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628" activeTab="4"/>
  </bookViews>
  <sheets>
    <sheet name="1검침일 고지일 수기입력" sheetId="11" r:id="rId1"/>
    <sheet name="2세대1000입력" sheetId="6" r:id="rId2"/>
    <sheet name="3승강기 입력" sheetId="12" r:id="rId3"/>
    <sheet name="4전기요금 내역서" sheetId="14" r:id="rId4"/>
    <sheet name="5전기계약 등 비교" sheetId="5" r:id="rId5"/>
    <sheet name="6일반용고압" sheetId="7" r:id="rId6"/>
    <sheet name="7단일" sheetId="8" r:id="rId7"/>
    <sheet name="8사용량별 요금" sheetId="9" r:id="rId8"/>
    <sheet name="9요금표2" sheetId="10" r:id="rId9"/>
    <sheet name="10전기계약방식" sheetId="1" r:id="rId10"/>
    <sheet name="11계약비교1" sheetId="2" r:id="rId11"/>
    <sheet name="12계약비교2" sheetId="3" r:id="rId12"/>
    <sheet name="13계약별 내부구조" sheetId="4" r:id="rId13"/>
    <sheet name="빈칸 수기 입력용" sheetId="1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501" localSheetId="5">#REF!</definedName>
    <definedName name="_501" localSheetId="6">#REF!</definedName>
    <definedName name="_501" localSheetId="7">#REF!</definedName>
    <definedName name="_501" localSheetId="8">#REF!</definedName>
    <definedName name="_501">#REF!</definedName>
    <definedName name="_xlnm._FilterDatabase" localSheetId="1" hidden="1">'2세대1000입력'!$A$5:$T$5</definedName>
    <definedName name="TV수신료" localSheetId="6">#REF!</definedName>
    <definedName name="TV수신료" localSheetId="7">#REF!</definedName>
    <definedName name="TV수신료" localSheetId="8">#REF!</definedName>
    <definedName name="TV수신료">#REF!</definedName>
    <definedName name="TV수신료부과세대" localSheetId="5">[1]내역서!$E$13</definedName>
    <definedName name="TV수신료부과세대" localSheetId="6">[2]내역서!$E$13</definedName>
    <definedName name="TV수신료부과세대" localSheetId="7">[3]내역서!$E$13</definedName>
    <definedName name="TV수신료부과세대" localSheetId="8">[2]내역서!$E$13</definedName>
    <definedName name="TV수신료부과세대">[1]내역서!$E$13</definedName>
    <definedName name="TV수신료총액" localSheetId="5">'[4]전기요금 각종 비교'!$I$21</definedName>
    <definedName name="TV수신료총액" localSheetId="6">'[5]전기요금 각종 비교'!$I$21</definedName>
    <definedName name="TV수신료총액" localSheetId="7">'[6]전기요금 각종 비교'!$I$21</definedName>
    <definedName name="TV수신료총액" localSheetId="8">'[5]전기요금 각종 비교'!$I$21</definedName>
    <definedName name="TV수신료총액">'[4]전기요금 각종 비교'!$I$21</definedName>
    <definedName name="가로등사용량" localSheetId="5">[1]세대및공용!$C$316</definedName>
    <definedName name="가로등사용량" localSheetId="6">[2]세대및공용!$C$316</definedName>
    <definedName name="가로등사용량" localSheetId="7">[3]세대및공용!$C$316</definedName>
    <definedName name="가로등사용량" localSheetId="8">[2]세대및공용!$C$316</definedName>
    <definedName name="가로등사용량">[1]세대및공용!$C$316</definedName>
    <definedName name="가로등청구요금" localSheetId="6">#REF!</definedName>
    <definedName name="가로등청구요금" localSheetId="7">#REF!</definedName>
    <definedName name="가로등청구요금" localSheetId="8">#REF!</definedName>
    <definedName name="가로등청구요금">#REF!</definedName>
    <definedName name="공" localSheetId="5">[7]내역서!#REF!</definedName>
    <definedName name="공" localSheetId="6">#REF!</definedName>
    <definedName name="공" localSheetId="7">#REF!</definedName>
    <definedName name="공" localSheetId="8">#REF!</definedName>
    <definedName name="공">[8]내역서!#REF!</definedName>
    <definedName name="공공" localSheetId="5">[7]내역서!$I$7</definedName>
    <definedName name="공공" localSheetId="6">#REF!</definedName>
    <definedName name="공공" localSheetId="7">#REF!</definedName>
    <definedName name="공공" localSheetId="8">#REF!</definedName>
    <definedName name="공공">[8]내역서!$I$7</definedName>
    <definedName name="공공공" localSheetId="7">#REF!</definedName>
    <definedName name="공공공" localSheetId="8">#REF!</definedName>
    <definedName name="공공공">#REF!</definedName>
    <definedName name="공용사용량" localSheetId="5">[1]세대및공용!$C$312</definedName>
    <definedName name="공용사용량" localSheetId="6">[2]세대및공용!$C$312</definedName>
    <definedName name="공용사용량" localSheetId="7">[3]세대및공용!$C$312</definedName>
    <definedName name="공용사용량" localSheetId="8">[2]세대및공용!$C$312</definedName>
    <definedName name="공용사용량">[1]세대및공용!$C$312</definedName>
    <definedName name="공용요금" localSheetId="6">#REF!</definedName>
    <definedName name="공용요금" localSheetId="7">#REF!</definedName>
    <definedName name="공용요금" localSheetId="8">#REF!</definedName>
    <definedName name="공용요금">#REF!</definedName>
    <definedName name="기본_전력량" localSheetId="5">#REF!</definedName>
    <definedName name="기본_전력량" localSheetId="6">#REF!</definedName>
    <definedName name="기본_전력량" localSheetId="7">#REF!</definedName>
    <definedName name="기본_전력량" localSheetId="8">#REF!</definedName>
    <definedName name="기본_전력량">#REF!</definedName>
    <definedName name="기본_전력량요금" localSheetId="5">#REF!</definedName>
    <definedName name="기본_전력량요금" localSheetId="6">#REF!</definedName>
    <definedName name="기본_전력량요금" localSheetId="7">#REF!</definedName>
    <definedName name="기본_전력량요금" localSheetId="8">#REF!</definedName>
    <definedName name="기본_전력량요금">#REF!</definedName>
    <definedName name="기본요금" localSheetId="5">[7]단일!$G$64:$G$67</definedName>
    <definedName name="기본요금" localSheetId="6">'7단일'!$G$39:$G$42</definedName>
    <definedName name="기본요금" localSheetId="7">#REF!</definedName>
    <definedName name="기본요금" localSheetId="8">#REF!</definedName>
    <definedName name="기본요금">[8]단일131121!$G$64:$G$67</definedName>
    <definedName name="기본전력량요금합산" localSheetId="6">'7단일'!#REF!</definedName>
    <definedName name="기본전력량요금합산" localSheetId="7">#REF!</definedName>
    <definedName name="기본전력량요금합산" localSheetId="8">#REF!</definedName>
    <definedName name="기본전력량요금합산">#REF!</definedName>
    <definedName name="단" localSheetId="5">[9]단일요금!$A$64:$A$67</definedName>
    <definedName name="단" localSheetId="6">[10]단일요금!$A$64:$A$67</definedName>
    <definedName name="단" localSheetId="7">[11]단일요금!$A$64:$A$67</definedName>
    <definedName name="단" localSheetId="8">[10]단일요금!$A$64:$A$67</definedName>
    <definedName name="단">[9]단일요금!$A$64:$A$67</definedName>
    <definedName name="단일계약전기요금" localSheetId="5">'[4]전기요금 각종 비교'!$D$22</definedName>
    <definedName name="단일계약전기요금" localSheetId="6">'[5]전기요금 각종 비교'!$D$22</definedName>
    <definedName name="단일계약전기요금" localSheetId="7">'[6]전기요금 각종 비교'!$D$22</definedName>
    <definedName name="단일계약전기요금" localSheetId="8">'[5]전기요금 각종 비교'!$D$22</definedName>
    <definedName name="단일계약전기요금">'[4]전기요금 각종 비교'!$D$22</definedName>
    <definedName name="단일범주" localSheetId="5">[7]단일!$A$64:$A$67</definedName>
    <definedName name="단일범주" localSheetId="6">'7단일'!$A$39:$A$42</definedName>
    <definedName name="단일범주" localSheetId="7">#REF!</definedName>
    <definedName name="단일범주" localSheetId="8">#REF!</definedName>
    <definedName name="단일범주">[8]단일131121!$A$64:$A$67</definedName>
    <definedName name="단일적용" localSheetId="5">[9]단일요금!$G$7</definedName>
    <definedName name="단일적용" localSheetId="6">[10]단일요금!$G$7</definedName>
    <definedName name="단일적용" localSheetId="7">[11]단일요금!$G$7</definedName>
    <definedName name="단일적용" localSheetId="8">[10]단일요금!$G$7</definedName>
    <definedName name="단일적용">[9]단일요금!$G$7</definedName>
    <definedName name="단일적용범주" localSheetId="5">[7]단일!$G$7</definedName>
    <definedName name="단일적용범주" localSheetId="6">'7단일'!$G$4</definedName>
    <definedName name="단일적용범주" localSheetId="7">#REF!</definedName>
    <definedName name="단일적용범주" localSheetId="8">#REF!</definedName>
    <definedName name="단일적용범주">[8]단일131121!$G$7</definedName>
    <definedName name="단일적용사용량" localSheetId="5">'[4]전기요금 각종 비교'!$D$17</definedName>
    <definedName name="단일적용사용량" localSheetId="6">'[5]전기요금 각종 비교'!$D$17</definedName>
    <definedName name="단일적용사용량" localSheetId="7">'[6]전기요금 각종 비교'!$D$17</definedName>
    <definedName name="단일적용사용량" localSheetId="8">'[5]전기요금 각종 비교'!$D$17</definedName>
    <definedName name="단일적용사용량">'[4]전기요금 각종 비교'!$D$17</definedName>
    <definedName name="단일청구금액" localSheetId="5">[1]자체단일요금!$C$64:$C$67</definedName>
    <definedName name="단일청구금액" localSheetId="6">[2]자체단일요금!$C$64:$C$67</definedName>
    <definedName name="단일청구금액" localSheetId="7">[3]자체단일요금!$C$64:$C$67</definedName>
    <definedName name="단일청구금액" localSheetId="8">[2]자체단일요금!$C$64:$C$67</definedName>
    <definedName name="단일청구금액">[1]자체단일요금!$C$64:$C$67</definedName>
    <definedName name="대가족고압" localSheetId="5">#REF!</definedName>
    <definedName name="대가족고압" localSheetId="6">#REF!</definedName>
    <definedName name="대가족고압" localSheetId="7">#REF!</definedName>
    <definedName name="대가족고압" localSheetId="8">#REF!</definedName>
    <definedName name="대가족고압">#REF!</definedName>
    <definedName name="대가족고압자동" localSheetId="5">#REF!</definedName>
    <definedName name="대가족고압자동" localSheetId="6">#REF!</definedName>
    <definedName name="대가족고압자동" localSheetId="7">#REF!</definedName>
    <definedName name="대가족고압자동" localSheetId="8">#REF!</definedName>
    <definedName name="대가족고압자동">#REF!</definedName>
    <definedName name="대가족저압" localSheetId="5">#REF!</definedName>
    <definedName name="대가족저압" localSheetId="6">#REF!</definedName>
    <definedName name="대가족저압" localSheetId="7">#REF!</definedName>
    <definedName name="대가족저압" localSheetId="8">#REF!</definedName>
    <definedName name="대가족저압">#REF!</definedName>
    <definedName name="대가족저압자동" localSheetId="5">#REF!</definedName>
    <definedName name="대가족저압자동" localSheetId="6">#REF!</definedName>
    <definedName name="대가족저압자동" localSheetId="7">#REF!</definedName>
    <definedName name="대가족저압자동" localSheetId="8">#REF!</definedName>
    <definedName name="대가족저압자동">#REF!</definedName>
    <definedName name="ㄹㄹ" localSheetId="5">[7]내역서!#REF!</definedName>
    <definedName name="ㄹㄹ" localSheetId="6">#REF!</definedName>
    <definedName name="ㄹㄹ" localSheetId="7">#REF!</definedName>
    <definedName name="ㄹㄹ" localSheetId="8">#REF!</definedName>
    <definedName name="ㄹㄹ">[8]내역서!#REF!</definedName>
    <definedName name="몇월" localSheetId="6">#REF!</definedName>
    <definedName name="몇월" localSheetId="7">#REF!</definedName>
    <definedName name="몇월" localSheetId="8">#REF!</definedName>
    <definedName name="몇월">#REF!</definedName>
    <definedName name="복지고압" localSheetId="5">#REF!</definedName>
    <definedName name="복지고압" localSheetId="6">#REF!</definedName>
    <definedName name="복지고압" localSheetId="7">#REF!</definedName>
    <definedName name="복지고압" localSheetId="8">#REF!</definedName>
    <definedName name="복지고압">#REF!</definedName>
    <definedName name="복지고압자동" localSheetId="5">#REF!</definedName>
    <definedName name="복지고압자동" localSheetId="6">#REF!</definedName>
    <definedName name="복지고압자동" localSheetId="7">#REF!</definedName>
    <definedName name="복지고압자동" localSheetId="8">#REF!</definedName>
    <definedName name="복지고압자동">#REF!</definedName>
    <definedName name="복지저압" localSheetId="5">#REF!</definedName>
    <definedName name="복지저압" localSheetId="6">#REF!</definedName>
    <definedName name="복지저압" localSheetId="7">#REF!</definedName>
    <definedName name="복지저압" localSheetId="8">#REF!</definedName>
    <definedName name="복지저압">#REF!</definedName>
    <definedName name="복지저압자동" localSheetId="5">#REF!</definedName>
    <definedName name="복지저압자동" localSheetId="6">#REF!</definedName>
    <definedName name="복지저압자동" localSheetId="7">#REF!</definedName>
    <definedName name="복지저압자동" localSheetId="8">#REF!</definedName>
    <definedName name="복지저압자동">#REF!</definedName>
    <definedName name="복지할인세대" localSheetId="5">'[4]전기요금 각종 비교'!$D$16</definedName>
    <definedName name="복지할인세대" localSheetId="6">'[5]전기요금 각종 비교'!$D$16</definedName>
    <definedName name="복지할인세대" localSheetId="7">'[6]전기요금 각종 비교'!$D$16</definedName>
    <definedName name="복지할인세대" localSheetId="8">'[5]전기요금 각종 비교'!$D$16</definedName>
    <definedName name="복지할인세대">'[4]전기요금 각종 비교'!$D$16</definedName>
    <definedName name="복지할인세대수" localSheetId="5">[1]내역서!$I$30</definedName>
    <definedName name="복지할인세대수" localSheetId="6">[2]내역서!$I$30</definedName>
    <definedName name="복지할인세대수" localSheetId="7">[3]내역서!$I$30</definedName>
    <definedName name="복지할인세대수" localSheetId="8">[2]내역서!$I$30</definedName>
    <definedName name="복지할인세대수">[1]내역서!$I$30</definedName>
    <definedName name="복지할인액" localSheetId="5">#REF!</definedName>
    <definedName name="복지할인액" localSheetId="6">#REF!</definedName>
    <definedName name="복지할인액" localSheetId="7">#REF!</definedName>
    <definedName name="복지할인액" localSheetId="8">#REF!</definedName>
    <definedName name="복지할인액">#REF!</definedName>
    <definedName name="복지할인총액" localSheetId="5">[7]단일!$B$59</definedName>
    <definedName name="복지할인총액" localSheetId="6">'7단일'!#REF!</definedName>
    <definedName name="복지할인총액" localSheetId="7">#REF!</definedName>
    <definedName name="복지할인총액" localSheetId="8">#REF!</definedName>
    <definedName name="복지할인총액">[8]단일131121!$B$59</definedName>
    <definedName name="부과공동사용량" localSheetId="6">#REF!</definedName>
    <definedName name="부과공동사용량" localSheetId="7">#REF!</definedName>
    <definedName name="부과공동사용량" localSheetId="8">#REF!</definedName>
    <definedName name="부과공동사용량">#REF!</definedName>
    <definedName name="부과공동전기료" localSheetId="6">#REF!</definedName>
    <definedName name="부과공동전기료" localSheetId="7">#REF!</definedName>
    <definedName name="부과공동전기료" localSheetId="8">#REF!</definedName>
    <definedName name="부과공동전기료">#REF!</definedName>
    <definedName name="사용량" localSheetId="5">#REF!</definedName>
    <definedName name="사용량" localSheetId="6">#REF!</definedName>
    <definedName name="사용량" localSheetId="7">#REF!</definedName>
    <definedName name="사용량" localSheetId="8">#REF!</definedName>
    <definedName name="사용량">#REF!</definedName>
    <definedName name="사월공용요금" localSheetId="5">#REF!</definedName>
    <definedName name="사월공용요금" localSheetId="6">#REF!</definedName>
    <definedName name="사월공용요금" localSheetId="7">#REF!</definedName>
    <definedName name="사월공용요금" localSheetId="8">#REF!</definedName>
    <definedName name="사월공용요금">#REF!</definedName>
    <definedName name="산업용갑청구요금" localSheetId="6">#REF!</definedName>
    <definedName name="산업용갑청구요금" localSheetId="7">#REF!</definedName>
    <definedName name="산업용갑청구요금" localSheetId="8">#REF!</definedName>
    <definedName name="산업용갑청구요금">#REF!</definedName>
    <definedName name="산업용사용량" localSheetId="5">[1]세대및공용!$C$314</definedName>
    <definedName name="산업용사용량" localSheetId="6">[2]세대및공용!$C$314</definedName>
    <definedName name="산업용사용량" localSheetId="7">[3]세대및공용!$C$314</definedName>
    <definedName name="산업용사용량" localSheetId="8">[2]세대및공용!$C$314</definedName>
    <definedName name="산업용사용량">[1]세대및공용!$C$314</definedName>
    <definedName name="삼월공용요금" localSheetId="5">#REF!</definedName>
    <definedName name="삼월공용요금" localSheetId="6">#REF!</definedName>
    <definedName name="삼월공용요금" localSheetId="7">#REF!</definedName>
    <definedName name="삼월공용요금" localSheetId="8">#REF!</definedName>
    <definedName name="삼월공용요금">#REF!</definedName>
    <definedName name="새대전기사용량" localSheetId="5">'[4]전기요금 각종 비교'!#REF!</definedName>
    <definedName name="새대전기사용량" localSheetId="6">'[5]전기요금 각종 비교'!#REF!</definedName>
    <definedName name="새대전기사용량" localSheetId="7">'[6]전기요금 각종 비교'!#REF!</definedName>
    <definedName name="새대전기사용량" localSheetId="8">'[5]전기요금 각종 비교'!#REF!</definedName>
    <definedName name="새대전기사용량">'[4]전기요금 각종 비교'!#REF!</definedName>
    <definedName name="세대당할인금액" localSheetId="5">#REF!</definedName>
    <definedName name="세대당할인금액" localSheetId="6">#REF!</definedName>
    <definedName name="세대당할인금액" localSheetId="7">#REF!</definedName>
    <definedName name="세대당할인금액" localSheetId="8">#REF!</definedName>
    <definedName name="세대당할인금액">#REF!</definedName>
    <definedName name="세대사용량" localSheetId="5">'[4]전기요금 각종 비교'!$D$13</definedName>
    <definedName name="세대사용량" localSheetId="6">'[5]전기요금 각종 비교'!$D$13</definedName>
    <definedName name="세대사용량" localSheetId="7">'[6]전기요금 각종 비교'!$D$13</definedName>
    <definedName name="세대사용량" localSheetId="8">'[5]전기요금 각종 비교'!$D$13</definedName>
    <definedName name="세대사용량">'[4]전기요금 각종 비교'!$D$13</definedName>
    <definedName name="세대사용전기요금계" localSheetId="5">'[4]전기요금 각종 비교'!$I$19</definedName>
    <definedName name="세대사용전기요금계" localSheetId="6">'[5]전기요금 각종 비교'!$I$19</definedName>
    <definedName name="세대사용전기요금계" localSheetId="7">'[6]전기요금 각종 비교'!$I$19</definedName>
    <definedName name="세대사용전기요금계" localSheetId="8">'[5]전기요금 각종 비교'!$I$19</definedName>
    <definedName name="세대사용전기요금계">'[4]전기요금 각종 비교'!$I$19</definedName>
    <definedName name="세대전기사용량" localSheetId="5">'[4]전기요금 각종 비교'!$D$3</definedName>
    <definedName name="세대전기사용량" localSheetId="6">'[5]전기요금 각종 비교'!$D$3</definedName>
    <definedName name="세대전기사용량" localSheetId="7">'[6]전기요금 각종 비교'!$D$3</definedName>
    <definedName name="세대전기사용량" localSheetId="8">'[5]전기요금 각종 비교'!$D$3</definedName>
    <definedName name="세대전기사용량">'[4]전기요금 각종 비교'!$D$3</definedName>
    <definedName name="세대전체사용량" localSheetId="5">[1]세대및공용!$E$309</definedName>
    <definedName name="세대전체사용량" localSheetId="6">[2]세대및공용!$E$309</definedName>
    <definedName name="세대전체사용량" localSheetId="7">[3]세대및공용!$E$309</definedName>
    <definedName name="세대전체사용량" localSheetId="8">[2]세대및공용!$E$309</definedName>
    <definedName name="세대전체사용량">[1]세대및공용!$E$309</definedName>
    <definedName name="순수세대전기료" localSheetId="6">#REF!</definedName>
    <definedName name="순수세대전기료" localSheetId="7">#REF!</definedName>
    <definedName name="순수세대전기료" localSheetId="8">#REF!</definedName>
    <definedName name="순수세대전기료">#REF!</definedName>
    <definedName name="승강기사용량" localSheetId="5">[1]승강기!$E$16</definedName>
    <definedName name="승강기사용량" localSheetId="6">[2]승강기!$E$16</definedName>
    <definedName name="승강기사용량" localSheetId="7">[3]승강기!$E$16</definedName>
    <definedName name="승강기사용량" localSheetId="8">[2]승강기!$E$16</definedName>
    <definedName name="승강기사용량">[1]승강기!$E$16</definedName>
    <definedName name="승강기전기료" localSheetId="5">[1]승강기!$J$16</definedName>
    <definedName name="승강기전기료" localSheetId="6">[2]승강기!$J$16</definedName>
    <definedName name="승강기전기료" localSheetId="7">[3]승강기!$J$16</definedName>
    <definedName name="승강기전기료" localSheetId="8">[2]승강기!$J$16</definedName>
    <definedName name="승강기전기료">[1]승강기!$J$16</definedName>
    <definedName name="아파트종합적용전력" localSheetId="5">'[4]전기요금 각종 비교'!$I$14</definedName>
    <definedName name="아파트종합적용전력" localSheetId="6">'[5]전기요금 각종 비교'!$I$14</definedName>
    <definedName name="아파트종합적용전력" localSheetId="7">'[6]전기요금 각종 비교'!$I$14</definedName>
    <definedName name="아파트종합적용전력" localSheetId="8">'[5]전기요금 각종 비교'!$I$14</definedName>
    <definedName name="아파트종합적용전력">'[4]전기요금 각종 비교'!$I$14</definedName>
    <definedName name="오월공용요금" localSheetId="5">#REF!</definedName>
    <definedName name="오월공용요금" localSheetId="6">#REF!</definedName>
    <definedName name="오월공용요금" localSheetId="7">#REF!</definedName>
    <definedName name="오월공용요금" localSheetId="8">#REF!</definedName>
    <definedName name="오월공용요금">#REF!</definedName>
    <definedName name="유효전체사용량" localSheetId="5">[1]세대및공용!$C$318</definedName>
    <definedName name="유효전체사용량" localSheetId="6">[2]세대및공용!$C$318</definedName>
    <definedName name="유효전체사용량" localSheetId="7">[3]세대및공용!$C$318</definedName>
    <definedName name="유효전체사용량" localSheetId="8">[2]세대및공용!$C$318</definedName>
    <definedName name="유효전체사용량">[1]세대및공용!$C$318</definedName>
    <definedName name="육월공용요금" localSheetId="5">#REF!</definedName>
    <definedName name="육월공용요금" localSheetId="6">#REF!</definedName>
    <definedName name="육월공용요금" localSheetId="7">#REF!</definedName>
    <definedName name="육월공용요금" localSheetId="8">#REF!</definedName>
    <definedName name="육월공용요금">#REF!</definedName>
    <definedName name="이월공용요금" localSheetId="5">#REF!</definedName>
    <definedName name="이월공용요금" localSheetId="6">#REF!</definedName>
    <definedName name="이월공용요금" localSheetId="7">#REF!</definedName>
    <definedName name="이월공용요금" localSheetId="8">#REF!</definedName>
    <definedName name="이월공용요금">#REF!</definedName>
    <definedName name="인터넷사용량" localSheetId="5">[1]세대및공용!$F$338</definedName>
    <definedName name="인터넷사용량" localSheetId="6">[2]세대및공용!$F$338</definedName>
    <definedName name="인터넷사용량" localSheetId="7">[3]세대및공용!$F$338</definedName>
    <definedName name="인터넷사용량" localSheetId="8">[2]세대및공용!$F$338</definedName>
    <definedName name="인터넷사용량">[1]세대및공용!$F$338</definedName>
    <definedName name="인터넷잡수익" localSheetId="5">[1]세대및공용!$H$338</definedName>
    <definedName name="인터넷잡수익" localSheetId="6">[2]세대및공용!$H$338</definedName>
    <definedName name="인터넷잡수익" localSheetId="7">[3]세대및공용!$H$338</definedName>
    <definedName name="인터넷잡수익" localSheetId="8">[2]세대및공용!$H$338</definedName>
    <definedName name="인터넷잡수익">[1]세대및공용!$H$338</definedName>
    <definedName name="일반고압" localSheetId="5">#REF!</definedName>
    <definedName name="일반고압" localSheetId="6">#REF!</definedName>
    <definedName name="일반고압" localSheetId="7">#REF!</definedName>
    <definedName name="일반고압" localSheetId="8">#REF!</definedName>
    <definedName name="일반고압">#REF!</definedName>
    <definedName name="일반고압자동" localSheetId="5">#REF!</definedName>
    <definedName name="일반고압자동" localSheetId="6">#REF!</definedName>
    <definedName name="일반고압자동" localSheetId="7">#REF!</definedName>
    <definedName name="일반고압자동" localSheetId="8">#REF!</definedName>
    <definedName name="일반고압자동">#REF!</definedName>
    <definedName name="일반공용요금" localSheetId="5">#REF!</definedName>
    <definedName name="일반공용요금" localSheetId="6">#REF!</definedName>
    <definedName name="일반공용요금" localSheetId="7">#REF!</definedName>
    <definedName name="일반공용요금" localSheetId="8">#REF!</definedName>
    <definedName name="일반공용요금">#REF!</definedName>
    <definedName name="일반용갑청구요금" localSheetId="6">#REF!</definedName>
    <definedName name="일반용갑청구요금" localSheetId="7">#REF!</definedName>
    <definedName name="일반용갑청구요금" localSheetId="8">#REF!</definedName>
    <definedName name="일반용갑청구요금">#REF!</definedName>
    <definedName name="일반용고압공용요금" localSheetId="5">[1]일반용고압!$B$48:$B$59</definedName>
    <definedName name="일반용고압공용요금" localSheetId="6">[2]일반용고압!$B$48:$B$59</definedName>
    <definedName name="일반용고압공용요금" localSheetId="7">[3]일반용고압!$B$48:$B$59</definedName>
    <definedName name="일반용고압공용요금" localSheetId="8">[2]일반용고압!$B$48:$B$59</definedName>
    <definedName name="일반용고압공용요금">[1]일반용고압!$B$48:$B$59</definedName>
    <definedName name="일반저압" localSheetId="5">#REF!</definedName>
    <definedName name="일반저압" localSheetId="6">#REF!</definedName>
    <definedName name="일반저압" localSheetId="7">#REF!</definedName>
    <definedName name="일반저압" localSheetId="8">#REF!</definedName>
    <definedName name="일반저압">#REF!</definedName>
    <definedName name="일반저압자동" localSheetId="5">#REF!</definedName>
    <definedName name="일반저압자동" localSheetId="6">#REF!</definedName>
    <definedName name="일반저압자동" localSheetId="7">#REF!</definedName>
    <definedName name="일반저압자동" localSheetId="8">#REF!</definedName>
    <definedName name="일반저압자동">#REF!</definedName>
    <definedName name="일월공용요금" localSheetId="5">#REF!</definedName>
    <definedName name="일월공용요금" localSheetId="6">#REF!</definedName>
    <definedName name="일월공용요금" localSheetId="7">#REF!</definedName>
    <definedName name="일월공용요금" localSheetId="8">#REF!</definedName>
    <definedName name="일월공용요금">#REF!</definedName>
    <definedName name="잔여공용요금" localSheetId="6">#REF!</definedName>
    <definedName name="잔여공용요금" localSheetId="7">#REF!</definedName>
    <definedName name="잔여공용요금" localSheetId="8">#REF!</definedName>
    <definedName name="잔여공용요금">#REF!</definedName>
    <definedName name="전기요금" localSheetId="5">#REF!</definedName>
    <definedName name="전기요금" localSheetId="6">#REF!</definedName>
    <definedName name="전기요금" localSheetId="7">#REF!</definedName>
    <definedName name="전기요금" localSheetId="8">#REF!</definedName>
    <definedName name="전기요금">#REF!</definedName>
    <definedName name="전기요금계" localSheetId="5">[1]자체단일요금!$D$64:$D$67</definedName>
    <definedName name="전기요금계" localSheetId="6">[2]자체단일요금!$D$64:$D$67</definedName>
    <definedName name="전기요금계" localSheetId="7">[3]자체단일요금!$D$64:$D$67</definedName>
    <definedName name="전기요금계" localSheetId="8">[2]자체단일요금!$D$64:$D$67</definedName>
    <definedName name="전기요금계">[1]자체단일요금!$D$64:$D$67</definedName>
    <definedName name="전기요금표" localSheetId="5">#REF!</definedName>
    <definedName name="전기요금표" localSheetId="6">#REF!</definedName>
    <definedName name="전기요금표" localSheetId="7">#REF!</definedName>
    <definedName name="전기요금표" localSheetId="8">#REF!</definedName>
    <definedName name="전기요금표">#REF!</definedName>
    <definedName name="종합계약전기요금" localSheetId="5">'[4]전기요금 각종 비교'!$I$22</definedName>
    <definedName name="종합계약전기요금" localSheetId="6">'[5]전기요금 각종 비교'!$I$22</definedName>
    <definedName name="종합계약전기요금" localSheetId="7">'[6]전기요금 각종 비교'!$I$22</definedName>
    <definedName name="종합계약전기요금" localSheetId="8">'[5]전기요금 각종 비교'!$I$22</definedName>
    <definedName name="종합계약전기요금">'[4]전기요금 각종 비교'!$I$22</definedName>
    <definedName name="총세대수" localSheetId="5">'[4]전기요금 각종 비교'!$D$14</definedName>
    <definedName name="총세대수" localSheetId="6">'[5]전기요금 각종 비교'!$D$14</definedName>
    <definedName name="총세대수" localSheetId="7">'[6]전기요금 각종 비교'!$D$14</definedName>
    <definedName name="총세대수" localSheetId="8">'[5]전기요금 각종 비교'!$D$14</definedName>
    <definedName name="총세대수">'[4]전기요금 각종 비교'!$D$14</definedName>
    <definedName name="한전메인검침일" localSheetId="5">'[4]전기요금 각종 비교'!$I$13</definedName>
    <definedName name="한전메인검침일" localSheetId="6">'[5]전기요금 각종 비교'!$I$13</definedName>
    <definedName name="한전메인검침일" localSheetId="7">'[6]전기요금 각종 비교'!$I$13</definedName>
    <definedName name="한전메인검침일" localSheetId="8">'[5]전기요금 각종 비교'!$I$13</definedName>
    <definedName name="한전메인검침일">'[4]전기요금 각종 비교'!$I$13</definedName>
    <definedName name="해당월" localSheetId="5">[1]일반용고압!$A$48:$A$59</definedName>
    <definedName name="해당월" localSheetId="6">[2]일반용고압!$A$48:$A$59</definedName>
    <definedName name="해당월" localSheetId="7">[3]일반용고압!$A$48:$A$59</definedName>
    <definedName name="해당월" localSheetId="8">[2]일반용고압!$A$48:$A$59</definedName>
    <definedName name="해당월">[1]일반용고압!$A$48:$A$59</definedName>
  </definedNames>
  <calcPr calcId="144525"/>
</workbook>
</file>

<file path=xl/calcChain.xml><?xml version="1.0" encoding="utf-8"?>
<calcChain xmlns="http://schemas.openxmlformats.org/spreadsheetml/2006/main">
  <c r="O25" i="5" l="1"/>
  <c r="O24" i="5"/>
  <c r="O23" i="5"/>
  <c r="O17" i="5"/>
  <c r="L17" i="5"/>
  <c r="O16" i="5"/>
  <c r="L16" i="5"/>
  <c r="O9" i="5"/>
  <c r="L9" i="5"/>
  <c r="O8" i="5"/>
  <c r="O10" i="5" s="1"/>
  <c r="L8" i="5"/>
  <c r="O7" i="5"/>
  <c r="L7" i="5"/>
  <c r="O6" i="5"/>
  <c r="L6" i="5"/>
  <c r="G35" i="14"/>
  <c r="F35" i="14"/>
  <c r="E10" i="14"/>
  <c r="I22" i="14"/>
  <c r="I21" i="14"/>
  <c r="I20" i="14"/>
  <c r="G719" i="6"/>
  <c r="H719" i="6"/>
  <c r="G720" i="6"/>
  <c r="H720" i="6"/>
  <c r="G721" i="6"/>
  <c r="H721" i="6"/>
  <c r="G722" i="6"/>
  <c r="H722" i="6"/>
  <c r="G723" i="6"/>
  <c r="H723" i="6"/>
  <c r="G724" i="6"/>
  <c r="H724" i="6"/>
  <c r="G725" i="6"/>
  <c r="H725" i="6"/>
  <c r="G726" i="6"/>
  <c r="H726" i="6"/>
  <c r="G727" i="6"/>
  <c r="H727" i="6"/>
  <c r="G728" i="6"/>
  <c r="H728" i="6"/>
  <c r="G729" i="6"/>
  <c r="H729" i="6"/>
  <c r="G730" i="6"/>
  <c r="H730" i="6"/>
  <c r="G731" i="6"/>
  <c r="H731" i="6"/>
  <c r="G732" i="6"/>
  <c r="H732" i="6"/>
  <c r="G733" i="6"/>
  <c r="H733" i="6"/>
  <c r="G734" i="6"/>
  <c r="H734" i="6"/>
  <c r="G735" i="6"/>
  <c r="H735" i="6"/>
  <c r="G736" i="6"/>
  <c r="H736" i="6"/>
  <c r="G737" i="6"/>
  <c r="H737" i="6"/>
  <c r="G738" i="6"/>
  <c r="H738" i="6"/>
  <c r="G739" i="6"/>
  <c r="H739" i="6"/>
  <c r="G740" i="6"/>
  <c r="H740" i="6"/>
  <c r="G741" i="6"/>
  <c r="H741" i="6"/>
  <c r="G742" i="6"/>
  <c r="H742" i="6"/>
  <c r="G743" i="6"/>
  <c r="H743" i="6"/>
  <c r="G744" i="6"/>
  <c r="H744" i="6"/>
  <c r="G745" i="6"/>
  <c r="H745" i="6"/>
  <c r="G746" i="6"/>
  <c r="H746" i="6"/>
  <c r="G747" i="6"/>
  <c r="H747" i="6"/>
  <c r="G748" i="6"/>
  <c r="H748" i="6"/>
  <c r="G749" i="6"/>
  <c r="H749" i="6"/>
  <c r="G750" i="6"/>
  <c r="H750" i="6"/>
  <c r="G751" i="6"/>
  <c r="H751" i="6"/>
  <c r="G752" i="6"/>
  <c r="H752" i="6"/>
  <c r="G753" i="6"/>
  <c r="H753" i="6"/>
  <c r="G754" i="6"/>
  <c r="H754" i="6"/>
  <c r="G755" i="6"/>
  <c r="H755" i="6"/>
  <c r="G756" i="6"/>
  <c r="H756" i="6"/>
  <c r="G757" i="6"/>
  <c r="H757" i="6"/>
  <c r="G758" i="6"/>
  <c r="H758" i="6"/>
  <c r="G759" i="6"/>
  <c r="H759" i="6"/>
  <c r="G760" i="6"/>
  <c r="H760" i="6"/>
  <c r="G761" i="6"/>
  <c r="H761" i="6"/>
  <c r="G762" i="6"/>
  <c r="H762" i="6"/>
  <c r="G763" i="6"/>
  <c r="H763" i="6"/>
  <c r="G764" i="6"/>
  <c r="H764" i="6"/>
  <c r="G765" i="6"/>
  <c r="H765" i="6"/>
  <c r="G766" i="6"/>
  <c r="H766" i="6"/>
  <c r="G767" i="6"/>
  <c r="H767" i="6"/>
  <c r="G768" i="6"/>
  <c r="H768" i="6"/>
  <c r="G769" i="6"/>
  <c r="H769" i="6"/>
  <c r="G770" i="6"/>
  <c r="H770" i="6"/>
  <c r="G771" i="6"/>
  <c r="H771" i="6"/>
  <c r="G772" i="6"/>
  <c r="H772" i="6"/>
  <c r="G773" i="6"/>
  <c r="H773" i="6"/>
  <c r="G774" i="6"/>
  <c r="H774" i="6"/>
  <c r="G775" i="6"/>
  <c r="H775" i="6"/>
  <c r="G776" i="6"/>
  <c r="H776" i="6"/>
  <c r="G777" i="6"/>
  <c r="H777" i="6"/>
  <c r="G778" i="6"/>
  <c r="H778" i="6"/>
  <c r="G779" i="6"/>
  <c r="H779" i="6"/>
  <c r="G780" i="6"/>
  <c r="H780" i="6"/>
  <c r="G781" i="6"/>
  <c r="H781" i="6"/>
  <c r="G782" i="6"/>
  <c r="H782" i="6"/>
  <c r="G783" i="6"/>
  <c r="H783" i="6"/>
  <c r="G784" i="6"/>
  <c r="H784" i="6"/>
  <c r="G785" i="6"/>
  <c r="H785" i="6"/>
  <c r="G786" i="6"/>
  <c r="H786" i="6"/>
  <c r="G787" i="6"/>
  <c r="H787" i="6"/>
  <c r="G788" i="6"/>
  <c r="H788" i="6"/>
  <c r="G789" i="6"/>
  <c r="H789" i="6"/>
  <c r="G790" i="6"/>
  <c r="H790" i="6"/>
  <c r="G791" i="6"/>
  <c r="H791" i="6"/>
  <c r="G792" i="6"/>
  <c r="H792" i="6"/>
  <c r="G793" i="6"/>
  <c r="H793" i="6"/>
  <c r="G794" i="6"/>
  <c r="H794" i="6"/>
  <c r="G795" i="6"/>
  <c r="H795" i="6"/>
  <c r="G796" i="6"/>
  <c r="H796" i="6"/>
  <c r="G797" i="6"/>
  <c r="H797" i="6"/>
  <c r="G798" i="6"/>
  <c r="H798" i="6"/>
  <c r="G799" i="6"/>
  <c r="H799" i="6"/>
  <c r="G800" i="6"/>
  <c r="H800" i="6"/>
  <c r="G801" i="6"/>
  <c r="H801" i="6"/>
  <c r="G802" i="6"/>
  <c r="H802" i="6"/>
  <c r="G803" i="6"/>
  <c r="H803" i="6"/>
  <c r="G804" i="6"/>
  <c r="H804" i="6"/>
  <c r="G805" i="6"/>
  <c r="H805" i="6"/>
  <c r="G806" i="6"/>
  <c r="H806" i="6"/>
  <c r="G807" i="6"/>
  <c r="H807" i="6"/>
  <c r="G808" i="6"/>
  <c r="H808" i="6"/>
  <c r="G809" i="6"/>
  <c r="H809" i="6"/>
  <c r="G810" i="6"/>
  <c r="H810" i="6"/>
  <c r="G811" i="6"/>
  <c r="H811" i="6"/>
  <c r="G812" i="6"/>
  <c r="H812" i="6"/>
  <c r="G813" i="6"/>
  <c r="H813" i="6"/>
  <c r="G814" i="6"/>
  <c r="H814" i="6"/>
  <c r="G815" i="6"/>
  <c r="H815" i="6"/>
  <c r="G816" i="6"/>
  <c r="H816" i="6"/>
  <c r="G817" i="6"/>
  <c r="H817" i="6"/>
  <c r="G818" i="6"/>
  <c r="H818" i="6"/>
  <c r="G819" i="6"/>
  <c r="H819" i="6"/>
  <c r="G820" i="6"/>
  <c r="H820" i="6"/>
  <c r="G821" i="6"/>
  <c r="H821" i="6"/>
  <c r="G822" i="6"/>
  <c r="H822" i="6"/>
  <c r="G823" i="6"/>
  <c r="H823" i="6"/>
  <c r="G824" i="6"/>
  <c r="H824" i="6"/>
  <c r="G825" i="6"/>
  <c r="H825" i="6"/>
  <c r="G826" i="6"/>
  <c r="H826" i="6"/>
  <c r="G827" i="6"/>
  <c r="H827" i="6"/>
  <c r="G828" i="6"/>
  <c r="H828" i="6"/>
  <c r="G829" i="6"/>
  <c r="H829" i="6"/>
  <c r="G830" i="6"/>
  <c r="H830" i="6"/>
  <c r="G831" i="6"/>
  <c r="H831" i="6"/>
  <c r="G832" i="6"/>
  <c r="H832" i="6"/>
  <c r="G833" i="6"/>
  <c r="H833" i="6"/>
  <c r="G834" i="6"/>
  <c r="H834" i="6"/>
  <c r="G835" i="6"/>
  <c r="H835" i="6"/>
  <c r="G836" i="6"/>
  <c r="H836" i="6"/>
  <c r="G837" i="6"/>
  <c r="H837" i="6"/>
  <c r="G838" i="6"/>
  <c r="H838" i="6"/>
  <c r="G839" i="6"/>
  <c r="H839" i="6"/>
  <c r="G840" i="6"/>
  <c r="H840" i="6"/>
  <c r="G841" i="6"/>
  <c r="H841" i="6"/>
  <c r="G842" i="6"/>
  <c r="H842" i="6"/>
  <c r="G843" i="6"/>
  <c r="H843" i="6"/>
  <c r="G844" i="6"/>
  <c r="H844" i="6"/>
  <c r="G845" i="6"/>
  <c r="H845" i="6"/>
  <c r="G846" i="6"/>
  <c r="H846" i="6"/>
  <c r="G847" i="6"/>
  <c r="H847" i="6"/>
  <c r="G848" i="6"/>
  <c r="H848" i="6"/>
  <c r="G849" i="6"/>
  <c r="H849" i="6"/>
  <c r="G850" i="6"/>
  <c r="H850" i="6"/>
  <c r="G851" i="6"/>
  <c r="H851" i="6"/>
  <c r="G852" i="6"/>
  <c r="H852" i="6"/>
  <c r="G853" i="6"/>
  <c r="H853" i="6"/>
  <c r="G854" i="6"/>
  <c r="H854" i="6"/>
  <c r="G855" i="6"/>
  <c r="H855" i="6"/>
  <c r="G856" i="6"/>
  <c r="H856" i="6"/>
  <c r="G857" i="6"/>
  <c r="H857" i="6"/>
  <c r="G858" i="6"/>
  <c r="H858" i="6"/>
  <c r="G859" i="6"/>
  <c r="H859" i="6"/>
  <c r="G860" i="6"/>
  <c r="H860" i="6"/>
  <c r="G861" i="6"/>
  <c r="H861" i="6"/>
  <c r="G862" i="6"/>
  <c r="H862" i="6"/>
  <c r="G863" i="6"/>
  <c r="H863" i="6"/>
  <c r="G864" i="6"/>
  <c r="H864" i="6"/>
  <c r="G865" i="6"/>
  <c r="H865" i="6"/>
  <c r="G866" i="6"/>
  <c r="H866" i="6"/>
  <c r="G867" i="6"/>
  <c r="H867" i="6"/>
  <c r="G868" i="6"/>
  <c r="H868" i="6"/>
  <c r="G869" i="6"/>
  <c r="H869" i="6"/>
  <c r="G870" i="6"/>
  <c r="H870" i="6"/>
  <c r="G871" i="6"/>
  <c r="H871" i="6"/>
  <c r="G872" i="6"/>
  <c r="H872" i="6"/>
  <c r="G873" i="6"/>
  <c r="H873" i="6"/>
  <c r="G874" i="6"/>
  <c r="H874" i="6"/>
  <c r="G875" i="6"/>
  <c r="H875" i="6"/>
  <c r="G876" i="6"/>
  <c r="H876" i="6"/>
  <c r="G877" i="6"/>
  <c r="H877" i="6"/>
  <c r="G878" i="6"/>
  <c r="H878" i="6"/>
  <c r="G879" i="6"/>
  <c r="H879" i="6"/>
  <c r="G880" i="6"/>
  <c r="H880" i="6"/>
  <c r="G881" i="6"/>
  <c r="H881" i="6"/>
  <c r="G882" i="6"/>
  <c r="H882" i="6"/>
  <c r="G883" i="6"/>
  <c r="H883" i="6"/>
  <c r="G884" i="6"/>
  <c r="H884" i="6"/>
  <c r="G885" i="6"/>
  <c r="H885" i="6"/>
  <c r="G886" i="6"/>
  <c r="H886" i="6"/>
  <c r="G887" i="6"/>
  <c r="H887" i="6"/>
  <c r="G888" i="6"/>
  <c r="H888" i="6"/>
  <c r="G889" i="6"/>
  <c r="H889" i="6"/>
  <c r="G890" i="6"/>
  <c r="H890" i="6"/>
  <c r="G891" i="6"/>
  <c r="H891" i="6"/>
  <c r="G892" i="6"/>
  <c r="H892" i="6"/>
  <c r="G893" i="6"/>
  <c r="H893" i="6"/>
  <c r="G894" i="6"/>
  <c r="H894" i="6"/>
  <c r="G895" i="6"/>
  <c r="H895" i="6"/>
  <c r="G896" i="6"/>
  <c r="H896" i="6"/>
  <c r="G897" i="6"/>
  <c r="H897" i="6"/>
  <c r="G898" i="6"/>
  <c r="H898" i="6"/>
  <c r="G899" i="6"/>
  <c r="H899" i="6"/>
  <c r="G900" i="6"/>
  <c r="H900" i="6"/>
  <c r="G901" i="6"/>
  <c r="H901" i="6"/>
  <c r="G902" i="6"/>
  <c r="H902" i="6"/>
  <c r="G903" i="6"/>
  <c r="H903" i="6"/>
  <c r="G904" i="6"/>
  <c r="H904" i="6"/>
  <c r="G905" i="6"/>
  <c r="H905" i="6"/>
  <c r="G906" i="6"/>
  <c r="H906" i="6"/>
  <c r="G907" i="6"/>
  <c r="H907" i="6"/>
  <c r="G908" i="6"/>
  <c r="H908" i="6"/>
  <c r="G909" i="6"/>
  <c r="H909" i="6"/>
  <c r="G910" i="6"/>
  <c r="H910" i="6"/>
  <c r="G911" i="6"/>
  <c r="H911" i="6"/>
  <c r="G912" i="6"/>
  <c r="H912" i="6"/>
  <c r="G913" i="6"/>
  <c r="H913" i="6"/>
  <c r="G914" i="6"/>
  <c r="H914" i="6"/>
  <c r="G915" i="6"/>
  <c r="H915" i="6"/>
  <c r="G916" i="6"/>
  <c r="H916" i="6"/>
  <c r="G917" i="6"/>
  <c r="H917" i="6"/>
  <c r="G918" i="6"/>
  <c r="H918" i="6"/>
  <c r="G919" i="6"/>
  <c r="H919" i="6"/>
  <c r="G920" i="6"/>
  <c r="H920" i="6"/>
  <c r="G921" i="6"/>
  <c r="H921" i="6"/>
  <c r="G922" i="6"/>
  <c r="H922" i="6"/>
  <c r="G923" i="6"/>
  <c r="H923" i="6"/>
  <c r="G924" i="6"/>
  <c r="H924" i="6"/>
  <c r="G925" i="6"/>
  <c r="H925" i="6"/>
  <c r="G926" i="6"/>
  <c r="H926" i="6"/>
  <c r="G927" i="6"/>
  <c r="H927" i="6"/>
  <c r="G928" i="6"/>
  <c r="H928" i="6"/>
  <c r="G929" i="6"/>
  <c r="H929" i="6"/>
  <c r="G930" i="6"/>
  <c r="H930" i="6"/>
  <c r="G931" i="6"/>
  <c r="H931" i="6"/>
  <c r="G932" i="6"/>
  <c r="H932" i="6"/>
  <c r="G933" i="6"/>
  <c r="H933" i="6"/>
  <c r="G934" i="6"/>
  <c r="H934" i="6"/>
  <c r="G935" i="6"/>
  <c r="H935" i="6"/>
  <c r="G936" i="6"/>
  <c r="H936" i="6"/>
  <c r="G937" i="6"/>
  <c r="H937" i="6"/>
  <c r="G938" i="6"/>
  <c r="H938" i="6"/>
  <c r="G939" i="6"/>
  <c r="H939" i="6"/>
  <c r="G940" i="6"/>
  <c r="H940" i="6"/>
  <c r="G941" i="6"/>
  <c r="H941" i="6"/>
  <c r="G942" i="6"/>
  <c r="H942" i="6"/>
  <c r="G943" i="6"/>
  <c r="H943" i="6"/>
  <c r="G944" i="6"/>
  <c r="H944" i="6"/>
  <c r="G945" i="6"/>
  <c r="H945" i="6"/>
  <c r="G946" i="6"/>
  <c r="H946" i="6"/>
  <c r="G947" i="6"/>
  <c r="H947" i="6"/>
  <c r="G948" i="6"/>
  <c r="H948" i="6"/>
  <c r="G949" i="6"/>
  <c r="H949" i="6"/>
  <c r="G950" i="6"/>
  <c r="H950" i="6"/>
  <c r="G951" i="6"/>
  <c r="H951" i="6"/>
  <c r="G952" i="6"/>
  <c r="H952" i="6"/>
  <c r="G953" i="6"/>
  <c r="H953" i="6"/>
  <c r="G954" i="6"/>
  <c r="H954" i="6"/>
  <c r="G955" i="6"/>
  <c r="H955" i="6"/>
  <c r="G956" i="6"/>
  <c r="H956" i="6"/>
  <c r="G957" i="6"/>
  <c r="H957" i="6"/>
  <c r="G958" i="6"/>
  <c r="H958" i="6"/>
  <c r="G959" i="6"/>
  <c r="H959" i="6"/>
  <c r="G960" i="6"/>
  <c r="H960" i="6"/>
  <c r="G961" i="6"/>
  <c r="H961" i="6"/>
  <c r="G962" i="6"/>
  <c r="H962" i="6"/>
  <c r="G963" i="6"/>
  <c r="H963" i="6"/>
  <c r="G964" i="6"/>
  <c r="H964" i="6"/>
  <c r="G965" i="6"/>
  <c r="H965" i="6"/>
  <c r="G966" i="6"/>
  <c r="H966" i="6"/>
  <c r="G967" i="6"/>
  <c r="H967" i="6"/>
  <c r="G968" i="6"/>
  <c r="H968" i="6"/>
  <c r="G969" i="6"/>
  <c r="H969" i="6"/>
  <c r="G970" i="6"/>
  <c r="H970" i="6"/>
  <c r="G971" i="6"/>
  <c r="H971" i="6"/>
  <c r="G972" i="6"/>
  <c r="H972" i="6"/>
  <c r="G973" i="6"/>
  <c r="H973" i="6"/>
  <c r="G974" i="6"/>
  <c r="H974" i="6"/>
  <c r="G975" i="6"/>
  <c r="H975" i="6"/>
  <c r="G976" i="6"/>
  <c r="H976" i="6"/>
  <c r="G977" i="6"/>
  <c r="H977" i="6"/>
  <c r="G978" i="6"/>
  <c r="H978" i="6"/>
  <c r="G979" i="6"/>
  <c r="H979" i="6"/>
  <c r="G980" i="6"/>
  <c r="H980" i="6"/>
  <c r="G981" i="6"/>
  <c r="H981" i="6"/>
  <c r="G982" i="6"/>
  <c r="H982" i="6"/>
  <c r="G983" i="6"/>
  <c r="H983" i="6"/>
  <c r="G984" i="6"/>
  <c r="H984" i="6"/>
  <c r="G985" i="6"/>
  <c r="H985" i="6"/>
  <c r="G986" i="6"/>
  <c r="H986" i="6"/>
  <c r="G987" i="6"/>
  <c r="H987" i="6"/>
  <c r="G988" i="6"/>
  <c r="H988" i="6"/>
  <c r="G989" i="6"/>
  <c r="H989" i="6"/>
  <c r="G990" i="6"/>
  <c r="H990" i="6"/>
  <c r="G991" i="6"/>
  <c r="H991" i="6"/>
  <c r="G992" i="6"/>
  <c r="H992" i="6"/>
  <c r="G993" i="6"/>
  <c r="H993" i="6"/>
  <c r="G994" i="6"/>
  <c r="H994" i="6"/>
  <c r="G995" i="6"/>
  <c r="H995" i="6"/>
  <c r="G996" i="6"/>
  <c r="H996" i="6"/>
  <c r="G997" i="6"/>
  <c r="H997" i="6"/>
  <c r="G998" i="6"/>
  <c r="H998" i="6"/>
  <c r="G999" i="6"/>
  <c r="H999" i="6"/>
  <c r="G1000" i="6"/>
  <c r="H1000" i="6"/>
  <c r="G1001" i="6"/>
  <c r="H1001" i="6"/>
  <c r="G1002" i="6"/>
  <c r="H1002" i="6"/>
  <c r="G1003" i="6"/>
  <c r="H1003" i="6"/>
  <c r="G1004" i="6"/>
  <c r="H1004" i="6"/>
  <c r="G1005" i="6"/>
  <c r="H1005" i="6"/>
  <c r="F717" i="6"/>
  <c r="G717" i="6" s="1"/>
  <c r="H718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J26" i="12"/>
  <c r="N11" i="11"/>
  <c r="Q11" i="11"/>
  <c r="P11" i="11"/>
  <c r="Q12" i="11"/>
  <c r="P12" i="11"/>
  <c r="G718" i="6" l="1"/>
  <c r="H717" i="6"/>
  <c r="A3" i="14" l="1"/>
  <c r="A2" i="14"/>
  <c r="K2" i="12"/>
  <c r="A2" i="12"/>
  <c r="A1" i="12"/>
  <c r="F19" i="14"/>
  <c r="F16" i="14"/>
  <c r="F15" i="14"/>
  <c r="F9" i="14"/>
  <c r="F8" i="14"/>
  <c r="F7" i="14"/>
  <c r="F17" i="14" l="1"/>
  <c r="F18" i="14"/>
  <c r="B50" i="5" l="1"/>
  <c r="B42" i="5"/>
  <c r="B44" i="5"/>
  <c r="B46" i="5"/>
  <c r="G16" i="14" l="1"/>
  <c r="G15" i="14"/>
  <c r="F31" i="14"/>
  <c r="F30" i="14"/>
  <c r="F11" i="14"/>
  <c r="H25" i="12"/>
  <c r="D25" i="12"/>
  <c r="C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25" i="12" s="1"/>
  <c r="C49" i="11"/>
  <c r="G46" i="11"/>
  <c r="I46" i="11" s="1"/>
  <c r="F11" i="11" s="1"/>
  <c r="G45" i="11"/>
  <c r="I45" i="11" s="1"/>
  <c r="E11" i="11" s="1"/>
  <c r="G44" i="11"/>
  <c r="I44" i="11" s="1"/>
  <c r="D11" i="11" s="1"/>
  <c r="E20" i="14" s="1"/>
  <c r="I35" i="11"/>
  <c r="D38" i="11" s="1"/>
  <c r="G32" i="11"/>
  <c r="D26" i="11"/>
  <c r="D25" i="11"/>
  <c r="D24" i="11"/>
  <c r="D21" i="11"/>
  <c r="D20" i="11"/>
  <c r="D19" i="11"/>
  <c r="D16" i="11"/>
  <c r="I16" i="11" s="1"/>
  <c r="J11" i="11"/>
  <c r="C11" i="11"/>
  <c r="N9" i="11"/>
  <c r="L16" i="11" s="1"/>
  <c r="B9" i="11"/>
  <c r="E15" i="14" s="1"/>
  <c r="L5" i="11"/>
  <c r="I19" i="11" l="1"/>
  <c r="C32" i="11" s="1"/>
  <c r="E21" i="14"/>
  <c r="F21" i="14"/>
  <c r="E22" i="14"/>
  <c r="I49" i="11"/>
  <c r="I16" i="14"/>
  <c r="E19" i="14"/>
  <c r="I24" i="11"/>
  <c r="D32" i="11" s="1"/>
  <c r="B5" i="11"/>
  <c r="B32" i="11"/>
  <c r="H11" i="11"/>
  <c r="E8" i="14" s="1"/>
  <c r="E30" i="14" s="1"/>
  <c r="D49" i="11"/>
  <c r="I32" i="11" l="1"/>
  <c r="B7" i="11" s="1"/>
  <c r="E7" i="14" s="1"/>
  <c r="E11" i="14" s="1"/>
  <c r="I11" i="11"/>
  <c r="E9" i="14" s="1"/>
  <c r="E31" i="14" s="1"/>
  <c r="B38" i="11"/>
  <c r="I38" i="11" s="1"/>
  <c r="B41" i="11" l="1"/>
  <c r="I41" i="11" s="1"/>
  <c r="C9" i="11"/>
  <c r="E18" i="14" l="1"/>
  <c r="E26" i="14" s="1"/>
  <c r="G11" i="11"/>
  <c r="M16" i="11"/>
  <c r="P16" i="11" l="1"/>
  <c r="N16" i="11"/>
  <c r="J2" i="12" l="1"/>
  <c r="I19" i="14"/>
  <c r="P17" i="11"/>
  <c r="N12" i="11"/>
  <c r="G14" i="12" l="1"/>
  <c r="I14" i="12" s="1"/>
  <c r="J14" i="12" s="1"/>
  <c r="G12" i="12"/>
  <c r="I12" i="12" s="1"/>
  <c r="J12" i="12" s="1"/>
  <c r="G18" i="12"/>
  <c r="I18" i="12" s="1"/>
  <c r="J18" i="12" s="1"/>
  <c r="G23" i="12"/>
  <c r="I23" i="12" s="1"/>
  <c r="J23" i="12" s="1"/>
  <c r="G13" i="12"/>
  <c r="I13" i="12" s="1"/>
  <c r="J13" i="12" s="1"/>
  <c r="G6" i="12"/>
  <c r="G21" i="12"/>
  <c r="I21" i="12" s="1"/>
  <c r="J21" i="12" s="1"/>
  <c r="G22" i="12"/>
  <c r="I22" i="12" s="1"/>
  <c r="J22" i="12" s="1"/>
  <c r="G16" i="12"/>
  <c r="I16" i="12" s="1"/>
  <c r="J16" i="12" s="1"/>
  <c r="G7" i="12"/>
  <c r="I7" i="12" s="1"/>
  <c r="J7" i="12" s="1"/>
  <c r="G17" i="12"/>
  <c r="I17" i="12" s="1"/>
  <c r="J17" i="12" s="1"/>
  <c r="G15" i="12"/>
  <c r="I15" i="12" s="1"/>
  <c r="J15" i="12" s="1"/>
  <c r="G20" i="12"/>
  <c r="I20" i="12" s="1"/>
  <c r="J20" i="12" s="1"/>
  <c r="G11" i="12"/>
  <c r="I11" i="12" s="1"/>
  <c r="J11" i="12" s="1"/>
  <c r="G8" i="12"/>
  <c r="I8" i="12" s="1"/>
  <c r="J8" i="12" s="1"/>
  <c r="G24" i="12"/>
  <c r="I24" i="12" s="1"/>
  <c r="J24" i="12" s="1"/>
  <c r="G19" i="12"/>
  <c r="I19" i="12" s="1"/>
  <c r="J19" i="12" s="1"/>
  <c r="G9" i="12"/>
  <c r="I9" i="12" s="1"/>
  <c r="J9" i="12" s="1"/>
  <c r="G10" i="12"/>
  <c r="I10" i="12" s="1"/>
  <c r="J10" i="12" s="1"/>
  <c r="O12" i="11"/>
  <c r="F22" i="14"/>
  <c r="O11" i="11"/>
  <c r="R11" i="11" l="1"/>
  <c r="R12" i="11" s="1"/>
  <c r="F20" i="14"/>
  <c r="F26" i="14" s="1"/>
  <c r="F33" i="14" s="1"/>
  <c r="G25" i="12"/>
  <c r="I6" i="12"/>
  <c r="I25" i="12" l="1"/>
  <c r="J6" i="12"/>
  <c r="J25" i="12" s="1"/>
  <c r="K26" i="12" s="1"/>
  <c r="H353" i="6"/>
  <c r="H357" i="6"/>
  <c r="H361" i="6"/>
  <c r="H365" i="6"/>
  <c r="H369" i="6"/>
  <c r="H373" i="6"/>
  <c r="H377" i="6"/>
  <c r="H381" i="6"/>
  <c r="H385" i="6"/>
  <c r="H389" i="6"/>
  <c r="H393" i="6"/>
  <c r="H397" i="6"/>
  <c r="H401" i="6"/>
  <c r="H405" i="6"/>
  <c r="H409" i="6"/>
  <c r="H413" i="6"/>
  <c r="H417" i="6"/>
  <c r="H421" i="6"/>
  <c r="H425" i="6"/>
  <c r="H429" i="6"/>
  <c r="H433" i="6"/>
  <c r="H434" i="6"/>
  <c r="G434" i="6"/>
  <c r="G433" i="6"/>
  <c r="H432" i="6"/>
  <c r="G432" i="6"/>
  <c r="H431" i="6"/>
  <c r="G431" i="6"/>
  <c r="H430" i="6"/>
  <c r="G430" i="6"/>
  <c r="G429" i="6"/>
  <c r="H428" i="6"/>
  <c r="G428" i="6"/>
  <c r="H427" i="6"/>
  <c r="G427" i="6"/>
  <c r="H426" i="6"/>
  <c r="G426" i="6"/>
  <c r="G425" i="6"/>
  <c r="H424" i="6"/>
  <c r="G424" i="6"/>
  <c r="H423" i="6"/>
  <c r="G423" i="6"/>
  <c r="H422" i="6"/>
  <c r="G422" i="6"/>
  <c r="G421" i="6"/>
  <c r="H420" i="6"/>
  <c r="G420" i="6"/>
  <c r="H419" i="6"/>
  <c r="G419" i="6"/>
  <c r="H418" i="6"/>
  <c r="G418" i="6"/>
  <c r="G417" i="6"/>
  <c r="H416" i="6"/>
  <c r="G416" i="6"/>
  <c r="H415" i="6"/>
  <c r="G415" i="6"/>
  <c r="H414" i="6"/>
  <c r="G414" i="6"/>
  <c r="G413" i="6"/>
  <c r="H412" i="6"/>
  <c r="G412" i="6"/>
  <c r="H411" i="6"/>
  <c r="G411" i="6"/>
  <c r="H410" i="6"/>
  <c r="G410" i="6"/>
  <c r="G409" i="6"/>
  <c r="H408" i="6"/>
  <c r="G408" i="6"/>
  <c r="H407" i="6"/>
  <c r="G407" i="6"/>
  <c r="H406" i="6"/>
  <c r="G406" i="6"/>
  <c r="G405" i="6"/>
  <c r="H404" i="6"/>
  <c r="G404" i="6"/>
  <c r="H403" i="6"/>
  <c r="G403" i="6"/>
  <c r="H402" i="6"/>
  <c r="G402" i="6"/>
  <c r="G401" i="6"/>
  <c r="H400" i="6"/>
  <c r="G400" i="6"/>
  <c r="H399" i="6"/>
  <c r="G399" i="6"/>
  <c r="H398" i="6"/>
  <c r="G398" i="6"/>
  <c r="G397" i="6"/>
  <c r="H396" i="6"/>
  <c r="G396" i="6"/>
  <c r="H395" i="6"/>
  <c r="G395" i="6"/>
  <c r="H394" i="6"/>
  <c r="G394" i="6"/>
  <c r="G393" i="6"/>
  <c r="H392" i="6"/>
  <c r="G392" i="6"/>
  <c r="H391" i="6"/>
  <c r="G391" i="6"/>
  <c r="H390" i="6"/>
  <c r="G390" i="6"/>
  <c r="G389" i="6"/>
  <c r="H388" i="6"/>
  <c r="G388" i="6"/>
  <c r="H387" i="6"/>
  <c r="G387" i="6"/>
  <c r="H386" i="6"/>
  <c r="G386" i="6"/>
  <c r="G385" i="6"/>
  <c r="H384" i="6"/>
  <c r="G384" i="6"/>
  <c r="H383" i="6"/>
  <c r="G383" i="6"/>
  <c r="H382" i="6"/>
  <c r="G382" i="6"/>
  <c r="G381" i="6"/>
  <c r="H380" i="6"/>
  <c r="G380" i="6"/>
  <c r="H379" i="6"/>
  <c r="G379" i="6"/>
  <c r="H378" i="6"/>
  <c r="G378" i="6"/>
  <c r="G377" i="6"/>
  <c r="H376" i="6"/>
  <c r="G376" i="6"/>
  <c r="H375" i="6"/>
  <c r="G375" i="6"/>
  <c r="H374" i="6"/>
  <c r="G374" i="6"/>
  <c r="G373" i="6"/>
  <c r="H372" i="6"/>
  <c r="G372" i="6"/>
  <c r="H371" i="6"/>
  <c r="G371" i="6"/>
  <c r="H370" i="6"/>
  <c r="G370" i="6"/>
  <c r="G369" i="6"/>
  <c r="H368" i="6"/>
  <c r="G368" i="6"/>
  <c r="H367" i="6"/>
  <c r="G367" i="6"/>
  <c r="H366" i="6"/>
  <c r="G366" i="6"/>
  <c r="G365" i="6"/>
  <c r="H364" i="6"/>
  <c r="G364" i="6"/>
  <c r="H363" i="6"/>
  <c r="G363" i="6"/>
  <c r="H362" i="6"/>
  <c r="G362" i="6"/>
  <c r="G361" i="6"/>
  <c r="H360" i="6"/>
  <c r="G360" i="6"/>
  <c r="H359" i="6"/>
  <c r="G359" i="6"/>
  <c r="H358" i="6"/>
  <c r="G358" i="6"/>
  <c r="G357" i="6"/>
  <c r="H356" i="6"/>
  <c r="G356" i="6"/>
  <c r="H355" i="6"/>
  <c r="G355" i="6"/>
  <c r="H354" i="6"/>
  <c r="G354" i="6"/>
  <c r="G353" i="6"/>
  <c r="H352" i="6"/>
  <c r="G352" i="6"/>
  <c r="H351" i="6"/>
  <c r="G351" i="6"/>
  <c r="H350" i="6"/>
  <c r="G350" i="6"/>
  <c r="C4" i="8" l="1"/>
  <c r="E3" i="8"/>
  <c r="C3" i="8"/>
  <c r="H716" i="6"/>
  <c r="G716" i="6"/>
  <c r="H715" i="6"/>
  <c r="G715" i="6"/>
  <c r="H714" i="6"/>
  <c r="H713" i="6"/>
  <c r="G713" i="6"/>
  <c r="H712" i="6"/>
  <c r="G712" i="6"/>
  <c r="H711" i="6"/>
  <c r="G710" i="6"/>
  <c r="H710" i="6"/>
  <c r="G709" i="6"/>
  <c r="H708" i="6"/>
  <c r="G708" i="6"/>
  <c r="H707" i="6"/>
  <c r="G707" i="6"/>
  <c r="H706" i="6"/>
  <c r="H705" i="6"/>
  <c r="G705" i="6"/>
  <c r="H704" i="6"/>
  <c r="G704" i="6"/>
  <c r="H703" i="6"/>
  <c r="G702" i="6"/>
  <c r="H702" i="6"/>
  <c r="G701" i="6"/>
  <c r="H700" i="6"/>
  <c r="G700" i="6"/>
  <c r="H699" i="6"/>
  <c r="G699" i="6"/>
  <c r="H698" i="6"/>
  <c r="H697" i="6"/>
  <c r="G697" i="6"/>
  <c r="H696" i="6"/>
  <c r="G696" i="6"/>
  <c r="H695" i="6"/>
  <c r="G694" i="6"/>
  <c r="H694" i="6"/>
  <c r="G693" i="6"/>
  <c r="H692" i="6"/>
  <c r="G692" i="6"/>
  <c r="H691" i="6"/>
  <c r="G691" i="6"/>
  <c r="H690" i="6"/>
  <c r="H689" i="6"/>
  <c r="G689" i="6"/>
  <c r="H688" i="6"/>
  <c r="G688" i="6"/>
  <c r="H687" i="6"/>
  <c r="G686" i="6"/>
  <c r="H686" i="6"/>
  <c r="G685" i="6"/>
  <c r="H684" i="6"/>
  <c r="G684" i="6"/>
  <c r="H683" i="6"/>
  <c r="G683" i="6"/>
  <c r="H682" i="6"/>
  <c r="H681" i="6"/>
  <c r="G681" i="6"/>
  <c r="H680" i="6"/>
  <c r="G680" i="6"/>
  <c r="H679" i="6"/>
  <c r="G678" i="6"/>
  <c r="H678" i="6"/>
  <c r="G677" i="6"/>
  <c r="H676" i="6"/>
  <c r="G676" i="6"/>
  <c r="H675" i="6"/>
  <c r="G675" i="6"/>
  <c r="H674" i="6"/>
  <c r="H673" i="6"/>
  <c r="G673" i="6"/>
  <c r="H672" i="6"/>
  <c r="G672" i="6"/>
  <c r="H670" i="6"/>
  <c r="H669" i="6"/>
  <c r="G669" i="6"/>
  <c r="H668" i="6"/>
  <c r="G668" i="6"/>
  <c r="H666" i="6"/>
  <c r="H665" i="6"/>
  <c r="G665" i="6"/>
  <c r="H664" i="6"/>
  <c r="G664" i="6"/>
  <c r="H662" i="6"/>
  <c r="H661" i="6"/>
  <c r="G661" i="6"/>
  <c r="H660" i="6"/>
  <c r="G660" i="6"/>
  <c r="H658" i="6"/>
  <c r="H657" i="6"/>
  <c r="G657" i="6"/>
  <c r="H656" i="6"/>
  <c r="G656" i="6"/>
  <c r="H654" i="6"/>
  <c r="H653" i="6"/>
  <c r="G653" i="6"/>
  <c r="H652" i="6"/>
  <c r="G652" i="6"/>
  <c r="H650" i="6"/>
  <c r="H649" i="6"/>
  <c r="G649" i="6"/>
  <c r="H648" i="6"/>
  <c r="G648" i="6"/>
  <c r="H646" i="6"/>
  <c r="H645" i="6"/>
  <c r="G645" i="6"/>
  <c r="H644" i="6"/>
  <c r="G644" i="6"/>
  <c r="H642" i="6"/>
  <c r="H641" i="6"/>
  <c r="G641" i="6"/>
  <c r="H640" i="6"/>
  <c r="G640" i="6"/>
  <c r="H638" i="6"/>
  <c r="H637" i="6"/>
  <c r="G637" i="6"/>
  <c r="H636" i="6"/>
  <c r="G636" i="6"/>
  <c r="H634" i="6"/>
  <c r="H633" i="6"/>
  <c r="G633" i="6"/>
  <c r="H632" i="6"/>
  <c r="G632" i="6"/>
  <c r="H630" i="6"/>
  <c r="H629" i="6"/>
  <c r="G629" i="6"/>
  <c r="H628" i="6"/>
  <c r="G628" i="6"/>
  <c r="H626" i="6"/>
  <c r="H625" i="6"/>
  <c r="G625" i="6"/>
  <c r="H624" i="6"/>
  <c r="G624" i="6"/>
  <c r="H622" i="6"/>
  <c r="H621" i="6"/>
  <c r="G621" i="6"/>
  <c r="H620" i="6"/>
  <c r="G620" i="6"/>
  <c r="H618" i="6"/>
  <c r="H617" i="6"/>
  <c r="G617" i="6"/>
  <c r="H616" i="6"/>
  <c r="G616" i="6"/>
  <c r="H614" i="6"/>
  <c r="H613" i="6"/>
  <c r="G613" i="6"/>
  <c r="H612" i="6"/>
  <c r="G612" i="6"/>
  <c r="H610" i="6"/>
  <c r="H609" i="6"/>
  <c r="G609" i="6"/>
  <c r="H608" i="6"/>
  <c r="G608" i="6"/>
  <c r="H606" i="6"/>
  <c r="H605" i="6"/>
  <c r="G605" i="6"/>
  <c r="H604" i="6"/>
  <c r="G604" i="6"/>
  <c r="H602" i="6"/>
  <c r="H601" i="6"/>
  <c r="G601" i="6"/>
  <c r="H600" i="6"/>
  <c r="G600" i="6"/>
  <c r="H598" i="6"/>
  <c r="H597" i="6"/>
  <c r="G597" i="6"/>
  <c r="H596" i="6"/>
  <c r="G596" i="6"/>
  <c r="H594" i="6"/>
  <c r="H593" i="6"/>
  <c r="G593" i="6"/>
  <c r="H592" i="6"/>
  <c r="G592" i="6"/>
  <c r="H590" i="6"/>
  <c r="H589" i="6"/>
  <c r="G589" i="6"/>
  <c r="H588" i="6"/>
  <c r="G588" i="6"/>
  <c r="H586" i="6"/>
  <c r="H585" i="6"/>
  <c r="G585" i="6"/>
  <c r="H584" i="6"/>
  <c r="G584" i="6"/>
  <c r="H582" i="6"/>
  <c r="H581" i="6"/>
  <c r="G581" i="6"/>
  <c r="H580" i="6"/>
  <c r="G580" i="6"/>
  <c r="H578" i="6"/>
  <c r="H577" i="6"/>
  <c r="G577" i="6"/>
  <c r="H576" i="6"/>
  <c r="G576" i="6"/>
  <c r="H574" i="6"/>
  <c r="H573" i="6"/>
  <c r="G573" i="6"/>
  <c r="H572" i="6"/>
  <c r="G572" i="6"/>
  <c r="H570" i="6"/>
  <c r="H569" i="6"/>
  <c r="G569" i="6"/>
  <c r="H568" i="6"/>
  <c r="G568" i="6"/>
  <c r="H566" i="6"/>
  <c r="H565" i="6"/>
  <c r="G565" i="6"/>
  <c r="H564" i="6"/>
  <c r="G564" i="6"/>
  <c r="H562" i="6"/>
  <c r="H561" i="6"/>
  <c r="G561" i="6"/>
  <c r="H560" i="6"/>
  <c r="G560" i="6"/>
  <c r="H558" i="6"/>
  <c r="H557" i="6"/>
  <c r="G557" i="6"/>
  <c r="H556" i="6"/>
  <c r="G556" i="6"/>
  <c r="H554" i="6"/>
  <c r="H553" i="6"/>
  <c r="G553" i="6"/>
  <c r="H552" i="6"/>
  <c r="G552" i="6"/>
  <c r="H549" i="6"/>
  <c r="G549" i="6"/>
  <c r="H548" i="6"/>
  <c r="G548" i="6"/>
  <c r="H547" i="6"/>
  <c r="H545" i="6"/>
  <c r="G545" i="6"/>
  <c r="H544" i="6"/>
  <c r="G544" i="6"/>
  <c r="H543" i="6"/>
  <c r="H541" i="6"/>
  <c r="G541" i="6"/>
  <c r="H540" i="6"/>
  <c r="G540" i="6"/>
  <c r="H539" i="6"/>
  <c r="H537" i="6"/>
  <c r="G537" i="6"/>
  <c r="H536" i="6"/>
  <c r="G536" i="6"/>
  <c r="G535" i="6"/>
  <c r="H535" i="6"/>
  <c r="H533" i="6"/>
  <c r="G533" i="6"/>
  <c r="H532" i="6"/>
  <c r="G532" i="6"/>
  <c r="H531" i="6"/>
  <c r="H529" i="6"/>
  <c r="G529" i="6"/>
  <c r="H528" i="6"/>
  <c r="G528" i="6"/>
  <c r="H527" i="6"/>
  <c r="H525" i="6"/>
  <c r="G525" i="6"/>
  <c r="H524" i="6"/>
  <c r="G524" i="6"/>
  <c r="H523" i="6"/>
  <c r="H521" i="6"/>
  <c r="G521" i="6"/>
  <c r="H520" i="6"/>
  <c r="G520" i="6"/>
  <c r="G519" i="6"/>
  <c r="H519" i="6"/>
  <c r="H517" i="6"/>
  <c r="G517" i="6"/>
  <c r="H516" i="6"/>
  <c r="G516" i="6"/>
  <c r="H515" i="6"/>
  <c r="B12" i="7"/>
  <c r="C12" i="7" s="1"/>
  <c r="D12" i="7" s="1"/>
  <c r="E12" i="7" s="1"/>
  <c r="F12" i="7" s="1"/>
  <c r="G12" i="7" s="1"/>
  <c r="H12" i="7" s="1"/>
  <c r="I12" i="7" s="1"/>
  <c r="J12" i="7" s="1"/>
  <c r="K12" i="7" s="1"/>
  <c r="L12" i="7" s="1"/>
  <c r="M12" i="7" s="1"/>
  <c r="B13" i="7"/>
  <c r="C13" i="7" s="1"/>
  <c r="D13" i="7" s="1"/>
  <c r="E13" i="7" s="1"/>
  <c r="F13" i="7" s="1"/>
  <c r="G13" i="7" s="1"/>
  <c r="H13" i="7" s="1"/>
  <c r="I13" i="7" s="1"/>
  <c r="J13" i="7" s="1"/>
  <c r="K13" i="7" s="1"/>
  <c r="L13" i="7" s="1"/>
  <c r="M13" i="7" s="1"/>
  <c r="B16" i="7"/>
  <c r="C16" i="7" s="1"/>
  <c r="D16" i="7" s="1"/>
  <c r="E16" i="7" s="1"/>
  <c r="F16" i="7" s="1"/>
  <c r="G16" i="7" s="1"/>
  <c r="H16" i="7" s="1"/>
  <c r="I16" i="7" s="1"/>
  <c r="J16" i="7" s="1"/>
  <c r="K16" i="7" s="1"/>
  <c r="L16" i="7" s="1"/>
  <c r="M16" i="7" s="1"/>
  <c r="B11" i="7" l="1"/>
  <c r="C11" i="7" s="1"/>
  <c r="D11" i="7" s="1"/>
  <c r="H526" i="6"/>
  <c r="G526" i="6"/>
  <c r="H542" i="6"/>
  <c r="G542" i="6"/>
  <c r="H530" i="6"/>
  <c r="G530" i="6"/>
  <c r="G539" i="6"/>
  <c r="G527" i="6"/>
  <c r="H534" i="6"/>
  <c r="G534" i="6"/>
  <c r="G543" i="6"/>
  <c r="H550" i="6"/>
  <c r="G550" i="6"/>
  <c r="G523" i="6"/>
  <c r="H546" i="6"/>
  <c r="G546" i="6"/>
  <c r="H518" i="6"/>
  <c r="G518" i="6"/>
  <c r="G515" i="6"/>
  <c r="H522" i="6"/>
  <c r="G522" i="6"/>
  <c r="G531" i="6"/>
  <c r="H538" i="6"/>
  <c r="G538" i="6"/>
  <c r="G547" i="6"/>
  <c r="H551" i="6"/>
  <c r="G551" i="6"/>
  <c r="G555" i="6"/>
  <c r="H555" i="6"/>
  <c r="H559" i="6"/>
  <c r="G559" i="6"/>
  <c r="H563" i="6"/>
  <c r="G563" i="6"/>
  <c r="G567" i="6"/>
  <c r="H567" i="6"/>
  <c r="G571" i="6"/>
  <c r="H571" i="6"/>
  <c r="H575" i="6"/>
  <c r="G575" i="6"/>
  <c r="G579" i="6"/>
  <c r="H579" i="6"/>
  <c r="G583" i="6"/>
  <c r="H583" i="6"/>
  <c r="G587" i="6"/>
  <c r="H587" i="6"/>
  <c r="H591" i="6"/>
  <c r="G591" i="6"/>
  <c r="H595" i="6"/>
  <c r="G595" i="6"/>
  <c r="G599" i="6"/>
  <c r="H599" i="6"/>
  <c r="H603" i="6"/>
  <c r="G603" i="6"/>
  <c r="G607" i="6"/>
  <c r="H607" i="6"/>
  <c r="H611" i="6"/>
  <c r="G611" i="6"/>
  <c r="G615" i="6"/>
  <c r="H615" i="6"/>
  <c r="H619" i="6"/>
  <c r="G619" i="6"/>
  <c r="H623" i="6"/>
  <c r="G623" i="6"/>
  <c r="G627" i="6"/>
  <c r="H627" i="6"/>
  <c r="G631" i="6"/>
  <c r="H631" i="6"/>
  <c r="H635" i="6"/>
  <c r="G635" i="6"/>
  <c r="G639" i="6"/>
  <c r="H639" i="6"/>
  <c r="H643" i="6"/>
  <c r="G643" i="6"/>
  <c r="G647" i="6"/>
  <c r="H647" i="6"/>
  <c r="H651" i="6"/>
  <c r="G651" i="6"/>
  <c r="G655" i="6"/>
  <c r="H655" i="6"/>
  <c r="H659" i="6"/>
  <c r="G659" i="6"/>
  <c r="G663" i="6"/>
  <c r="H663" i="6"/>
  <c r="H667" i="6"/>
  <c r="G667" i="6"/>
  <c r="H671" i="6"/>
  <c r="G671" i="6"/>
  <c r="G554" i="6"/>
  <c r="G558" i="6"/>
  <c r="G562" i="6"/>
  <c r="G566" i="6"/>
  <c r="G570" i="6"/>
  <c r="G574" i="6"/>
  <c r="G578" i="6"/>
  <c r="G582" i="6"/>
  <c r="G586" i="6"/>
  <c r="G590" i="6"/>
  <c r="G594" i="6"/>
  <c r="G598" i="6"/>
  <c r="G602" i="6"/>
  <c r="G606" i="6"/>
  <c r="G610" i="6"/>
  <c r="G614" i="6"/>
  <c r="G618" i="6"/>
  <c r="G622" i="6"/>
  <c r="G626" i="6"/>
  <c r="G630" i="6"/>
  <c r="G634" i="6"/>
  <c r="G638" i="6"/>
  <c r="G642" i="6"/>
  <c r="G646" i="6"/>
  <c r="G650" i="6"/>
  <c r="G654" i="6"/>
  <c r="G658" i="6"/>
  <c r="G662" i="6"/>
  <c r="G666" i="6"/>
  <c r="G670" i="6"/>
  <c r="G674" i="6"/>
  <c r="H677" i="6"/>
  <c r="G679" i="6"/>
  <c r="G682" i="6"/>
  <c r="H685" i="6"/>
  <c r="G687" i="6"/>
  <c r="G690" i="6"/>
  <c r="H693" i="6"/>
  <c r="G695" i="6"/>
  <c r="G698" i="6"/>
  <c r="H701" i="6"/>
  <c r="G703" i="6"/>
  <c r="G706" i="6"/>
  <c r="H709" i="6"/>
  <c r="G711" i="6"/>
  <c r="G714" i="6"/>
  <c r="AE2005" i="10"/>
  <c r="AD2005" i="10"/>
  <c r="AC2005" i="10"/>
  <c r="T2005" i="10"/>
  <c r="S2005" i="10"/>
  <c r="R2005" i="10"/>
  <c r="AE2004" i="10"/>
  <c r="AD2004" i="10"/>
  <c r="AF2004" i="10" s="1"/>
  <c r="AG2004" i="10" s="1"/>
  <c r="AC2004" i="10"/>
  <c r="T2004" i="10"/>
  <c r="S2004" i="10"/>
  <c r="R2004" i="10"/>
  <c r="AE2003" i="10"/>
  <c r="AD2003" i="10"/>
  <c r="AC2003" i="10"/>
  <c r="T2003" i="10"/>
  <c r="S2003" i="10"/>
  <c r="R2003" i="10"/>
  <c r="AE2002" i="10"/>
  <c r="AD2002" i="10"/>
  <c r="AF2002" i="10" s="1"/>
  <c r="AG2002" i="10" s="1"/>
  <c r="AC2002" i="10"/>
  <c r="T2002" i="10"/>
  <c r="S2002" i="10"/>
  <c r="R2002" i="10"/>
  <c r="AE2001" i="10"/>
  <c r="AD2001" i="10"/>
  <c r="AC2001" i="10"/>
  <c r="T2001" i="10"/>
  <c r="S2001" i="10"/>
  <c r="R2001" i="10"/>
  <c r="AE2000" i="10"/>
  <c r="AD2000" i="10"/>
  <c r="AF2000" i="10" s="1"/>
  <c r="AG2000" i="10" s="1"/>
  <c r="AC2000" i="10"/>
  <c r="T2000" i="10"/>
  <c r="S2000" i="10"/>
  <c r="R2000" i="10"/>
  <c r="AE1999" i="10"/>
  <c r="AD1999" i="10"/>
  <c r="AC1999" i="10"/>
  <c r="T1999" i="10"/>
  <c r="S1999" i="10"/>
  <c r="R1999" i="10"/>
  <c r="AE1998" i="10"/>
  <c r="AD1998" i="10"/>
  <c r="AF1998" i="10" s="1"/>
  <c r="AG1998" i="10" s="1"/>
  <c r="AC1998" i="10"/>
  <c r="T1998" i="10"/>
  <c r="S1998" i="10"/>
  <c r="R1998" i="10"/>
  <c r="AE1997" i="10"/>
  <c r="AD1997" i="10"/>
  <c r="AC1997" i="10"/>
  <c r="T1997" i="10"/>
  <c r="S1997" i="10"/>
  <c r="R1997" i="10"/>
  <c r="AE1996" i="10"/>
  <c r="AD1996" i="10"/>
  <c r="AF1996" i="10" s="1"/>
  <c r="AG1996" i="10" s="1"/>
  <c r="AC1996" i="10"/>
  <c r="T1996" i="10"/>
  <c r="S1996" i="10"/>
  <c r="R1996" i="10"/>
  <c r="AE1995" i="10"/>
  <c r="AD1995" i="10"/>
  <c r="AC1995" i="10"/>
  <c r="T1995" i="10"/>
  <c r="S1995" i="10"/>
  <c r="R1995" i="10"/>
  <c r="AE1994" i="10"/>
  <c r="AD1994" i="10"/>
  <c r="AF1994" i="10" s="1"/>
  <c r="AG1994" i="10" s="1"/>
  <c r="AC1994" i="10"/>
  <c r="T1994" i="10"/>
  <c r="S1994" i="10"/>
  <c r="R1994" i="10"/>
  <c r="AE1993" i="10"/>
  <c r="AD1993" i="10"/>
  <c r="AC1993" i="10"/>
  <c r="T1993" i="10"/>
  <c r="S1993" i="10"/>
  <c r="R1993" i="10"/>
  <c r="AE1992" i="10"/>
  <c r="AD1992" i="10"/>
  <c r="AF1992" i="10" s="1"/>
  <c r="AG1992" i="10" s="1"/>
  <c r="AC1992" i="10"/>
  <c r="T1992" i="10"/>
  <c r="S1992" i="10"/>
  <c r="R1992" i="10"/>
  <c r="AE1991" i="10"/>
  <c r="AD1991" i="10"/>
  <c r="AC1991" i="10"/>
  <c r="T1991" i="10"/>
  <c r="S1991" i="10"/>
  <c r="R1991" i="10"/>
  <c r="AE1990" i="10"/>
  <c r="AD1990" i="10"/>
  <c r="AF1990" i="10" s="1"/>
  <c r="AG1990" i="10" s="1"/>
  <c r="AC1990" i="10"/>
  <c r="T1990" i="10"/>
  <c r="S1990" i="10"/>
  <c r="R1990" i="10"/>
  <c r="AE1989" i="10"/>
  <c r="AD1989" i="10"/>
  <c r="AC1989" i="10"/>
  <c r="T1989" i="10"/>
  <c r="S1989" i="10"/>
  <c r="R1989" i="10"/>
  <c r="AE1988" i="10"/>
  <c r="AD1988" i="10"/>
  <c r="AC1988" i="10"/>
  <c r="T1988" i="10"/>
  <c r="S1988" i="10"/>
  <c r="R1988" i="10"/>
  <c r="U1988" i="10" s="1"/>
  <c r="V1988" i="10" s="1"/>
  <c r="AE1987" i="10"/>
  <c r="AD1987" i="10"/>
  <c r="AC1987" i="10"/>
  <c r="AF1987" i="10" s="1"/>
  <c r="AG1987" i="10" s="1"/>
  <c r="T1987" i="10"/>
  <c r="S1987" i="10"/>
  <c r="R1987" i="10"/>
  <c r="AE1986" i="10"/>
  <c r="AD1986" i="10"/>
  <c r="AC1986" i="10"/>
  <c r="T1986" i="10"/>
  <c r="S1986" i="10"/>
  <c r="R1986" i="10"/>
  <c r="U1986" i="10" s="1"/>
  <c r="V1986" i="10" s="1"/>
  <c r="AE1985" i="10"/>
  <c r="AD1985" i="10"/>
  <c r="AC1985" i="10"/>
  <c r="AF1985" i="10" s="1"/>
  <c r="AG1985" i="10" s="1"/>
  <c r="T1985" i="10"/>
  <c r="S1985" i="10"/>
  <c r="R1985" i="10"/>
  <c r="AE1984" i="10"/>
  <c r="AD1984" i="10"/>
  <c r="AC1984" i="10"/>
  <c r="T1984" i="10"/>
  <c r="S1984" i="10"/>
  <c r="R1984" i="10"/>
  <c r="U1984" i="10" s="1"/>
  <c r="V1984" i="10" s="1"/>
  <c r="AE1983" i="10"/>
  <c r="AD1983" i="10"/>
  <c r="AC1983" i="10"/>
  <c r="AF1983" i="10" s="1"/>
  <c r="AG1983" i="10" s="1"/>
  <c r="T1983" i="10"/>
  <c r="S1983" i="10"/>
  <c r="R1983" i="10"/>
  <c r="AE1982" i="10"/>
  <c r="AD1982" i="10"/>
  <c r="AC1982" i="10"/>
  <c r="T1982" i="10"/>
  <c r="S1982" i="10"/>
  <c r="R1982" i="10"/>
  <c r="U1982" i="10" s="1"/>
  <c r="V1982" i="10" s="1"/>
  <c r="AE1981" i="10"/>
  <c r="AD1981" i="10"/>
  <c r="AC1981" i="10"/>
  <c r="AF1981" i="10" s="1"/>
  <c r="AG1981" i="10" s="1"/>
  <c r="T1981" i="10"/>
  <c r="S1981" i="10"/>
  <c r="R1981" i="10"/>
  <c r="AE1980" i="10"/>
  <c r="AD1980" i="10"/>
  <c r="AC1980" i="10"/>
  <c r="T1980" i="10"/>
  <c r="S1980" i="10"/>
  <c r="R1980" i="10"/>
  <c r="U1980" i="10" s="1"/>
  <c r="V1980" i="10" s="1"/>
  <c r="AE1979" i="10"/>
  <c r="AD1979" i="10"/>
  <c r="AC1979" i="10"/>
  <c r="AF1979" i="10" s="1"/>
  <c r="AG1979" i="10" s="1"/>
  <c r="T1979" i="10"/>
  <c r="S1979" i="10"/>
  <c r="R1979" i="10"/>
  <c r="AE1978" i="10"/>
  <c r="AD1978" i="10"/>
  <c r="AC1978" i="10"/>
  <c r="T1978" i="10"/>
  <c r="S1978" i="10"/>
  <c r="R1978" i="10"/>
  <c r="U1978" i="10" s="1"/>
  <c r="V1978" i="10" s="1"/>
  <c r="AE1977" i="10"/>
  <c r="AD1977" i="10"/>
  <c r="AC1977" i="10"/>
  <c r="AF1977" i="10" s="1"/>
  <c r="AG1977" i="10" s="1"/>
  <c r="T1977" i="10"/>
  <c r="S1977" i="10"/>
  <c r="R1977" i="10"/>
  <c r="AE1976" i="10"/>
  <c r="AD1976" i="10"/>
  <c r="AC1976" i="10"/>
  <c r="T1976" i="10"/>
  <c r="S1976" i="10"/>
  <c r="R1976" i="10"/>
  <c r="U1976" i="10" s="1"/>
  <c r="V1976" i="10" s="1"/>
  <c r="AE1975" i="10"/>
  <c r="AD1975" i="10"/>
  <c r="AC1975" i="10"/>
  <c r="AF1975" i="10" s="1"/>
  <c r="AG1975" i="10" s="1"/>
  <c r="T1975" i="10"/>
  <c r="S1975" i="10"/>
  <c r="R1975" i="10"/>
  <c r="AE1974" i="10"/>
  <c r="AD1974" i="10"/>
  <c r="AC1974" i="10"/>
  <c r="T1974" i="10"/>
  <c r="S1974" i="10"/>
  <c r="R1974" i="10"/>
  <c r="U1974" i="10" s="1"/>
  <c r="V1974" i="10" s="1"/>
  <c r="AE1973" i="10"/>
  <c r="AD1973" i="10"/>
  <c r="AC1973" i="10"/>
  <c r="AF1973" i="10" s="1"/>
  <c r="AG1973" i="10" s="1"/>
  <c r="T1973" i="10"/>
  <c r="S1973" i="10"/>
  <c r="R1973" i="10"/>
  <c r="AE1972" i="10"/>
  <c r="AD1972" i="10"/>
  <c r="AC1972" i="10"/>
  <c r="T1972" i="10"/>
  <c r="S1972" i="10"/>
  <c r="R1972" i="10"/>
  <c r="U1972" i="10" s="1"/>
  <c r="V1972" i="10" s="1"/>
  <c r="AE1971" i="10"/>
  <c r="AD1971" i="10"/>
  <c r="AC1971" i="10"/>
  <c r="AF1971" i="10" s="1"/>
  <c r="AG1971" i="10" s="1"/>
  <c r="T1971" i="10"/>
  <c r="S1971" i="10"/>
  <c r="R1971" i="10"/>
  <c r="AE1970" i="10"/>
  <c r="AD1970" i="10"/>
  <c r="AC1970" i="10"/>
  <c r="T1970" i="10"/>
  <c r="S1970" i="10"/>
  <c r="R1970" i="10"/>
  <c r="U1970" i="10" s="1"/>
  <c r="V1970" i="10" s="1"/>
  <c r="AE1969" i="10"/>
  <c r="AD1969" i="10"/>
  <c r="AC1969" i="10"/>
  <c r="AF1969" i="10" s="1"/>
  <c r="AG1969" i="10" s="1"/>
  <c r="T1969" i="10"/>
  <c r="S1969" i="10"/>
  <c r="R1969" i="10"/>
  <c r="AE1968" i="10"/>
  <c r="AD1968" i="10"/>
  <c r="AC1968" i="10"/>
  <c r="T1968" i="10"/>
  <c r="S1968" i="10"/>
  <c r="R1968" i="10"/>
  <c r="U1968" i="10" s="1"/>
  <c r="V1968" i="10" s="1"/>
  <c r="AE1967" i="10"/>
  <c r="AD1967" i="10"/>
  <c r="AC1967" i="10"/>
  <c r="AF1967" i="10" s="1"/>
  <c r="AG1967" i="10" s="1"/>
  <c r="T1967" i="10"/>
  <c r="S1967" i="10"/>
  <c r="R1967" i="10"/>
  <c r="AE1966" i="10"/>
  <c r="AD1966" i="10"/>
  <c r="AC1966" i="10"/>
  <c r="T1966" i="10"/>
  <c r="S1966" i="10"/>
  <c r="R1966" i="10"/>
  <c r="U1966" i="10" s="1"/>
  <c r="V1966" i="10" s="1"/>
  <c r="AE1965" i="10"/>
  <c r="AD1965" i="10"/>
  <c r="AC1965" i="10"/>
  <c r="AF1965" i="10" s="1"/>
  <c r="AG1965" i="10" s="1"/>
  <c r="T1965" i="10"/>
  <c r="S1965" i="10"/>
  <c r="R1965" i="10"/>
  <c r="AE1964" i="10"/>
  <c r="AD1964" i="10"/>
  <c r="AC1964" i="10"/>
  <c r="T1964" i="10"/>
  <c r="S1964" i="10"/>
  <c r="R1964" i="10"/>
  <c r="U1964" i="10" s="1"/>
  <c r="V1964" i="10" s="1"/>
  <c r="AE1963" i="10"/>
  <c r="AD1963" i="10"/>
  <c r="AC1963" i="10"/>
  <c r="AF1963" i="10" s="1"/>
  <c r="AG1963" i="10" s="1"/>
  <c r="T1963" i="10"/>
  <c r="S1963" i="10"/>
  <c r="R1963" i="10"/>
  <c r="AE1962" i="10"/>
  <c r="AD1962" i="10"/>
  <c r="AC1962" i="10"/>
  <c r="T1962" i="10"/>
  <c r="S1962" i="10"/>
  <c r="R1962" i="10"/>
  <c r="U1962" i="10" s="1"/>
  <c r="V1962" i="10" s="1"/>
  <c r="AE1961" i="10"/>
  <c r="AD1961" i="10"/>
  <c r="AC1961" i="10"/>
  <c r="AF1961" i="10" s="1"/>
  <c r="AG1961" i="10" s="1"/>
  <c r="T1961" i="10"/>
  <c r="S1961" i="10"/>
  <c r="R1961" i="10"/>
  <c r="AE1960" i="10"/>
  <c r="AD1960" i="10"/>
  <c r="AC1960" i="10"/>
  <c r="T1960" i="10"/>
  <c r="S1960" i="10"/>
  <c r="R1960" i="10"/>
  <c r="U1960" i="10" s="1"/>
  <c r="V1960" i="10" s="1"/>
  <c r="AE1959" i="10"/>
  <c r="AD1959" i="10"/>
  <c r="AC1959" i="10"/>
  <c r="AF1959" i="10" s="1"/>
  <c r="AG1959" i="10" s="1"/>
  <c r="T1959" i="10"/>
  <c r="S1959" i="10"/>
  <c r="R1959" i="10"/>
  <c r="AE1958" i="10"/>
  <c r="AD1958" i="10"/>
  <c r="AC1958" i="10"/>
  <c r="T1958" i="10"/>
  <c r="S1958" i="10"/>
  <c r="R1958" i="10"/>
  <c r="U1958" i="10" s="1"/>
  <c r="V1958" i="10" s="1"/>
  <c r="AE1957" i="10"/>
  <c r="AD1957" i="10"/>
  <c r="AC1957" i="10"/>
  <c r="AF1957" i="10" s="1"/>
  <c r="AG1957" i="10" s="1"/>
  <c r="T1957" i="10"/>
  <c r="S1957" i="10"/>
  <c r="R1957" i="10"/>
  <c r="AE1956" i="10"/>
  <c r="AD1956" i="10"/>
  <c r="AC1956" i="10"/>
  <c r="T1956" i="10"/>
  <c r="S1956" i="10"/>
  <c r="R1956" i="10"/>
  <c r="U1956" i="10" s="1"/>
  <c r="V1956" i="10" s="1"/>
  <c r="AE1955" i="10"/>
  <c r="AD1955" i="10"/>
  <c r="AC1955" i="10"/>
  <c r="AF1955" i="10" s="1"/>
  <c r="AG1955" i="10" s="1"/>
  <c r="T1955" i="10"/>
  <c r="S1955" i="10"/>
  <c r="R1955" i="10"/>
  <c r="AE1954" i="10"/>
  <c r="AD1954" i="10"/>
  <c r="AC1954" i="10"/>
  <c r="T1954" i="10"/>
  <c r="S1954" i="10"/>
  <c r="R1954" i="10"/>
  <c r="U1954" i="10" s="1"/>
  <c r="V1954" i="10" s="1"/>
  <c r="AE1953" i="10"/>
  <c r="AD1953" i="10"/>
  <c r="AC1953" i="10"/>
  <c r="AF1953" i="10" s="1"/>
  <c r="AG1953" i="10" s="1"/>
  <c r="T1953" i="10"/>
  <c r="S1953" i="10"/>
  <c r="R1953" i="10"/>
  <c r="AE1952" i="10"/>
  <c r="AD1952" i="10"/>
  <c r="AC1952" i="10"/>
  <c r="T1952" i="10"/>
  <c r="S1952" i="10"/>
  <c r="R1952" i="10"/>
  <c r="U1952" i="10" s="1"/>
  <c r="V1952" i="10" s="1"/>
  <c r="AE1951" i="10"/>
  <c r="AD1951" i="10"/>
  <c r="AC1951" i="10"/>
  <c r="AF1951" i="10" s="1"/>
  <c r="AG1951" i="10" s="1"/>
  <c r="T1951" i="10"/>
  <c r="S1951" i="10"/>
  <c r="R1951" i="10"/>
  <c r="AE1950" i="10"/>
  <c r="AD1950" i="10"/>
  <c r="AC1950" i="10"/>
  <c r="T1950" i="10"/>
  <c r="S1950" i="10"/>
  <c r="R1950" i="10"/>
  <c r="U1950" i="10" s="1"/>
  <c r="V1950" i="10" s="1"/>
  <c r="AE1949" i="10"/>
  <c r="AD1949" i="10"/>
  <c r="AC1949" i="10"/>
  <c r="AF1949" i="10" s="1"/>
  <c r="AG1949" i="10" s="1"/>
  <c r="T1949" i="10"/>
  <c r="S1949" i="10"/>
  <c r="R1949" i="10"/>
  <c r="AE1948" i="10"/>
  <c r="AD1948" i="10"/>
  <c r="AC1948" i="10"/>
  <c r="T1948" i="10"/>
  <c r="S1948" i="10"/>
  <c r="R1948" i="10"/>
  <c r="U1948" i="10" s="1"/>
  <c r="V1948" i="10" s="1"/>
  <c r="AE1947" i="10"/>
  <c r="AD1947" i="10"/>
  <c r="AC1947" i="10"/>
  <c r="AF1947" i="10" s="1"/>
  <c r="AG1947" i="10" s="1"/>
  <c r="T1947" i="10"/>
  <c r="S1947" i="10"/>
  <c r="R1947" i="10"/>
  <c r="AE1946" i="10"/>
  <c r="AD1946" i="10"/>
  <c r="AC1946" i="10"/>
  <c r="T1946" i="10"/>
  <c r="S1946" i="10"/>
  <c r="R1946" i="10"/>
  <c r="U1946" i="10" s="1"/>
  <c r="V1946" i="10" s="1"/>
  <c r="AE1945" i="10"/>
  <c r="AD1945" i="10"/>
  <c r="AC1945" i="10"/>
  <c r="AF1945" i="10" s="1"/>
  <c r="AG1945" i="10" s="1"/>
  <c r="T1945" i="10"/>
  <c r="S1945" i="10"/>
  <c r="R1945" i="10"/>
  <c r="AE1944" i="10"/>
  <c r="AD1944" i="10"/>
  <c r="AC1944" i="10"/>
  <c r="T1944" i="10"/>
  <c r="S1944" i="10"/>
  <c r="R1944" i="10"/>
  <c r="U1944" i="10" s="1"/>
  <c r="V1944" i="10" s="1"/>
  <c r="AE1943" i="10"/>
  <c r="AD1943" i="10"/>
  <c r="AC1943" i="10"/>
  <c r="AF1943" i="10" s="1"/>
  <c r="AG1943" i="10" s="1"/>
  <c r="T1943" i="10"/>
  <c r="S1943" i="10"/>
  <c r="R1943" i="10"/>
  <c r="AE1942" i="10"/>
  <c r="AD1942" i="10"/>
  <c r="AC1942" i="10"/>
  <c r="T1942" i="10"/>
  <c r="S1942" i="10"/>
  <c r="R1942" i="10"/>
  <c r="U1942" i="10" s="1"/>
  <c r="V1942" i="10" s="1"/>
  <c r="AE1941" i="10"/>
  <c r="AD1941" i="10"/>
  <c r="AC1941" i="10"/>
  <c r="AF1941" i="10" s="1"/>
  <c r="AG1941" i="10" s="1"/>
  <c r="V1941" i="10"/>
  <c r="X1941" i="10" s="1"/>
  <c r="T1941" i="10"/>
  <c r="S1941" i="10"/>
  <c r="R1941" i="10"/>
  <c r="U1941" i="10" s="1"/>
  <c r="AE1940" i="10"/>
  <c r="AD1940" i="10"/>
  <c r="AC1940" i="10"/>
  <c r="T1940" i="10"/>
  <c r="S1940" i="10"/>
  <c r="R1940" i="10"/>
  <c r="AE1939" i="10"/>
  <c r="AD1939" i="10"/>
  <c r="AC1939" i="10"/>
  <c r="AF1939" i="10" s="1"/>
  <c r="AG1939" i="10" s="1"/>
  <c r="T1939" i="10"/>
  <c r="S1939" i="10"/>
  <c r="R1939" i="10"/>
  <c r="U1939" i="10" s="1"/>
  <c r="V1939" i="10" s="1"/>
  <c r="X1939" i="10" s="1"/>
  <c r="AE1938" i="10"/>
  <c r="AD1938" i="10"/>
  <c r="AC1938" i="10"/>
  <c r="T1938" i="10"/>
  <c r="S1938" i="10"/>
  <c r="R1938" i="10"/>
  <c r="AE1937" i="10"/>
  <c r="AD1937" i="10"/>
  <c r="AC1937" i="10"/>
  <c r="T1937" i="10"/>
  <c r="S1937" i="10"/>
  <c r="R1937" i="10"/>
  <c r="U1937" i="10" s="1"/>
  <c r="V1937" i="10" s="1"/>
  <c r="AE1936" i="10"/>
  <c r="AD1936" i="10"/>
  <c r="AC1936" i="10"/>
  <c r="T1936" i="10"/>
  <c r="S1936" i="10"/>
  <c r="R1936" i="10"/>
  <c r="AE1935" i="10"/>
  <c r="AD1935" i="10"/>
  <c r="AC1935" i="10"/>
  <c r="T1935" i="10"/>
  <c r="S1935" i="10"/>
  <c r="R1935" i="10"/>
  <c r="U1935" i="10" s="1"/>
  <c r="V1935" i="10" s="1"/>
  <c r="AE1934" i="10"/>
  <c r="AD1934" i="10"/>
  <c r="AC1934" i="10"/>
  <c r="T1934" i="10"/>
  <c r="S1934" i="10"/>
  <c r="R1934" i="10"/>
  <c r="AE1933" i="10"/>
  <c r="AD1933" i="10"/>
  <c r="AC1933" i="10"/>
  <c r="T1933" i="10"/>
  <c r="S1933" i="10"/>
  <c r="R1933" i="10"/>
  <c r="U1933" i="10" s="1"/>
  <c r="V1933" i="10" s="1"/>
  <c r="AE1932" i="10"/>
  <c r="AD1932" i="10"/>
  <c r="AC1932" i="10"/>
  <c r="T1932" i="10"/>
  <c r="S1932" i="10"/>
  <c r="R1932" i="10"/>
  <c r="AE1931" i="10"/>
  <c r="AD1931" i="10"/>
  <c r="AC1931" i="10"/>
  <c r="T1931" i="10"/>
  <c r="S1931" i="10"/>
  <c r="R1931" i="10"/>
  <c r="U1931" i="10" s="1"/>
  <c r="V1931" i="10" s="1"/>
  <c r="AE1930" i="10"/>
  <c r="AD1930" i="10"/>
  <c r="AC1930" i="10"/>
  <c r="T1930" i="10"/>
  <c r="S1930" i="10"/>
  <c r="R1930" i="10"/>
  <c r="AE1929" i="10"/>
  <c r="AD1929" i="10"/>
  <c r="AC1929" i="10"/>
  <c r="T1929" i="10"/>
  <c r="S1929" i="10"/>
  <c r="R1929" i="10"/>
  <c r="U1929" i="10" s="1"/>
  <c r="V1929" i="10" s="1"/>
  <c r="AE1928" i="10"/>
  <c r="AD1928" i="10"/>
  <c r="AC1928" i="10"/>
  <c r="T1928" i="10"/>
  <c r="S1928" i="10"/>
  <c r="R1928" i="10"/>
  <c r="AE1927" i="10"/>
  <c r="AD1927" i="10"/>
  <c r="AC1927" i="10"/>
  <c r="T1927" i="10"/>
  <c r="S1927" i="10"/>
  <c r="R1927" i="10"/>
  <c r="U1927" i="10" s="1"/>
  <c r="V1927" i="10" s="1"/>
  <c r="AE1926" i="10"/>
  <c r="AD1926" i="10"/>
  <c r="AC1926" i="10"/>
  <c r="T1926" i="10"/>
  <c r="S1926" i="10"/>
  <c r="R1926" i="10"/>
  <c r="AE1925" i="10"/>
  <c r="AD1925" i="10"/>
  <c r="AC1925" i="10"/>
  <c r="T1925" i="10"/>
  <c r="S1925" i="10"/>
  <c r="R1925" i="10"/>
  <c r="U1925" i="10" s="1"/>
  <c r="V1925" i="10" s="1"/>
  <c r="AE1924" i="10"/>
  <c r="AD1924" i="10"/>
  <c r="AC1924" i="10"/>
  <c r="T1924" i="10"/>
  <c r="S1924" i="10"/>
  <c r="R1924" i="10"/>
  <c r="AE1923" i="10"/>
  <c r="AD1923" i="10"/>
  <c r="AC1923" i="10"/>
  <c r="T1923" i="10"/>
  <c r="S1923" i="10"/>
  <c r="R1923" i="10"/>
  <c r="U1923" i="10" s="1"/>
  <c r="V1923" i="10" s="1"/>
  <c r="AE1922" i="10"/>
  <c r="AD1922" i="10"/>
  <c r="AC1922" i="10"/>
  <c r="T1922" i="10"/>
  <c r="S1922" i="10"/>
  <c r="R1922" i="10"/>
  <c r="AE1921" i="10"/>
  <c r="AD1921" i="10"/>
  <c r="AC1921" i="10"/>
  <c r="T1921" i="10"/>
  <c r="S1921" i="10"/>
  <c r="R1921" i="10"/>
  <c r="U1921" i="10" s="1"/>
  <c r="V1921" i="10" s="1"/>
  <c r="AE1920" i="10"/>
  <c r="AD1920" i="10"/>
  <c r="AC1920" i="10"/>
  <c r="T1920" i="10"/>
  <c r="S1920" i="10"/>
  <c r="R1920" i="10"/>
  <c r="AE1919" i="10"/>
  <c r="AD1919" i="10"/>
  <c r="AC1919" i="10"/>
  <c r="T1919" i="10"/>
  <c r="S1919" i="10"/>
  <c r="R1919" i="10"/>
  <c r="U1919" i="10" s="1"/>
  <c r="V1919" i="10" s="1"/>
  <c r="AE1918" i="10"/>
  <c r="AD1918" i="10"/>
  <c r="AC1918" i="10"/>
  <c r="T1918" i="10"/>
  <c r="S1918" i="10"/>
  <c r="R1918" i="10"/>
  <c r="AE1917" i="10"/>
  <c r="AD1917" i="10"/>
  <c r="AC1917" i="10"/>
  <c r="T1917" i="10"/>
  <c r="S1917" i="10"/>
  <c r="R1917" i="10"/>
  <c r="U1917" i="10" s="1"/>
  <c r="V1917" i="10" s="1"/>
  <c r="AE1916" i="10"/>
  <c r="AD1916" i="10"/>
  <c r="AC1916" i="10"/>
  <c r="T1916" i="10"/>
  <c r="S1916" i="10"/>
  <c r="R1916" i="10"/>
  <c r="AE1915" i="10"/>
  <c r="AD1915" i="10"/>
  <c r="AC1915" i="10"/>
  <c r="T1915" i="10"/>
  <c r="S1915" i="10"/>
  <c r="R1915" i="10"/>
  <c r="U1915" i="10" s="1"/>
  <c r="V1915" i="10" s="1"/>
  <c r="AE1914" i="10"/>
  <c r="AD1914" i="10"/>
  <c r="AC1914" i="10"/>
  <c r="T1914" i="10"/>
  <c r="S1914" i="10"/>
  <c r="R1914" i="10"/>
  <c r="AE1913" i="10"/>
  <c r="AD1913" i="10"/>
  <c r="AC1913" i="10"/>
  <c r="T1913" i="10"/>
  <c r="S1913" i="10"/>
  <c r="R1913" i="10"/>
  <c r="U1913" i="10" s="1"/>
  <c r="V1913" i="10" s="1"/>
  <c r="AE1912" i="10"/>
  <c r="AD1912" i="10"/>
  <c r="AC1912" i="10"/>
  <c r="T1912" i="10"/>
  <c r="S1912" i="10"/>
  <c r="R1912" i="10"/>
  <c r="AE1911" i="10"/>
  <c r="AD1911" i="10"/>
  <c r="AC1911" i="10"/>
  <c r="T1911" i="10"/>
  <c r="S1911" i="10"/>
  <c r="R1911" i="10"/>
  <c r="U1911" i="10" s="1"/>
  <c r="V1911" i="10" s="1"/>
  <c r="AE1910" i="10"/>
  <c r="AD1910" i="10"/>
  <c r="AC1910" i="10"/>
  <c r="T1910" i="10"/>
  <c r="S1910" i="10"/>
  <c r="R1910" i="10"/>
  <c r="AE1909" i="10"/>
  <c r="AD1909" i="10"/>
  <c r="AC1909" i="10"/>
  <c r="T1909" i="10"/>
  <c r="S1909" i="10"/>
  <c r="R1909" i="10"/>
  <c r="U1909" i="10" s="1"/>
  <c r="V1909" i="10" s="1"/>
  <c r="AE1908" i="10"/>
  <c r="AD1908" i="10"/>
  <c r="AC1908" i="10"/>
  <c r="T1908" i="10"/>
  <c r="S1908" i="10"/>
  <c r="R1908" i="10"/>
  <c r="AE1907" i="10"/>
  <c r="AD1907" i="10"/>
  <c r="AC1907" i="10"/>
  <c r="T1907" i="10"/>
  <c r="S1907" i="10"/>
  <c r="R1907" i="10"/>
  <c r="U1907" i="10" s="1"/>
  <c r="V1907" i="10" s="1"/>
  <c r="AE1906" i="10"/>
  <c r="AD1906" i="10"/>
  <c r="AC1906" i="10"/>
  <c r="T1906" i="10"/>
  <c r="S1906" i="10"/>
  <c r="R1906" i="10"/>
  <c r="AE1905" i="10"/>
  <c r="AD1905" i="10"/>
  <c r="AC1905" i="10"/>
  <c r="T1905" i="10"/>
  <c r="S1905" i="10"/>
  <c r="R1905" i="10"/>
  <c r="U1905" i="10" s="1"/>
  <c r="V1905" i="10" s="1"/>
  <c r="AE1904" i="10"/>
  <c r="AD1904" i="10"/>
  <c r="AC1904" i="10"/>
  <c r="T1904" i="10"/>
  <c r="S1904" i="10"/>
  <c r="R1904" i="10"/>
  <c r="AE1903" i="10"/>
  <c r="AD1903" i="10"/>
  <c r="AC1903" i="10"/>
  <c r="T1903" i="10"/>
  <c r="S1903" i="10"/>
  <c r="R1903" i="10"/>
  <c r="U1903" i="10" s="1"/>
  <c r="V1903" i="10" s="1"/>
  <c r="AE1902" i="10"/>
  <c r="AD1902" i="10"/>
  <c r="AC1902" i="10"/>
  <c r="T1902" i="10"/>
  <c r="S1902" i="10"/>
  <c r="R1902" i="10"/>
  <c r="AE1901" i="10"/>
  <c r="AD1901" i="10"/>
  <c r="AC1901" i="10"/>
  <c r="T1901" i="10"/>
  <c r="S1901" i="10"/>
  <c r="R1901" i="10"/>
  <c r="U1901" i="10" s="1"/>
  <c r="V1901" i="10" s="1"/>
  <c r="AE1900" i="10"/>
  <c r="AD1900" i="10"/>
  <c r="AC1900" i="10"/>
  <c r="T1900" i="10"/>
  <c r="S1900" i="10"/>
  <c r="R1900" i="10"/>
  <c r="AE1899" i="10"/>
  <c r="AD1899" i="10"/>
  <c r="AC1899" i="10"/>
  <c r="T1899" i="10"/>
  <c r="S1899" i="10"/>
  <c r="R1899" i="10"/>
  <c r="U1899" i="10" s="1"/>
  <c r="V1899" i="10" s="1"/>
  <c r="AE1898" i="10"/>
  <c r="AD1898" i="10"/>
  <c r="AC1898" i="10"/>
  <c r="T1898" i="10"/>
  <c r="S1898" i="10"/>
  <c r="R1898" i="10"/>
  <c r="AE1897" i="10"/>
  <c r="AD1897" i="10"/>
  <c r="AC1897" i="10"/>
  <c r="T1897" i="10"/>
  <c r="S1897" i="10"/>
  <c r="R1897" i="10"/>
  <c r="U1897" i="10" s="1"/>
  <c r="V1897" i="10" s="1"/>
  <c r="AE1896" i="10"/>
  <c r="AD1896" i="10"/>
  <c r="AC1896" i="10"/>
  <c r="T1896" i="10"/>
  <c r="S1896" i="10"/>
  <c r="R1896" i="10"/>
  <c r="AE1895" i="10"/>
  <c r="AD1895" i="10"/>
  <c r="AC1895" i="10"/>
  <c r="T1895" i="10"/>
  <c r="S1895" i="10"/>
  <c r="R1895" i="10"/>
  <c r="AE1894" i="10"/>
  <c r="AD1894" i="10"/>
  <c r="AC1894" i="10"/>
  <c r="T1894" i="10"/>
  <c r="S1894" i="10"/>
  <c r="R1894" i="10"/>
  <c r="AE1893" i="10"/>
  <c r="AD1893" i="10"/>
  <c r="AC1893" i="10"/>
  <c r="T1893" i="10"/>
  <c r="S1893" i="10"/>
  <c r="R1893" i="10"/>
  <c r="U1893" i="10" s="1"/>
  <c r="V1893" i="10" s="1"/>
  <c r="AE1892" i="10"/>
  <c r="AD1892" i="10"/>
  <c r="AC1892" i="10"/>
  <c r="T1892" i="10"/>
  <c r="S1892" i="10"/>
  <c r="R1892" i="10"/>
  <c r="AE1891" i="10"/>
  <c r="AD1891" i="10"/>
  <c r="AC1891" i="10"/>
  <c r="T1891" i="10"/>
  <c r="S1891" i="10"/>
  <c r="R1891" i="10"/>
  <c r="AE1890" i="10"/>
  <c r="AD1890" i="10"/>
  <c r="AC1890" i="10"/>
  <c r="T1890" i="10"/>
  <c r="S1890" i="10"/>
  <c r="R1890" i="10"/>
  <c r="AE1889" i="10"/>
  <c r="AD1889" i="10"/>
  <c r="AC1889" i="10"/>
  <c r="T1889" i="10"/>
  <c r="S1889" i="10"/>
  <c r="R1889" i="10"/>
  <c r="AE1888" i="10"/>
  <c r="AD1888" i="10"/>
  <c r="AC1888" i="10"/>
  <c r="T1888" i="10"/>
  <c r="S1888" i="10"/>
  <c r="R1888" i="10"/>
  <c r="AE1887" i="10"/>
  <c r="AD1887" i="10"/>
  <c r="AC1887" i="10"/>
  <c r="T1887" i="10"/>
  <c r="S1887" i="10"/>
  <c r="R1887" i="10"/>
  <c r="AE1886" i="10"/>
  <c r="AD1886" i="10"/>
  <c r="AC1886" i="10"/>
  <c r="T1886" i="10"/>
  <c r="S1886" i="10"/>
  <c r="R1886" i="10"/>
  <c r="AE1885" i="10"/>
  <c r="AD1885" i="10"/>
  <c r="AC1885" i="10"/>
  <c r="T1885" i="10"/>
  <c r="S1885" i="10"/>
  <c r="R1885" i="10"/>
  <c r="AE1884" i="10"/>
  <c r="AD1884" i="10"/>
  <c r="AC1884" i="10"/>
  <c r="T1884" i="10"/>
  <c r="S1884" i="10"/>
  <c r="R1884" i="10"/>
  <c r="AE1883" i="10"/>
  <c r="AD1883" i="10"/>
  <c r="AC1883" i="10"/>
  <c r="T1883" i="10"/>
  <c r="S1883" i="10"/>
  <c r="R1883" i="10"/>
  <c r="AE1882" i="10"/>
  <c r="AD1882" i="10"/>
  <c r="AC1882" i="10"/>
  <c r="T1882" i="10"/>
  <c r="S1882" i="10"/>
  <c r="R1882" i="10"/>
  <c r="AE1881" i="10"/>
  <c r="AD1881" i="10"/>
  <c r="AC1881" i="10"/>
  <c r="T1881" i="10"/>
  <c r="S1881" i="10"/>
  <c r="R1881" i="10"/>
  <c r="AE1880" i="10"/>
  <c r="AD1880" i="10"/>
  <c r="AC1880" i="10"/>
  <c r="T1880" i="10"/>
  <c r="S1880" i="10"/>
  <c r="R1880" i="10"/>
  <c r="AE1879" i="10"/>
  <c r="AD1879" i="10"/>
  <c r="AC1879" i="10"/>
  <c r="T1879" i="10"/>
  <c r="S1879" i="10"/>
  <c r="R1879" i="10"/>
  <c r="AE1878" i="10"/>
  <c r="AD1878" i="10"/>
  <c r="AC1878" i="10"/>
  <c r="T1878" i="10"/>
  <c r="S1878" i="10"/>
  <c r="R1878" i="10"/>
  <c r="AE1877" i="10"/>
  <c r="AD1877" i="10"/>
  <c r="AC1877" i="10"/>
  <c r="T1877" i="10"/>
  <c r="S1877" i="10"/>
  <c r="R1877" i="10"/>
  <c r="AE1876" i="10"/>
  <c r="AD1876" i="10"/>
  <c r="AC1876" i="10"/>
  <c r="T1876" i="10"/>
  <c r="S1876" i="10"/>
  <c r="R1876" i="10"/>
  <c r="AE1875" i="10"/>
  <c r="AD1875" i="10"/>
  <c r="AC1875" i="10"/>
  <c r="T1875" i="10"/>
  <c r="S1875" i="10"/>
  <c r="R1875" i="10"/>
  <c r="AE1874" i="10"/>
  <c r="AD1874" i="10"/>
  <c r="AC1874" i="10"/>
  <c r="T1874" i="10"/>
  <c r="S1874" i="10"/>
  <c r="R1874" i="10"/>
  <c r="AE1873" i="10"/>
  <c r="AD1873" i="10"/>
  <c r="AC1873" i="10"/>
  <c r="T1873" i="10"/>
  <c r="S1873" i="10"/>
  <c r="R1873" i="10"/>
  <c r="AE1872" i="10"/>
  <c r="AD1872" i="10"/>
  <c r="AC1872" i="10"/>
  <c r="T1872" i="10"/>
  <c r="S1872" i="10"/>
  <c r="R1872" i="10"/>
  <c r="AE1871" i="10"/>
  <c r="AD1871" i="10"/>
  <c r="AC1871" i="10"/>
  <c r="T1871" i="10"/>
  <c r="S1871" i="10"/>
  <c r="R1871" i="10"/>
  <c r="AE1870" i="10"/>
  <c r="AD1870" i="10"/>
  <c r="AC1870" i="10"/>
  <c r="T1870" i="10"/>
  <c r="S1870" i="10"/>
  <c r="R1870" i="10"/>
  <c r="AE1869" i="10"/>
  <c r="AD1869" i="10"/>
  <c r="AC1869" i="10"/>
  <c r="T1869" i="10"/>
  <c r="S1869" i="10"/>
  <c r="R1869" i="10"/>
  <c r="AE1868" i="10"/>
  <c r="AD1868" i="10"/>
  <c r="AC1868" i="10"/>
  <c r="T1868" i="10"/>
  <c r="S1868" i="10"/>
  <c r="R1868" i="10"/>
  <c r="AE1867" i="10"/>
  <c r="AD1867" i="10"/>
  <c r="AC1867" i="10"/>
  <c r="T1867" i="10"/>
  <c r="S1867" i="10"/>
  <c r="R1867" i="10"/>
  <c r="AE1866" i="10"/>
  <c r="AD1866" i="10"/>
  <c r="AC1866" i="10"/>
  <c r="T1866" i="10"/>
  <c r="S1866" i="10"/>
  <c r="R1866" i="10"/>
  <c r="AE1865" i="10"/>
  <c r="AD1865" i="10"/>
  <c r="AC1865" i="10"/>
  <c r="T1865" i="10"/>
  <c r="S1865" i="10"/>
  <c r="R1865" i="10"/>
  <c r="AE1864" i="10"/>
  <c r="AD1864" i="10"/>
  <c r="AC1864" i="10"/>
  <c r="T1864" i="10"/>
  <c r="S1864" i="10"/>
  <c r="R1864" i="10"/>
  <c r="AE1863" i="10"/>
  <c r="AD1863" i="10"/>
  <c r="AC1863" i="10"/>
  <c r="T1863" i="10"/>
  <c r="S1863" i="10"/>
  <c r="R1863" i="10"/>
  <c r="AE1862" i="10"/>
  <c r="AD1862" i="10"/>
  <c r="AC1862" i="10"/>
  <c r="T1862" i="10"/>
  <c r="S1862" i="10"/>
  <c r="R1862" i="10"/>
  <c r="AE1861" i="10"/>
  <c r="AD1861" i="10"/>
  <c r="AC1861" i="10"/>
  <c r="T1861" i="10"/>
  <c r="S1861" i="10"/>
  <c r="R1861" i="10"/>
  <c r="AE1860" i="10"/>
  <c r="AD1860" i="10"/>
  <c r="AC1860" i="10"/>
  <c r="T1860" i="10"/>
  <c r="S1860" i="10"/>
  <c r="R1860" i="10"/>
  <c r="AE1859" i="10"/>
  <c r="AD1859" i="10"/>
  <c r="AC1859" i="10"/>
  <c r="T1859" i="10"/>
  <c r="S1859" i="10"/>
  <c r="R1859" i="10"/>
  <c r="AE1858" i="10"/>
  <c r="AD1858" i="10"/>
  <c r="AC1858" i="10"/>
  <c r="T1858" i="10"/>
  <c r="S1858" i="10"/>
  <c r="R1858" i="10"/>
  <c r="AE1857" i="10"/>
  <c r="AD1857" i="10"/>
  <c r="AC1857" i="10"/>
  <c r="T1857" i="10"/>
  <c r="S1857" i="10"/>
  <c r="R1857" i="10"/>
  <c r="AE1856" i="10"/>
  <c r="AD1856" i="10"/>
  <c r="AC1856" i="10"/>
  <c r="T1856" i="10"/>
  <c r="S1856" i="10"/>
  <c r="R1856" i="10"/>
  <c r="AE1855" i="10"/>
  <c r="AD1855" i="10"/>
  <c r="AC1855" i="10"/>
  <c r="T1855" i="10"/>
  <c r="S1855" i="10"/>
  <c r="R1855" i="10"/>
  <c r="AE1854" i="10"/>
  <c r="AD1854" i="10"/>
  <c r="AC1854" i="10"/>
  <c r="T1854" i="10"/>
  <c r="S1854" i="10"/>
  <c r="R1854" i="10"/>
  <c r="AE1853" i="10"/>
  <c r="AD1853" i="10"/>
  <c r="AC1853" i="10"/>
  <c r="T1853" i="10"/>
  <c r="S1853" i="10"/>
  <c r="R1853" i="10"/>
  <c r="AE1852" i="10"/>
  <c r="AD1852" i="10"/>
  <c r="AC1852" i="10"/>
  <c r="T1852" i="10"/>
  <c r="S1852" i="10"/>
  <c r="R1852" i="10"/>
  <c r="AE1851" i="10"/>
  <c r="AD1851" i="10"/>
  <c r="AC1851" i="10"/>
  <c r="T1851" i="10"/>
  <c r="S1851" i="10"/>
  <c r="R1851" i="10"/>
  <c r="AE1850" i="10"/>
  <c r="AD1850" i="10"/>
  <c r="AC1850" i="10"/>
  <c r="T1850" i="10"/>
  <c r="S1850" i="10"/>
  <c r="R1850" i="10"/>
  <c r="AE1849" i="10"/>
  <c r="AD1849" i="10"/>
  <c r="AC1849" i="10"/>
  <c r="T1849" i="10"/>
  <c r="S1849" i="10"/>
  <c r="R1849" i="10"/>
  <c r="AE1848" i="10"/>
  <c r="AD1848" i="10"/>
  <c r="AC1848" i="10"/>
  <c r="T1848" i="10"/>
  <c r="S1848" i="10"/>
  <c r="R1848" i="10"/>
  <c r="AE1847" i="10"/>
  <c r="AD1847" i="10"/>
  <c r="AC1847" i="10"/>
  <c r="T1847" i="10"/>
  <c r="S1847" i="10"/>
  <c r="R1847" i="10"/>
  <c r="AE1846" i="10"/>
  <c r="AD1846" i="10"/>
  <c r="AC1846" i="10"/>
  <c r="T1846" i="10"/>
  <c r="S1846" i="10"/>
  <c r="R1846" i="10"/>
  <c r="AE1845" i="10"/>
  <c r="AD1845" i="10"/>
  <c r="AC1845" i="10"/>
  <c r="T1845" i="10"/>
  <c r="S1845" i="10"/>
  <c r="R1845" i="10"/>
  <c r="AE1844" i="10"/>
  <c r="AD1844" i="10"/>
  <c r="AC1844" i="10"/>
  <c r="T1844" i="10"/>
  <c r="S1844" i="10"/>
  <c r="R1844" i="10"/>
  <c r="AE1843" i="10"/>
  <c r="AD1843" i="10"/>
  <c r="AC1843" i="10"/>
  <c r="T1843" i="10"/>
  <c r="S1843" i="10"/>
  <c r="R1843" i="10"/>
  <c r="AE1842" i="10"/>
  <c r="AD1842" i="10"/>
  <c r="AC1842" i="10"/>
  <c r="T1842" i="10"/>
  <c r="S1842" i="10"/>
  <c r="R1842" i="10"/>
  <c r="AE1841" i="10"/>
  <c r="AD1841" i="10"/>
  <c r="AC1841" i="10"/>
  <c r="T1841" i="10"/>
  <c r="S1841" i="10"/>
  <c r="R1841" i="10"/>
  <c r="AE1840" i="10"/>
  <c r="AD1840" i="10"/>
  <c r="AC1840" i="10"/>
  <c r="T1840" i="10"/>
  <c r="S1840" i="10"/>
  <c r="R1840" i="10"/>
  <c r="AE1839" i="10"/>
  <c r="AD1839" i="10"/>
  <c r="AC1839" i="10"/>
  <c r="T1839" i="10"/>
  <c r="S1839" i="10"/>
  <c r="R1839" i="10"/>
  <c r="AE1838" i="10"/>
  <c r="AD1838" i="10"/>
  <c r="AC1838" i="10"/>
  <c r="T1838" i="10"/>
  <c r="S1838" i="10"/>
  <c r="R1838" i="10"/>
  <c r="AE1837" i="10"/>
  <c r="AD1837" i="10"/>
  <c r="AC1837" i="10"/>
  <c r="T1837" i="10"/>
  <c r="S1837" i="10"/>
  <c r="R1837" i="10"/>
  <c r="AE1836" i="10"/>
  <c r="AD1836" i="10"/>
  <c r="AC1836" i="10"/>
  <c r="T1836" i="10"/>
  <c r="S1836" i="10"/>
  <c r="R1836" i="10"/>
  <c r="AE1835" i="10"/>
  <c r="AD1835" i="10"/>
  <c r="AC1835" i="10"/>
  <c r="T1835" i="10"/>
  <c r="S1835" i="10"/>
  <c r="R1835" i="10"/>
  <c r="AE1834" i="10"/>
  <c r="AD1834" i="10"/>
  <c r="AC1834" i="10"/>
  <c r="T1834" i="10"/>
  <c r="S1834" i="10"/>
  <c r="R1834" i="10"/>
  <c r="AE1833" i="10"/>
  <c r="AD1833" i="10"/>
  <c r="AC1833" i="10"/>
  <c r="T1833" i="10"/>
  <c r="S1833" i="10"/>
  <c r="R1833" i="10"/>
  <c r="AE1832" i="10"/>
  <c r="AD1832" i="10"/>
  <c r="AC1832" i="10"/>
  <c r="T1832" i="10"/>
  <c r="S1832" i="10"/>
  <c r="R1832" i="10"/>
  <c r="AE1831" i="10"/>
  <c r="AD1831" i="10"/>
  <c r="AC1831" i="10"/>
  <c r="T1831" i="10"/>
  <c r="S1831" i="10"/>
  <c r="R1831" i="10"/>
  <c r="AE1830" i="10"/>
  <c r="AD1830" i="10"/>
  <c r="AC1830" i="10"/>
  <c r="T1830" i="10"/>
  <c r="S1830" i="10"/>
  <c r="R1830" i="10"/>
  <c r="AE1829" i="10"/>
  <c r="AD1829" i="10"/>
  <c r="AC1829" i="10"/>
  <c r="T1829" i="10"/>
  <c r="S1829" i="10"/>
  <c r="R1829" i="10"/>
  <c r="AE1828" i="10"/>
  <c r="AD1828" i="10"/>
  <c r="AC1828" i="10"/>
  <c r="T1828" i="10"/>
  <c r="S1828" i="10"/>
  <c r="R1828" i="10"/>
  <c r="AE1827" i="10"/>
  <c r="AD1827" i="10"/>
  <c r="AC1827" i="10"/>
  <c r="T1827" i="10"/>
  <c r="S1827" i="10"/>
  <c r="R1827" i="10"/>
  <c r="U1827" i="10" s="1"/>
  <c r="V1827" i="10" s="1"/>
  <c r="AE1826" i="10"/>
  <c r="AD1826" i="10"/>
  <c r="AC1826" i="10"/>
  <c r="T1826" i="10"/>
  <c r="S1826" i="10"/>
  <c r="R1826" i="10"/>
  <c r="AE1825" i="10"/>
  <c r="AD1825" i="10"/>
  <c r="AC1825" i="10"/>
  <c r="T1825" i="10"/>
  <c r="S1825" i="10"/>
  <c r="R1825" i="10"/>
  <c r="AE1824" i="10"/>
  <c r="AD1824" i="10"/>
  <c r="AC1824" i="10"/>
  <c r="T1824" i="10"/>
  <c r="S1824" i="10"/>
  <c r="R1824" i="10"/>
  <c r="AE1823" i="10"/>
  <c r="AD1823" i="10"/>
  <c r="AC1823" i="10"/>
  <c r="T1823" i="10"/>
  <c r="S1823" i="10"/>
  <c r="R1823" i="10"/>
  <c r="U1823" i="10" s="1"/>
  <c r="V1823" i="10" s="1"/>
  <c r="AE1822" i="10"/>
  <c r="AD1822" i="10"/>
  <c r="AC1822" i="10"/>
  <c r="T1822" i="10"/>
  <c r="S1822" i="10"/>
  <c r="R1822" i="10"/>
  <c r="AE1821" i="10"/>
  <c r="AD1821" i="10"/>
  <c r="AC1821" i="10"/>
  <c r="T1821" i="10"/>
  <c r="S1821" i="10"/>
  <c r="R1821" i="10"/>
  <c r="AE1820" i="10"/>
  <c r="AD1820" i="10"/>
  <c r="AC1820" i="10"/>
  <c r="T1820" i="10"/>
  <c r="S1820" i="10"/>
  <c r="R1820" i="10"/>
  <c r="AE1819" i="10"/>
  <c r="AD1819" i="10"/>
  <c r="AC1819" i="10"/>
  <c r="T1819" i="10"/>
  <c r="S1819" i="10"/>
  <c r="R1819" i="10"/>
  <c r="U1819" i="10" s="1"/>
  <c r="V1819" i="10" s="1"/>
  <c r="AE1818" i="10"/>
  <c r="AD1818" i="10"/>
  <c r="AC1818" i="10"/>
  <c r="T1818" i="10"/>
  <c r="S1818" i="10"/>
  <c r="R1818" i="10"/>
  <c r="AE1817" i="10"/>
  <c r="AD1817" i="10"/>
  <c r="AC1817" i="10"/>
  <c r="T1817" i="10"/>
  <c r="S1817" i="10"/>
  <c r="R1817" i="10"/>
  <c r="AE1816" i="10"/>
  <c r="AD1816" i="10"/>
  <c r="AC1816" i="10"/>
  <c r="T1816" i="10"/>
  <c r="S1816" i="10"/>
  <c r="R1816" i="10"/>
  <c r="AE1815" i="10"/>
  <c r="AD1815" i="10"/>
  <c r="AC1815" i="10"/>
  <c r="T1815" i="10"/>
  <c r="S1815" i="10"/>
  <c r="R1815" i="10"/>
  <c r="U1815" i="10" s="1"/>
  <c r="V1815" i="10" s="1"/>
  <c r="AE1814" i="10"/>
  <c r="AD1814" i="10"/>
  <c r="AC1814" i="10"/>
  <c r="T1814" i="10"/>
  <c r="S1814" i="10"/>
  <c r="R1814" i="10"/>
  <c r="AE1813" i="10"/>
  <c r="AD1813" i="10"/>
  <c r="AC1813" i="10"/>
  <c r="T1813" i="10"/>
  <c r="S1813" i="10"/>
  <c r="R1813" i="10"/>
  <c r="AE1812" i="10"/>
  <c r="AD1812" i="10"/>
  <c r="AC1812" i="10"/>
  <c r="T1812" i="10"/>
  <c r="S1812" i="10"/>
  <c r="R1812" i="10"/>
  <c r="AE1811" i="10"/>
  <c r="AD1811" i="10"/>
  <c r="AC1811" i="10"/>
  <c r="T1811" i="10"/>
  <c r="S1811" i="10"/>
  <c r="R1811" i="10"/>
  <c r="AE1810" i="10"/>
  <c r="AD1810" i="10"/>
  <c r="AC1810" i="10"/>
  <c r="T1810" i="10"/>
  <c r="S1810" i="10"/>
  <c r="R1810" i="10"/>
  <c r="AE1809" i="10"/>
  <c r="AD1809" i="10"/>
  <c r="AC1809" i="10"/>
  <c r="T1809" i="10"/>
  <c r="S1809" i="10"/>
  <c r="R1809" i="10"/>
  <c r="AE1808" i="10"/>
  <c r="AD1808" i="10"/>
  <c r="AC1808" i="10"/>
  <c r="T1808" i="10"/>
  <c r="S1808" i="10"/>
  <c r="R1808" i="10"/>
  <c r="AE1807" i="10"/>
  <c r="AD1807" i="10"/>
  <c r="AC1807" i="10"/>
  <c r="T1807" i="10"/>
  <c r="S1807" i="10"/>
  <c r="R1807" i="10"/>
  <c r="U1807" i="10" s="1"/>
  <c r="V1807" i="10" s="1"/>
  <c r="AE1806" i="10"/>
  <c r="AD1806" i="10"/>
  <c r="AC1806" i="10"/>
  <c r="T1806" i="10"/>
  <c r="S1806" i="10"/>
  <c r="R1806" i="10"/>
  <c r="AE1805" i="10"/>
  <c r="AD1805" i="10"/>
  <c r="AC1805" i="10"/>
  <c r="T1805" i="10"/>
  <c r="S1805" i="10"/>
  <c r="R1805" i="10"/>
  <c r="AE1804" i="10"/>
  <c r="AD1804" i="10"/>
  <c r="AC1804" i="10"/>
  <c r="T1804" i="10"/>
  <c r="S1804" i="10"/>
  <c r="R1804" i="10"/>
  <c r="AE1803" i="10"/>
  <c r="AD1803" i="10"/>
  <c r="AC1803" i="10"/>
  <c r="T1803" i="10"/>
  <c r="S1803" i="10"/>
  <c r="R1803" i="10"/>
  <c r="AE1802" i="10"/>
  <c r="AD1802" i="10"/>
  <c r="AC1802" i="10"/>
  <c r="T1802" i="10"/>
  <c r="S1802" i="10"/>
  <c r="R1802" i="10"/>
  <c r="AE1801" i="10"/>
  <c r="AD1801" i="10"/>
  <c r="AC1801" i="10"/>
  <c r="T1801" i="10"/>
  <c r="S1801" i="10"/>
  <c r="R1801" i="10"/>
  <c r="AE1800" i="10"/>
  <c r="AD1800" i="10"/>
  <c r="AC1800" i="10"/>
  <c r="T1800" i="10"/>
  <c r="S1800" i="10"/>
  <c r="R1800" i="10"/>
  <c r="AE1799" i="10"/>
  <c r="AD1799" i="10"/>
  <c r="AC1799" i="10"/>
  <c r="T1799" i="10"/>
  <c r="S1799" i="10"/>
  <c r="R1799" i="10"/>
  <c r="AE1798" i="10"/>
  <c r="AD1798" i="10"/>
  <c r="AC1798" i="10"/>
  <c r="T1798" i="10"/>
  <c r="S1798" i="10"/>
  <c r="R1798" i="10"/>
  <c r="AE1797" i="10"/>
  <c r="AD1797" i="10"/>
  <c r="AC1797" i="10"/>
  <c r="T1797" i="10"/>
  <c r="S1797" i="10"/>
  <c r="R1797" i="10"/>
  <c r="AE1796" i="10"/>
  <c r="AD1796" i="10"/>
  <c r="AC1796" i="10"/>
  <c r="T1796" i="10"/>
  <c r="S1796" i="10"/>
  <c r="R1796" i="10"/>
  <c r="AE1795" i="10"/>
  <c r="AD1795" i="10"/>
  <c r="AC1795" i="10"/>
  <c r="T1795" i="10"/>
  <c r="S1795" i="10"/>
  <c r="R1795" i="10"/>
  <c r="AE1794" i="10"/>
  <c r="AD1794" i="10"/>
  <c r="AC1794" i="10"/>
  <c r="T1794" i="10"/>
  <c r="S1794" i="10"/>
  <c r="R1794" i="10"/>
  <c r="AE1793" i="10"/>
  <c r="AD1793" i="10"/>
  <c r="AC1793" i="10"/>
  <c r="T1793" i="10"/>
  <c r="S1793" i="10"/>
  <c r="R1793" i="10"/>
  <c r="AE1792" i="10"/>
  <c r="AD1792" i="10"/>
  <c r="AC1792" i="10"/>
  <c r="T1792" i="10"/>
  <c r="S1792" i="10"/>
  <c r="R1792" i="10"/>
  <c r="AE1791" i="10"/>
  <c r="AD1791" i="10"/>
  <c r="AC1791" i="10"/>
  <c r="T1791" i="10"/>
  <c r="S1791" i="10"/>
  <c r="R1791" i="10"/>
  <c r="AE1790" i="10"/>
  <c r="AD1790" i="10"/>
  <c r="AC1790" i="10"/>
  <c r="T1790" i="10"/>
  <c r="S1790" i="10"/>
  <c r="R1790" i="10"/>
  <c r="AE1789" i="10"/>
  <c r="AD1789" i="10"/>
  <c r="AC1789" i="10"/>
  <c r="T1789" i="10"/>
  <c r="S1789" i="10"/>
  <c r="R1789" i="10"/>
  <c r="AE1788" i="10"/>
  <c r="AD1788" i="10"/>
  <c r="AC1788" i="10"/>
  <c r="T1788" i="10"/>
  <c r="S1788" i="10"/>
  <c r="R1788" i="10"/>
  <c r="AE1787" i="10"/>
  <c r="AD1787" i="10"/>
  <c r="AC1787" i="10"/>
  <c r="T1787" i="10"/>
  <c r="S1787" i="10"/>
  <c r="R1787" i="10"/>
  <c r="AE1786" i="10"/>
  <c r="AD1786" i="10"/>
  <c r="AC1786" i="10"/>
  <c r="T1786" i="10"/>
  <c r="S1786" i="10"/>
  <c r="R1786" i="10"/>
  <c r="AE1785" i="10"/>
  <c r="AD1785" i="10"/>
  <c r="AC1785" i="10"/>
  <c r="T1785" i="10"/>
  <c r="S1785" i="10"/>
  <c r="R1785" i="10"/>
  <c r="AE1784" i="10"/>
  <c r="AD1784" i="10"/>
  <c r="AC1784" i="10"/>
  <c r="T1784" i="10"/>
  <c r="S1784" i="10"/>
  <c r="R1784" i="10"/>
  <c r="AE1783" i="10"/>
  <c r="AD1783" i="10"/>
  <c r="AC1783" i="10"/>
  <c r="T1783" i="10"/>
  <c r="S1783" i="10"/>
  <c r="R1783" i="10"/>
  <c r="AE1782" i="10"/>
  <c r="AD1782" i="10"/>
  <c r="AC1782" i="10"/>
  <c r="T1782" i="10"/>
  <c r="S1782" i="10"/>
  <c r="R1782" i="10"/>
  <c r="AE1781" i="10"/>
  <c r="AD1781" i="10"/>
  <c r="AC1781" i="10"/>
  <c r="T1781" i="10"/>
  <c r="S1781" i="10"/>
  <c r="R1781" i="10"/>
  <c r="AE1780" i="10"/>
  <c r="AD1780" i="10"/>
  <c r="AC1780" i="10"/>
  <c r="T1780" i="10"/>
  <c r="S1780" i="10"/>
  <c r="R1780" i="10"/>
  <c r="AE1779" i="10"/>
  <c r="AD1779" i="10"/>
  <c r="AC1779" i="10"/>
  <c r="T1779" i="10"/>
  <c r="S1779" i="10"/>
  <c r="R1779" i="10"/>
  <c r="AE1778" i="10"/>
  <c r="AD1778" i="10"/>
  <c r="AC1778" i="10"/>
  <c r="T1778" i="10"/>
  <c r="S1778" i="10"/>
  <c r="R1778" i="10"/>
  <c r="AE1777" i="10"/>
  <c r="AD1777" i="10"/>
  <c r="AC1777" i="10"/>
  <c r="T1777" i="10"/>
  <c r="S1777" i="10"/>
  <c r="R1777" i="10"/>
  <c r="AE1776" i="10"/>
  <c r="AD1776" i="10"/>
  <c r="AC1776" i="10"/>
  <c r="T1776" i="10"/>
  <c r="S1776" i="10"/>
  <c r="R1776" i="10"/>
  <c r="AE1775" i="10"/>
  <c r="AD1775" i="10"/>
  <c r="AC1775" i="10"/>
  <c r="T1775" i="10"/>
  <c r="S1775" i="10"/>
  <c r="R1775" i="10"/>
  <c r="AE1774" i="10"/>
  <c r="AD1774" i="10"/>
  <c r="AC1774" i="10"/>
  <c r="T1774" i="10"/>
  <c r="S1774" i="10"/>
  <c r="R1774" i="10"/>
  <c r="AE1773" i="10"/>
  <c r="AD1773" i="10"/>
  <c r="AC1773" i="10"/>
  <c r="T1773" i="10"/>
  <c r="S1773" i="10"/>
  <c r="R1773" i="10"/>
  <c r="AE1772" i="10"/>
  <c r="AD1772" i="10"/>
  <c r="AC1772" i="10"/>
  <c r="T1772" i="10"/>
  <c r="S1772" i="10"/>
  <c r="R1772" i="10"/>
  <c r="AE1771" i="10"/>
  <c r="AD1771" i="10"/>
  <c r="AC1771" i="10"/>
  <c r="T1771" i="10"/>
  <c r="S1771" i="10"/>
  <c r="R1771" i="10"/>
  <c r="AE1770" i="10"/>
  <c r="AD1770" i="10"/>
  <c r="AC1770" i="10"/>
  <c r="T1770" i="10"/>
  <c r="S1770" i="10"/>
  <c r="R1770" i="10"/>
  <c r="AE1769" i="10"/>
  <c r="AD1769" i="10"/>
  <c r="AC1769" i="10"/>
  <c r="T1769" i="10"/>
  <c r="S1769" i="10"/>
  <c r="R1769" i="10"/>
  <c r="AE1768" i="10"/>
  <c r="AD1768" i="10"/>
  <c r="AC1768" i="10"/>
  <c r="T1768" i="10"/>
  <c r="S1768" i="10"/>
  <c r="R1768" i="10"/>
  <c r="AE1767" i="10"/>
  <c r="AD1767" i="10"/>
  <c r="AC1767" i="10"/>
  <c r="T1767" i="10"/>
  <c r="S1767" i="10"/>
  <c r="R1767" i="10"/>
  <c r="AE1766" i="10"/>
  <c r="AD1766" i="10"/>
  <c r="AC1766" i="10"/>
  <c r="T1766" i="10"/>
  <c r="S1766" i="10"/>
  <c r="R1766" i="10"/>
  <c r="AE1765" i="10"/>
  <c r="AD1765" i="10"/>
  <c r="AC1765" i="10"/>
  <c r="T1765" i="10"/>
  <c r="S1765" i="10"/>
  <c r="R1765" i="10"/>
  <c r="AE1764" i="10"/>
  <c r="AD1764" i="10"/>
  <c r="AC1764" i="10"/>
  <c r="T1764" i="10"/>
  <c r="S1764" i="10"/>
  <c r="R1764" i="10"/>
  <c r="AE1763" i="10"/>
  <c r="AD1763" i="10"/>
  <c r="AC1763" i="10"/>
  <c r="T1763" i="10"/>
  <c r="S1763" i="10"/>
  <c r="R1763" i="10"/>
  <c r="AE1762" i="10"/>
  <c r="AD1762" i="10"/>
  <c r="AC1762" i="10"/>
  <c r="T1762" i="10"/>
  <c r="S1762" i="10"/>
  <c r="R1762" i="10"/>
  <c r="AE1761" i="10"/>
  <c r="AD1761" i="10"/>
  <c r="AC1761" i="10"/>
  <c r="T1761" i="10"/>
  <c r="S1761" i="10"/>
  <c r="R1761" i="10"/>
  <c r="AE1760" i="10"/>
  <c r="AD1760" i="10"/>
  <c r="AC1760" i="10"/>
  <c r="T1760" i="10"/>
  <c r="S1760" i="10"/>
  <c r="R1760" i="10"/>
  <c r="AE1759" i="10"/>
  <c r="AD1759" i="10"/>
  <c r="AC1759" i="10"/>
  <c r="T1759" i="10"/>
  <c r="S1759" i="10"/>
  <c r="R1759" i="10"/>
  <c r="AE1758" i="10"/>
  <c r="AD1758" i="10"/>
  <c r="AC1758" i="10"/>
  <c r="T1758" i="10"/>
  <c r="S1758" i="10"/>
  <c r="R1758" i="10"/>
  <c r="AE1757" i="10"/>
  <c r="AD1757" i="10"/>
  <c r="AC1757" i="10"/>
  <c r="T1757" i="10"/>
  <c r="S1757" i="10"/>
  <c r="R1757" i="10"/>
  <c r="AE1756" i="10"/>
  <c r="AD1756" i="10"/>
  <c r="AC1756" i="10"/>
  <c r="T1756" i="10"/>
  <c r="S1756" i="10"/>
  <c r="R1756" i="10"/>
  <c r="AE1755" i="10"/>
  <c r="AD1755" i="10"/>
  <c r="AC1755" i="10"/>
  <c r="T1755" i="10"/>
  <c r="S1755" i="10"/>
  <c r="R1755" i="10"/>
  <c r="AE1754" i="10"/>
  <c r="AD1754" i="10"/>
  <c r="AC1754" i="10"/>
  <c r="T1754" i="10"/>
  <c r="S1754" i="10"/>
  <c r="R1754" i="10"/>
  <c r="AE1753" i="10"/>
  <c r="AD1753" i="10"/>
  <c r="AC1753" i="10"/>
  <c r="T1753" i="10"/>
  <c r="S1753" i="10"/>
  <c r="R1753" i="10"/>
  <c r="AE1752" i="10"/>
  <c r="AD1752" i="10"/>
  <c r="AC1752" i="10"/>
  <c r="T1752" i="10"/>
  <c r="S1752" i="10"/>
  <c r="R1752" i="10"/>
  <c r="AE1751" i="10"/>
  <c r="AD1751" i="10"/>
  <c r="AC1751" i="10"/>
  <c r="T1751" i="10"/>
  <c r="S1751" i="10"/>
  <c r="R1751" i="10"/>
  <c r="AE1750" i="10"/>
  <c r="AD1750" i="10"/>
  <c r="AC1750" i="10"/>
  <c r="T1750" i="10"/>
  <c r="S1750" i="10"/>
  <c r="R1750" i="10"/>
  <c r="AE1749" i="10"/>
  <c r="AD1749" i="10"/>
  <c r="AC1749" i="10"/>
  <c r="T1749" i="10"/>
  <c r="S1749" i="10"/>
  <c r="R1749" i="10"/>
  <c r="AE1748" i="10"/>
  <c r="AD1748" i="10"/>
  <c r="AC1748" i="10"/>
  <c r="T1748" i="10"/>
  <c r="S1748" i="10"/>
  <c r="R1748" i="10"/>
  <c r="AE1747" i="10"/>
  <c r="AD1747" i="10"/>
  <c r="AC1747" i="10"/>
  <c r="T1747" i="10"/>
  <c r="S1747" i="10"/>
  <c r="R1747" i="10"/>
  <c r="AE1746" i="10"/>
  <c r="AD1746" i="10"/>
  <c r="AC1746" i="10"/>
  <c r="T1746" i="10"/>
  <c r="S1746" i="10"/>
  <c r="R1746" i="10"/>
  <c r="AE1745" i="10"/>
  <c r="AD1745" i="10"/>
  <c r="AC1745" i="10"/>
  <c r="T1745" i="10"/>
  <c r="S1745" i="10"/>
  <c r="R1745" i="10"/>
  <c r="AE1744" i="10"/>
  <c r="AD1744" i="10"/>
  <c r="AC1744" i="10"/>
  <c r="T1744" i="10"/>
  <c r="S1744" i="10"/>
  <c r="R1744" i="10"/>
  <c r="AE1743" i="10"/>
  <c r="AD1743" i="10"/>
  <c r="AC1743" i="10"/>
  <c r="T1743" i="10"/>
  <c r="S1743" i="10"/>
  <c r="R1743" i="10"/>
  <c r="AE1742" i="10"/>
  <c r="AD1742" i="10"/>
  <c r="AC1742" i="10"/>
  <c r="T1742" i="10"/>
  <c r="S1742" i="10"/>
  <c r="R1742" i="10"/>
  <c r="AE1741" i="10"/>
  <c r="AD1741" i="10"/>
  <c r="AC1741" i="10"/>
  <c r="T1741" i="10"/>
  <c r="S1741" i="10"/>
  <c r="R1741" i="10"/>
  <c r="AE1740" i="10"/>
  <c r="AD1740" i="10"/>
  <c r="AC1740" i="10"/>
  <c r="T1740" i="10"/>
  <c r="S1740" i="10"/>
  <c r="R1740" i="10"/>
  <c r="AE1739" i="10"/>
  <c r="AD1739" i="10"/>
  <c r="AC1739" i="10"/>
  <c r="T1739" i="10"/>
  <c r="S1739" i="10"/>
  <c r="R1739" i="10"/>
  <c r="AE1738" i="10"/>
  <c r="AD1738" i="10"/>
  <c r="AC1738" i="10"/>
  <c r="T1738" i="10"/>
  <c r="S1738" i="10"/>
  <c r="R1738" i="10"/>
  <c r="AE1737" i="10"/>
  <c r="AD1737" i="10"/>
  <c r="AC1737" i="10"/>
  <c r="T1737" i="10"/>
  <c r="S1737" i="10"/>
  <c r="R1737" i="10"/>
  <c r="AE1736" i="10"/>
  <c r="AD1736" i="10"/>
  <c r="AC1736" i="10"/>
  <c r="T1736" i="10"/>
  <c r="S1736" i="10"/>
  <c r="R1736" i="10"/>
  <c r="AE1735" i="10"/>
  <c r="AD1735" i="10"/>
  <c r="AC1735" i="10"/>
  <c r="T1735" i="10"/>
  <c r="S1735" i="10"/>
  <c r="R1735" i="10"/>
  <c r="AE1734" i="10"/>
  <c r="AD1734" i="10"/>
  <c r="AC1734" i="10"/>
  <c r="T1734" i="10"/>
  <c r="S1734" i="10"/>
  <c r="R1734" i="10"/>
  <c r="AE1733" i="10"/>
  <c r="AD1733" i="10"/>
  <c r="AC1733" i="10"/>
  <c r="T1733" i="10"/>
  <c r="S1733" i="10"/>
  <c r="R1733" i="10"/>
  <c r="AE1732" i="10"/>
  <c r="AD1732" i="10"/>
  <c r="AC1732" i="10"/>
  <c r="T1732" i="10"/>
  <c r="S1732" i="10"/>
  <c r="R1732" i="10"/>
  <c r="AE1731" i="10"/>
  <c r="AD1731" i="10"/>
  <c r="AC1731" i="10"/>
  <c r="T1731" i="10"/>
  <c r="S1731" i="10"/>
  <c r="R1731" i="10"/>
  <c r="AE1730" i="10"/>
  <c r="AD1730" i="10"/>
  <c r="AC1730" i="10"/>
  <c r="T1730" i="10"/>
  <c r="S1730" i="10"/>
  <c r="R1730" i="10"/>
  <c r="AE1729" i="10"/>
  <c r="AD1729" i="10"/>
  <c r="AC1729" i="10"/>
  <c r="T1729" i="10"/>
  <c r="S1729" i="10"/>
  <c r="R1729" i="10"/>
  <c r="AE1728" i="10"/>
  <c r="AD1728" i="10"/>
  <c r="AC1728" i="10"/>
  <c r="T1728" i="10"/>
  <c r="S1728" i="10"/>
  <c r="R1728" i="10"/>
  <c r="AE1727" i="10"/>
  <c r="AD1727" i="10"/>
  <c r="AC1727" i="10"/>
  <c r="T1727" i="10"/>
  <c r="S1727" i="10"/>
  <c r="R1727" i="10"/>
  <c r="AE1726" i="10"/>
  <c r="AD1726" i="10"/>
  <c r="AC1726" i="10"/>
  <c r="T1726" i="10"/>
  <c r="S1726" i="10"/>
  <c r="R1726" i="10"/>
  <c r="AE1725" i="10"/>
  <c r="AD1725" i="10"/>
  <c r="AC1725" i="10"/>
  <c r="AF1725" i="10" s="1"/>
  <c r="AG1725" i="10" s="1"/>
  <c r="T1725" i="10"/>
  <c r="S1725" i="10"/>
  <c r="R1725" i="10"/>
  <c r="AE1724" i="10"/>
  <c r="AD1724" i="10"/>
  <c r="AC1724" i="10"/>
  <c r="T1724" i="10"/>
  <c r="S1724" i="10"/>
  <c r="R1724" i="10"/>
  <c r="AE1723" i="10"/>
  <c r="AD1723" i="10"/>
  <c r="AC1723" i="10"/>
  <c r="T1723" i="10"/>
  <c r="S1723" i="10"/>
  <c r="R1723" i="10"/>
  <c r="AE1722" i="10"/>
  <c r="AD1722" i="10"/>
  <c r="AC1722" i="10"/>
  <c r="T1722" i="10"/>
  <c r="S1722" i="10"/>
  <c r="R1722" i="10"/>
  <c r="AE1721" i="10"/>
  <c r="AD1721" i="10"/>
  <c r="AC1721" i="10"/>
  <c r="AF1721" i="10" s="1"/>
  <c r="AG1721" i="10" s="1"/>
  <c r="T1721" i="10"/>
  <c r="S1721" i="10"/>
  <c r="R1721" i="10"/>
  <c r="U1721" i="10" s="1"/>
  <c r="V1721" i="10" s="1"/>
  <c r="AE1720" i="10"/>
  <c r="AD1720" i="10"/>
  <c r="AC1720" i="10"/>
  <c r="T1720" i="10"/>
  <c r="S1720" i="10"/>
  <c r="R1720" i="10"/>
  <c r="AE1719" i="10"/>
  <c r="AD1719" i="10"/>
  <c r="AC1719" i="10"/>
  <c r="T1719" i="10"/>
  <c r="S1719" i="10"/>
  <c r="R1719" i="10"/>
  <c r="AE1718" i="10"/>
  <c r="AD1718" i="10"/>
  <c r="AC1718" i="10"/>
  <c r="T1718" i="10"/>
  <c r="S1718" i="10"/>
  <c r="R1718" i="10"/>
  <c r="AE1717" i="10"/>
  <c r="AD1717" i="10"/>
  <c r="AC1717" i="10"/>
  <c r="T1717" i="10"/>
  <c r="S1717" i="10"/>
  <c r="R1717" i="10"/>
  <c r="AE1716" i="10"/>
  <c r="AD1716" i="10"/>
  <c r="AC1716" i="10"/>
  <c r="T1716" i="10"/>
  <c r="S1716" i="10"/>
  <c r="U1716" i="10" s="1"/>
  <c r="V1716" i="10" s="1"/>
  <c r="R1716" i="10"/>
  <c r="AE1715" i="10"/>
  <c r="AD1715" i="10"/>
  <c r="AC1715" i="10"/>
  <c r="T1715" i="10"/>
  <c r="S1715" i="10"/>
  <c r="R1715" i="10"/>
  <c r="AE1714" i="10"/>
  <c r="AD1714" i="10"/>
  <c r="AC1714" i="10"/>
  <c r="T1714" i="10"/>
  <c r="S1714" i="10"/>
  <c r="U1714" i="10" s="1"/>
  <c r="V1714" i="10" s="1"/>
  <c r="R1714" i="10"/>
  <c r="AE1713" i="10"/>
  <c r="AD1713" i="10"/>
  <c r="AC1713" i="10"/>
  <c r="T1713" i="10"/>
  <c r="S1713" i="10"/>
  <c r="R1713" i="10"/>
  <c r="AE1712" i="10"/>
  <c r="AD1712" i="10"/>
  <c r="AC1712" i="10"/>
  <c r="T1712" i="10"/>
  <c r="S1712" i="10"/>
  <c r="U1712" i="10" s="1"/>
  <c r="V1712" i="10" s="1"/>
  <c r="R1712" i="10"/>
  <c r="AE1711" i="10"/>
  <c r="AD1711" i="10"/>
  <c r="AC1711" i="10"/>
  <c r="T1711" i="10"/>
  <c r="S1711" i="10"/>
  <c r="R1711" i="10"/>
  <c r="AE1710" i="10"/>
  <c r="AD1710" i="10"/>
  <c r="AC1710" i="10"/>
  <c r="T1710" i="10"/>
  <c r="S1710" i="10"/>
  <c r="U1710" i="10" s="1"/>
  <c r="V1710" i="10" s="1"/>
  <c r="R1710" i="10"/>
  <c r="AE1709" i="10"/>
  <c r="AD1709" i="10"/>
  <c r="AC1709" i="10"/>
  <c r="T1709" i="10"/>
  <c r="S1709" i="10"/>
  <c r="R1709" i="10"/>
  <c r="AE1708" i="10"/>
  <c r="AD1708" i="10"/>
  <c r="AC1708" i="10"/>
  <c r="T1708" i="10"/>
  <c r="S1708" i="10"/>
  <c r="U1708" i="10" s="1"/>
  <c r="V1708" i="10" s="1"/>
  <c r="R1708" i="10"/>
  <c r="AE1707" i="10"/>
  <c r="AD1707" i="10"/>
  <c r="AC1707" i="10"/>
  <c r="T1707" i="10"/>
  <c r="S1707" i="10"/>
  <c r="R1707" i="10"/>
  <c r="AE1706" i="10"/>
  <c r="AD1706" i="10"/>
  <c r="AC1706" i="10"/>
  <c r="T1706" i="10"/>
  <c r="S1706" i="10"/>
  <c r="U1706" i="10" s="1"/>
  <c r="V1706" i="10" s="1"/>
  <c r="R1706" i="10"/>
  <c r="AE1705" i="10"/>
  <c r="AD1705" i="10"/>
  <c r="AC1705" i="10"/>
  <c r="T1705" i="10"/>
  <c r="S1705" i="10"/>
  <c r="R1705" i="10"/>
  <c r="AE1704" i="10"/>
  <c r="AD1704" i="10"/>
  <c r="AC1704" i="10"/>
  <c r="T1704" i="10"/>
  <c r="S1704" i="10"/>
  <c r="U1704" i="10" s="1"/>
  <c r="V1704" i="10" s="1"/>
  <c r="R1704" i="10"/>
  <c r="AE1703" i="10"/>
  <c r="AD1703" i="10"/>
  <c r="AC1703" i="10"/>
  <c r="T1703" i="10"/>
  <c r="S1703" i="10"/>
  <c r="R1703" i="10"/>
  <c r="AE1702" i="10"/>
  <c r="AD1702" i="10"/>
  <c r="AC1702" i="10"/>
  <c r="T1702" i="10"/>
  <c r="S1702" i="10"/>
  <c r="U1702" i="10" s="1"/>
  <c r="V1702" i="10" s="1"/>
  <c r="R1702" i="10"/>
  <c r="AE1701" i="10"/>
  <c r="AD1701" i="10"/>
  <c r="AC1701" i="10"/>
  <c r="T1701" i="10"/>
  <c r="S1701" i="10"/>
  <c r="R1701" i="10"/>
  <c r="AE1700" i="10"/>
  <c r="AD1700" i="10"/>
  <c r="AC1700" i="10"/>
  <c r="T1700" i="10"/>
  <c r="S1700" i="10"/>
  <c r="U1700" i="10" s="1"/>
  <c r="V1700" i="10" s="1"/>
  <c r="R1700" i="10"/>
  <c r="AE1699" i="10"/>
  <c r="AD1699" i="10"/>
  <c r="AC1699" i="10"/>
  <c r="T1699" i="10"/>
  <c r="S1699" i="10"/>
  <c r="R1699" i="10"/>
  <c r="AE1698" i="10"/>
  <c r="AD1698" i="10"/>
  <c r="AC1698" i="10"/>
  <c r="T1698" i="10"/>
  <c r="S1698" i="10"/>
  <c r="U1698" i="10" s="1"/>
  <c r="V1698" i="10" s="1"/>
  <c r="R1698" i="10"/>
  <c r="AE1697" i="10"/>
  <c r="AD1697" i="10"/>
  <c r="AC1697" i="10"/>
  <c r="T1697" i="10"/>
  <c r="S1697" i="10"/>
  <c r="R1697" i="10"/>
  <c r="AE1696" i="10"/>
  <c r="AD1696" i="10"/>
  <c r="AC1696" i="10"/>
  <c r="T1696" i="10"/>
  <c r="S1696" i="10"/>
  <c r="U1696" i="10" s="1"/>
  <c r="V1696" i="10" s="1"/>
  <c r="R1696" i="10"/>
  <c r="AE1695" i="10"/>
  <c r="AD1695" i="10"/>
  <c r="AC1695" i="10"/>
  <c r="T1695" i="10"/>
  <c r="S1695" i="10"/>
  <c r="R1695" i="10"/>
  <c r="AE1694" i="10"/>
  <c r="AD1694" i="10"/>
  <c r="AC1694" i="10"/>
  <c r="T1694" i="10"/>
  <c r="S1694" i="10"/>
  <c r="U1694" i="10" s="1"/>
  <c r="V1694" i="10" s="1"/>
  <c r="R1694" i="10"/>
  <c r="AE1693" i="10"/>
  <c r="AD1693" i="10"/>
  <c r="AC1693" i="10"/>
  <c r="T1693" i="10"/>
  <c r="S1693" i="10"/>
  <c r="R1693" i="10"/>
  <c r="AE1692" i="10"/>
  <c r="AD1692" i="10"/>
  <c r="AC1692" i="10"/>
  <c r="T1692" i="10"/>
  <c r="S1692" i="10"/>
  <c r="U1692" i="10" s="1"/>
  <c r="V1692" i="10" s="1"/>
  <c r="R1692" i="10"/>
  <c r="AE1691" i="10"/>
  <c r="AD1691" i="10"/>
  <c r="AC1691" i="10"/>
  <c r="T1691" i="10"/>
  <c r="S1691" i="10"/>
  <c r="R1691" i="10"/>
  <c r="AE1690" i="10"/>
  <c r="AD1690" i="10"/>
  <c r="AC1690" i="10"/>
  <c r="T1690" i="10"/>
  <c r="S1690" i="10"/>
  <c r="U1690" i="10" s="1"/>
  <c r="V1690" i="10" s="1"/>
  <c r="R1690" i="10"/>
  <c r="AE1689" i="10"/>
  <c r="AD1689" i="10"/>
  <c r="AC1689" i="10"/>
  <c r="T1689" i="10"/>
  <c r="S1689" i="10"/>
  <c r="R1689" i="10"/>
  <c r="AE1688" i="10"/>
  <c r="AD1688" i="10"/>
  <c r="AC1688" i="10"/>
  <c r="T1688" i="10"/>
  <c r="S1688" i="10"/>
  <c r="U1688" i="10" s="1"/>
  <c r="V1688" i="10" s="1"/>
  <c r="R1688" i="10"/>
  <c r="AE1687" i="10"/>
  <c r="AD1687" i="10"/>
  <c r="AC1687" i="10"/>
  <c r="T1687" i="10"/>
  <c r="S1687" i="10"/>
  <c r="R1687" i="10"/>
  <c r="AE1686" i="10"/>
  <c r="AD1686" i="10"/>
  <c r="AC1686" i="10"/>
  <c r="T1686" i="10"/>
  <c r="S1686" i="10"/>
  <c r="U1686" i="10" s="1"/>
  <c r="V1686" i="10" s="1"/>
  <c r="R1686" i="10"/>
  <c r="AE1685" i="10"/>
  <c r="AD1685" i="10"/>
  <c r="AC1685" i="10"/>
  <c r="T1685" i="10"/>
  <c r="S1685" i="10"/>
  <c r="R1685" i="10"/>
  <c r="AE1684" i="10"/>
  <c r="AD1684" i="10"/>
  <c r="AC1684" i="10"/>
  <c r="T1684" i="10"/>
  <c r="S1684" i="10"/>
  <c r="U1684" i="10" s="1"/>
  <c r="V1684" i="10" s="1"/>
  <c r="R1684" i="10"/>
  <c r="AE1683" i="10"/>
  <c r="AD1683" i="10"/>
  <c r="AC1683" i="10"/>
  <c r="T1683" i="10"/>
  <c r="S1683" i="10"/>
  <c r="R1683" i="10"/>
  <c r="AE1682" i="10"/>
  <c r="AD1682" i="10"/>
  <c r="AC1682" i="10"/>
  <c r="T1682" i="10"/>
  <c r="S1682" i="10"/>
  <c r="U1682" i="10" s="1"/>
  <c r="V1682" i="10" s="1"/>
  <c r="R1682" i="10"/>
  <c r="AE1681" i="10"/>
  <c r="AD1681" i="10"/>
  <c r="AC1681" i="10"/>
  <c r="T1681" i="10"/>
  <c r="S1681" i="10"/>
  <c r="R1681" i="10"/>
  <c r="AE1680" i="10"/>
  <c r="AD1680" i="10"/>
  <c r="AC1680" i="10"/>
  <c r="T1680" i="10"/>
  <c r="S1680" i="10"/>
  <c r="U1680" i="10" s="1"/>
  <c r="V1680" i="10" s="1"/>
  <c r="R1680" i="10"/>
  <c r="AE1679" i="10"/>
  <c r="AD1679" i="10"/>
  <c r="AC1679" i="10"/>
  <c r="T1679" i="10"/>
  <c r="S1679" i="10"/>
  <c r="R1679" i="10"/>
  <c r="AE1678" i="10"/>
  <c r="AD1678" i="10"/>
  <c r="AC1678" i="10"/>
  <c r="T1678" i="10"/>
  <c r="S1678" i="10"/>
  <c r="U1678" i="10" s="1"/>
  <c r="V1678" i="10" s="1"/>
  <c r="R1678" i="10"/>
  <c r="AE1677" i="10"/>
  <c r="AD1677" i="10"/>
  <c r="AC1677" i="10"/>
  <c r="T1677" i="10"/>
  <c r="S1677" i="10"/>
  <c r="R1677" i="10"/>
  <c r="AE1676" i="10"/>
  <c r="AD1676" i="10"/>
  <c r="AC1676" i="10"/>
  <c r="T1676" i="10"/>
  <c r="S1676" i="10"/>
  <c r="U1676" i="10" s="1"/>
  <c r="V1676" i="10" s="1"/>
  <c r="R1676" i="10"/>
  <c r="AE1675" i="10"/>
  <c r="AD1675" i="10"/>
  <c r="AC1675" i="10"/>
  <c r="T1675" i="10"/>
  <c r="S1675" i="10"/>
  <c r="R1675" i="10"/>
  <c r="AE1674" i="10"/>
  <c r="AD1674" i="10"/>
  <c r="AC1674" i="10"/>
  <c r="T1674" i="10"/>
  <c r="S1674" i="10"/>
  <c r="U1674" i="10" s="1"/>
  <c r="V1674" i="10" s="1"/>
  <c r="R1674" i="10"/>
  <c r="AE1673" i="10"/>
  <c r="AD1673" i="10"/>
  <c r="AC1673" i="10"/>
  <c r="T1673" i="10"/>
  <c r="S1673" i="10"/>
  <c r="R1673" i="10"/>
  <c r="AE1672" i="10"/>
  <c r="AD1672" i="10"/>
  <c r="AC1672" i="10"/>
  <c r="T1672" i="10"/>
  <c r="S1672" i="10"/>
  <c r="U1672" i="10" s="1"/>
  <c r="V1672" i="10" s="1"/>
  <c r="R1672" i="10"/>
  <c r="AE1671" i="10"/>
  <c r="AD1671" i="10"/>
  <c r="AC1671" i="10"/>
  <c r="T1671" i="10"/>
  <c r="S1671" i="10"/>
  <c r="R1671" i="10"/>
  <c r="AE1670" i="10"/>
  <c r="AD1670" i="10"/>
  <c r="AC1670" i="10"/>
  <c r="T1670" i="10"/>
  <c r="S1670" i="10"/>
  <c r="U1670" i="10" s="1"/>
  <c r="V1670" i="10" s="1"/>
  <c r="R1670" i="10"/>
  <c r="AE1669" i="10"/>
  <c r="AD1669" i="10"/>
  <c r="AC1669" i="10"/>
  <c r="T1669" i="10"/>
  <c r="S1669" i="10"/>
  <c r="R1669" i="10"/>
  <c r="U1669" i="10" s="1"/>
  <c r="V1669" i="10" s="1"/>
  <c r="AE1668" i="10"/>
  <c r="AD1668" i="10"/>
  <c r="AC1668" i="10"/>
  <c r="T1668" i="10"/>
  <c r="S1668" i="10"/>
  <c r="R1668" i="10"/>
  <c r="AE1667" i="10"/>
  <c r="AD1667" i="10"/>
  <c r="AC1667" i="10"/>
  <c r="AF1667" i="10" s="1"/>
  <c r="AG1667" i="10" s="1"/>
  <c r="T1667" i="10"/>
  <c r="S1667" i="10"/>
  <c r="R1667" i="10"/>
  <c r="U1667" i="10" s="1"/>
  <c r="V1667" i="10" s="1"/>
  <c r="AE1666" i="10"/>
  <c r="AD1666" i="10"/>
  <c r="AC1666" i="10"/>
  <c r="T1666" i="10"/>
  <c r="S1666" i="10"/>
  <c r="R1666" i="10"/>
  <c r="AE1665" i="10"/>
  <c r="AD1665" i="10"/>
  <c r="AC1665" i="10"/>
  <c r="AF1665" i="10" s="1"/>
  <c r="AG1665" i="10" s="1"/>
  <c r="T1665" i="10"/>
  <c r="S1665" i="10"/>
  <c r="R1665" i="10"/>
  <c r="U1665" i="10" s="1"/>
  <c r="V1665" i="10" s="1"/>
  <c r="AE1664" i="10"/>
  <c r="AD1664" i="10"/>
  <c r="AC1664" i="10"/>
  <c r="T1664" i="10"/>
  <c r="S1664" i="10"/>
  <c r="R1664" i="10"/>
  <c r="AE1663" i="10"/>
  <c r="AD1663" i="10"/>
  <c r="AC1663" i="10"/>
  <c r="AF1663" i="10" s="1"/>
  <c r="AG1663" i="10" s="1"/>
  <c r="T1663" i="10"/>
  <c r="S1663" i="10"/>
  <c r="R1663" i="10"/>
  <c r="U1663" i="10" s="1"/>
  <c r="V1663" i="10" s="1"/>
  <c r="AE1662" i="10"/>
  <c r="AD1662" i="10"/>
  <c r="AC1662" i="10"/>
  <c r="T1662" i="10"/>
  <c r="S1662" i="10"/>
  <c r="R1662" i="10"/>
  <c r="AE1661" i="10"/>
  <c r="AD1661" i="10"/>
  <c r="AC1661" i="10"/>
  <c r="AF1661" i="10" s="1"/>
  <c r="AG1661" i="10" s="1"/>
  <c r="T1661" i="10"/>
  <c r="S1661" i="10"/>
  <c r="R1661" i="10"/>
  <c r="U1661" i="10" s="1"/>
  <c r="V1661" i="10" s="1"/>
  <c r="AE1660" i="10"/>
  <c r="AD1660" i="10"/>
  <c r="AC1660" i="10"/>
  <c r="T1660" i="10"/>
  <c r="S1660" i="10"/>
  <c r="R1660" i="10"/>
  <c r="AE1659" i="10"/>
  <c r="AD1659" i="10"/>
  <c r="AC1659" i="10"/>
  <c r="AF1659" i="10" s="1"/>
  <c r="AG1659" i="10" s="1"/>
  <c r="T1659" i="10"/>
  <c r="S1659" i="10"/>
  <c r="R1659" i="10"/>
  <c r="U1659" i="10" s="1"/>
  <c r="V1659" i="10" s="1"/>
  <c r="AE1658" i="10"/>
  <c r="AD1658" i="10"/>
  <c r="AC1658" i="10"/>
  <c r="T1658" i="10"/>
  <c r="S1658" i="10"/>
  <c r="R1658" i="10"/>
  <c r="AE1657" i="10"/>
  <c r="AD1657" i="10"/>
  <c r="AC1657" i="10"/>
  <c r="AF1657" i="10" s="1"/>
  <c r="AG1657" i="10" s="1"/>
  <c r="T1657" i="10"/>
  <c r="S1657" i="10"/>
  <c r="R1657" i="10"/>
  <c r="U1657" i="10" s="1"/>
  <c r="V1657" i="10" s="1"/>
  <c r="AE1656" i="10"/>
  <c r="AD1656" i="10"/>
  <c r="AC1656" i="10"/>
  <c r="T1656" i="10"/>
  <c r="S1656" i="10"/>
  <c r="R1656" i="10"/>
  <c r="AE1655" i="10"/>
  <c r="AD1655" i="10"/>
  <c r="AC1655" i="10"/>
  <c r="AF1655" i="10" s="1"/>
  <c r="AG1655" i="10" s="1"/>
  <c r="T1655" i="10"/>
  <c r="S1655" i="10"/>
  <c r="R1655" i="10"/>
  <c r="U1655" i="10" s="1"/>
  <c r="V1655" i="10" s="1"/>
  <c r="AE1654" i="10"/>
  <c r="AD1654" i="10"/>
  <c r="AC1654" i="10"/>
  <c r="T1654" i="10"/>
  <c r="S1654" i="10"/>
  <c r="R1654" i="10"/>
  <c r="AE1653" i="10"/>
  <c r="AD1653" i="10"/>
  <c r="AC1653" i="10"/>
  <c r="AF1653" i="10" s="1"/>
  <c r="AG1653" i="10" s="1"/>
  <c r="T1653" i="10"/>
  <c r="S1653" i="10"/>
  <c r="R1653" i="10"/>
  <c r="U1653" i="10" s="1"/>
  <c r="V1653" i="10" s="1"/>
  <c r="AE1652" i="10"/>
  <c r="AD1652" i="10"/>
  <c r="AC1652" i="10"/>
  <c r="T1652" i="10"/>
  <c r="S1652" i="10"/>
  <c r="R1652" i="10"/>
  <c r="AE1651" i="10"/>
  <c r="AD1651" i="10"/>
  <c r="AC1651" i="10"/>
  <c r="AF1651" i="10" s="1"/>
  <c r="AG1651" i="10" s="1"/>
  <c r="T1651" i="10"/>
  <c r="S1651" i="10"/>
  <c r="R1651" i="10"/>
  <c r="U1651" i="10" s="1"/>
  <c r="V1651" i="10" s="1"/>
  <c r="AE1650" i="10"/>
  <c r="AD1650" i="10"/>
  <c r="AC1650" i="10"/>
  <c r="T1650" i="10"/>
  <c r="S1650" i="10"/>
  <c r="R1650" i="10"/>
  <c r="AE1649" i="10"/>
  <c r="AD1649" i="10"/>
  <c r="AC1649" i="10"/>
  <c r="AF1649" i="10" s="1"/>
  <c r="AG1649" i="10" s="1"/>
  <c r="T1649" i="10"/>
  <c r="S1649" i="10"/>
  <c r="R1649" i="10"/>
  <c r="U1649" i="10" s="1"/>
  <c r="V1649" i="10" s="1"/>
  <c r="AE1648" i="10"/>
  <c r="AD1648" i="10"/>
  <c r="AC1648" i="10"/>
  <c r="T1648" i="10"/>
  <c r="S1648" i="10"/>
  <c r="R1648" i="10"/>
  <c r="AE1647" i="10"/>
  <c r="AD1647" i="10"/>
  <c r="AC1647" i="10"/>
  <c r="AF1647" i="10" s="1"/>
  <c r="AG1647" i="10" s="1"/>
  <c r="T1647" i="10"/>
  <c r="S1647" i="10"/>
  <c r="R1647" i="10"/>
  <c r="U1647" i="10" s="1"/>
  <c r="V1647" i="10" s="1"/>
  <c r="AE1646" i="10"/>
  <c r="AD1646" i="10"/>
  <c r="AC1646" i="10"/>
  <c r="T1646" i="10"/>
  <c r="S1646" i="10"/>
  <c r="R1646" i="10"/>
  <c r="AE1645" i="10"/>
  <c r="AD1645" i="10"/>
  <c r="AC1645" i="10"/>
  <c r="AF1645" i="10" s="1"/>
  <c r="AG1645" i="10" s="1"/>
  <c r="T1645" i="10"/>
  <c r="S1645" i="10"/>
  <c r="R1645" i="10"/>
  <c r="U1645" i="10" s="1"/>
  <c r="V1645" i="10" s="1"/>
  <c r="AE1644" i="10"/>
  <c r="AD1644" i="10"/>
  <c r="AC1644" i="10"/>
  <c r="T1644" i="10"/>
  <c r="S1644" i="10"/>
  <c r="R1644" i="10"/>
  <c r="AE1643" i="10"/>
  <c r="AD1643" i="10"/>
  <c r="AC1643" i="10"/>
  <c r="AF1643" i="10" s="1"/>
  <c r="AG1643" i="10" s="1"/>
  <c r="T1643" i="10"/>
  <c r="S1643" i="10"/>
  <c r="R1643" i="10"/>
  <c r="U1643" i="10" s="1"/>
  <c r="V1643" i="10" s="1"/>
  <c r="AE1642" i="10"/>
  <c r="AD1642" i="10"/>
  <c r="AC1642" i="10"/>
  <c r="T1642" i="10"/>
  <c r="S1642" i="10"/>
  <c r="R1642" i="10"/>
  <c r="AE1641" i="10"/>
  <c r="AD1641" i="10"/>
  <c r="AC1641" i="10"/>
  <c r="AF1641" i="10" s="1"/>
  <c r="AG1641" i="10" s="1"/>
  <c r="T1641" i="10"/>
  <c r="S1641" i="10"/>
  <c r="R1641" i="10"/>
  <c r="U1641" i="10" s="1"/>
  <c r="V1641" i="10" s="1"/>
  <c r="AE1640" i="10"/>
  <c r="AD1640" i="10"/>
  <c r="AC1640" i="10"/>
  <c r="T1640" i="10"/>
  <c r="S1640" i="10"/>
  <c r="R1640" i="10"/>
  <c r="AE1639" i="10"/>
  <c r="AD1639" i="10"/>
  <c r="AC1639" i="10"/>
  <c r="AF1639" i="10" s="1"/>
  <c r="AG1639" i="10" s="1"/>
  <c r="T1639" i="10"/>
  <c r="S1639" i="10"/>
  <c r="R1639" i="10"/>
  <c r="U1639" i="10" s="1"/>
  <c r="V1639" i="10" s="1"/>
  <c r="AE1638" i="10"/>
  <c r="AD1638" i="10"/>
  <c r="AC1638" i="10"/>
  <c r="T1638" i="10"/>
  <c r="S1638" i="10"/>
  <c r="R1638" i="10"/>
  <c r="AE1637" i="10"/>
  <c r="AD1637" i="10"/>
  <c r="AC1637" i="10"/>
  <c r="AF1637" i="10" s="1"/>
  <c r="AG1637" i="10" s="1"/>
  <c r="T1637" i="10"/>
  <c r="S1637" i="10"/>
  <c r="R1637" i="10"/>
  <c r="U1637" i="10" s="1"/>
  <c r="V1637" i="10" s="1"/>
  <c r="AE1636" i="10"/>
  <c r="AD1636" i="10"/>
  <c r="AC1636" i="10"/>
  <c r="T1636" i="10"/>
  <c r="S1636" i="10"/>
  <c r="R1636" i="10"/>
  <c r="AE1635" i="10"/>
  <c r="AD1635" i="10"/>
  <c r="AC1635" i="10"/>
  <c r="AF1635" i="10" s="1"/>
  <c r="AG1635" i="10" s="1"/>
  <c r="T1635" i="10"/>
  <c r="S1635" i="10"/>
  <c r="R1635" i="10"/>
  <c r="U1635" i="10" s="1"/>
  <c r="V1635" i="10" s="1"/>
  <c r="AE1634" i="10"/>
  <c r="AD1634" i="10"/>
  <c r="AC1634" i="10"/>
  <c r="T1634" i="10"/>
  <c r="S1634" i="10"/>
  <c r="R1634" i="10"/>
  <c r="AE1633" i="10"/>
  <c r="AD1633" i="10"/>
  <c r="AC1633" i="10"/>
  <c r="AF1633" i="10" s="1"/>
  <c r="AG1633" i="10" s="1"/>
  <c r="T1633" i="10"/>
  <c r="S1633" i="10"/>
  <c r="R1633" i="10"/>
  <c r="U1633" i="10" s="1"/>
  <c r="V1633" i="10" s="1"/>
  <c r="AE1632" i="10"/>
  <c r="AD1632" i="10"/>
  <c r="AC1632" i="10"/>
  <c r="T1632" i="10"/>
  <c r="S1632" i="10"/>
  <c r="R1632" i="10"/>
  <c r="AE1631" i="10"/>
  <c r="AD1631" i="10"/>
  <c r="AC1631" i="10"/>
  <c r="AF1631" i="10" s="1"/>
  <c r="AG1631" i="10" s="1"/>
  <c r="T1631" i="10"/>
  <c r="S1631" i="10"/>
  <c r="R1631" i="10"/>
  <c r="U1631" i="10" s="1"/>
  <c r="V1631" i="10" s="1"/>
  <c r="AE1630" i="10"/>
  <c r="AD1630" i="10"/>
  <c r="AC1630" i="10"/>
  <c r="T1630" i="10"/>
  <c r="S1630" i="10"/>
  <c r="R1630" i="10"/>
  <c r="AE1629" i="10"/>
  <c r="AD1629" i="10"/>
  <c r="AC1629" i="10"/>
  <c r="AF1629" i="10" s="1"/>
  <c r="AG1629" i="10" s="1"/>
  <c r="T1629" i="10"/>
  <c r="S1629" i="10"/>
  <c r="R1629" i="10"/>
  <c r="U1629" i="10" s="1"/>
  <c r="V1629" i="10" s="1"/>
  <c r="AE1628" i="10"/>
  <c r="AD1628" i="10"/>
  <c r="AC1628" i="10"/>
  <c r="T1628" i="10"/>
  <c r="S1628" i="10"/>
  <c r="R1628" i="10"/>
  <c r="AE1627" i="10"/>
  <c r="AD1627" i="10"/>
  <c r="AC1627" i="10"/>
  <c r="AF1627" i="10" s="1"/>
  <c r="AG1627" i="10" s="1"/>
  <c r="T1627" i="10"/>
  <c r="S1627" i="10"/>
  <c r="R1627" i="10"/>
  <c r="U1627" i="10" s="1"/>
  <c r="V1627" i="10" s="1"/>
  <c r="AE1626" i="10"/>
  <c r="AD1626" i="10"/>
  <c r="AC1626" i="10"/>
  <c r="T1626" i="10"/>
  <c r="S1626" i="10"/>
  <c r="R1626" i="10"/>
  <c r="AE1625" i="10"/>
  <c r="AD1625" i="10"/>
  <c r="AC1625" i="10"/>
  <c r="AF1625" i="10" s="1"/>
  <c r="AG1625" i="10" s="1"/>
  <c r="T1625" i="10"/>
  <c r="S1625" i="10"/>
  <c r="R1625" i="10"/>
  <c r="U1625" i="10" s="1"/>
  <c r="V1625" i="10" s="1"/>
  <c r="AE1624" i="10"/>
  <c r="AD1624" i="10"/>
  <c r="AC1624" i="10"/>
  <c r="T1624" i="10"/>
  <c r="S1624" i="10"/>
  <c r="R1624" i="10"/>
  <c r="AE1623" i="10"/>
  <c r="AD1623" i="10"/>
  <c r="AC1623" i="10"/>
  <c r="AF1623" i="10" s="1"/>
  <c r="AG1623" i="10" s="1"/>
  <c r="T1623" i="10"/>
  <c r="S1623" i="10"/>
  <c r="R1623" i="10"/>
  <c r="U1623" i="10" s="1"/>
  <c r="V1623" i="10" s="1"/>
  <c r="AE1622" i="10"/>
  <c r="AD1622" i="10"/>
  <c r="AC1622" i="10"/>
  <c r="T1622" i="10"/>
  <c r="S1622" i="10"/>
  <c r="R1622" i="10"/>
  <c r="AE1621" i="10"/>
  <c r="AD1621" i="10"/>
  <c r="AC1621" i="10"/>
  <c r="AF1621" i="10" s="1"/>
  <c r="AG1621" i="10" s="1"/>
  <c r="T1621" i="10"/>
  <c r="S1621" i="10"/>
  <c r="R1621" i="10"/>
  <c r="U1621" i="10" s="1"/>
  <c r="V1621" i="10" s="1"/>
  <c r="AE1620" i="10"/>
  <c r="AD1620" i="10"/>
  <c r="AC1620" i="10"/>
  <c r="T1620" i="10"/>
  <c r="S1620" i="10"/>
  <c r="R1620" i="10"/>
  <c r="AE1619" i="10"/>
  <c r="AD1619" i="10"/>
  <c r="AC1619" i="10"/>
  <c r="AF1619" i="10" s="1"/>
  <c r="AG1619" i="10" s="1"/>
  <c r="T1619" i="10"/>
  <c r="S1619" i="10"/>
  <c r="R1619" i="10"/>
  <c r="U1619" i="10" s="1"/>
  <c r="V1619" i="10" s="1"/>
  <c r="AE1618" i="10"/>
  <c r="AD1618" i="10"/>
  <c r="AC1618" i="10"/>
  <c r="T1618" i="10"/>
  <c r="S1618" i="10"/>
  <c r="R1618" i="10"/>
  <c r="AE1617" i="10"/>
  <c r="AD1617" i="10"/>
  <c r="AC1617" i="10"/>
  <c r="AF1617" i="10" s="1"/>
  <c r="AG1617" i="10" s="1"/>
  <c r="T1617" i="10"/>
  <c r="S1617" i="10"/>
  <c r="R1617" i="10"/>
  <c r="U1617" i="10" s="1"/>
  <c r="V1617" i="10" s="1"/>
  <c r="AE1616" i="10"/>
  <c r="AD1616" i="10"/>
  <c r="AC1616" i="10"/>
  <c r="T1616" i="10"/>
  <c r="S1616" i="10"/>
  <c r="R1616" i="10"/>
  <c r="AE1615" i="10"/>
  <c r="AD1615" i="10"/>
  <c r="AC1615" i="10"/>
  <c r="AF1615" i="10" s="1"/>
  <c r="AG1615" i="10" s="1"/>
  <c r="T1615" i="10"/>
  <c r="S1615" i="10"/>
  <c r="R1615" i="10"/>
  <c r="U1615" i="10" s="1"/>
  <c r="V1615" i="10" s="1"/>
  <c r="AE1614" i="10"/>
  <c r="AD1614" i="10"/>
  <c r="AC1614" i="10"/>
  <c r="T1614" i="10"/>
  <c r="S1614" i="10"/>
  <c r="R1614" i="10"/>
  <c r="AE1613" i="10"/>
  <c r="AD1613" i="10"/>
  <c r="AC1613" i="10"/>
  <c r="AF1613" i="10" s="1"/>
  <c r="AG1613" i="10" s="1"/>
  <c r="T1613" i="10"/>
  <c r="S1613" i="10"/>
  <c r="R1613" i="10"/>
  <c r="U1613" i="10" s="1"/>
  <c r="V1613" i="10" s="1"/>
  <c r="AE1612" i="10"/>
  <c r="AD1612" i="10"/>
  <c r="AC1612" i="10"/>
  <c r="T1612" i="10"/>
  <c r="S1612" i="10"/>
  <c r="R1612" i="10"/>
  <c r="AE1611" i="10"/>
  <c r="AD1611" i="10"/>
  <c r="AC1611" i="10"/>
  <c r="AF1611" i="10" s="1"/>
  <c r="AG1611" i="10" s="1"/>
  <c r="T1611" i="10"/>
  <c r="S1611" i="10"/>
  <c r="R1611" i="10"/>
  <c r="U1611" i="10" s="1"/>
  <c r="V1611" i="10" s="1"/>
  <c r="AE1610" i="10"/>
  <c r="AD1610" i="10"/>
  <c r="AC1610" i="10"/>
  <c r="T1610" i="10"/>
  <c r="S1610" i="10"/>
  <c r="R1610" i="10"/>
  <c r="AE1609" i="10"/>
  <c r="AD1609" i="10"/>
  <c r="AC1609" i="10"/>
  <c r="AF1609" i="10" s="1"/>
  <c r="AG1609" i="10" s="1"/>
  <c r="T1609" i="10"/>
  <c r="S1609" i="10"/>
  <c r="R1609" i="10"/>
  <c r="U1609" i="10" s="1"/>
  <c r="V1609" i="10" s="1"/>
  <c r="AE1608" i="10"/>
  <c r="AD1608" i="10"/>
  <c r="AC1608" i="10"/>
  <c r="T1608" i="10"/>
  <c r="S1608" i="10"/>
  <c r="R1608" i="10"/>
  <c r="AE1607" i="10"/>
  <c r="AD1607" i="10"/>
  <c r="AC1607" i="10"/>
  <c r="AF1607" i="10" s="1"/>
  <c r="AG1607" i="10" s="1"/>
  <c r="T1607" i="10"/>
  <c r="S1607" i="10"/>
  <c r="R1607" i="10"/>
  <c r="U1607" i="10" s="1"/>
  <c r="V1607" i="10" s="1"/>
  <c r="AE1606" i="10"/>
  <c r="AD1606" i="10"/>
  <c r="AC1606" i="10"/>
  <c r="T1606" i="10"/>
  <c r="S1606" i="10"/>
  <c r="R1606" i="10"/>
  <c r="AE1605" i="10"/>
  <c r="AD1605" i="10"/>
  <c r="AC1605" i="10"/>
  <c r="AF1605" i="10" s="1"/>
  <c r="AG1605" i="10" s="1"/>
  <c r="T1605" i="10"/>
  <c r="S1605" i="10"/>
  <c r="R1605" i="10"/>
  <c r="U1605" i="10" s="1"/>
  <c r="V1605" i="10" s="1"/>
  <c r="AE1604" i="10"/>
  <c r="AD1604" i="10"/>
  <c r="AC1604" i="10"/>
  <c r="T1604" i="10"/>
  <c r="S1604" i="10"/>
  <c r="R1604" i="10"/>
  <c r="AE1603" i="10"/>
  <c r="AD1603" i="10"/>
  <c r="AC1603" i="10"/>
  <c r="AF1603" i="10" s="1"/>
  <c r="AG1603" i="10" s="1"/>
  <c r="T1603" i="10"/>
  <c r="S1603" i="10"/>
  <c r="R1603" i="10"/>
  <c r="U1603" i="10" s="1"/>
  <c r="V1603" i="10" s="1"/>
  <c r="AE1602" i="10"/>
  <c r="AD1602" i="10"/>
  <c r="AC1602" i="10"/>
  <c r="T1602" i="10"/>
  <c r="S1602" i="10"/>
  <c r="R1602" i="10"/>
  <c r="AE1601" i="10"/>
  <c r="AD1601" i="10"/>
  <c r="AC1601" i="10"/>
  <c r="AF1601" i="10" s="1"/>
  <c r="AG1601" i="10" s="1"/>
  <c r="T1601" i="10"/>
  <c r="S1601" i="10"/>
  <c r="R1601" i="10"/>
  <c r="U1601" i="10" s="1"/>
  <c r="V1601" i="10" s="1"/>
  <c r="AE1600" i="10"/>
  <c r="AD1600" i="10"/>
  <c r="AC1600" i="10"/>
  <c r="T1600" i="10"/>
  <c r="S1600" i="10"/>
  <c r="R1600" i="10"/>
  <c r="AE1599" i="10"/>
  <c r="AD1599" i="10"/>
  <c r="AC1599" i="10"/>
  <c r="AF1599" i="10" s="1"/>
  <c r="AG1599" i="10" s="1"/>
  <c r="T1599" i="10"/>
  <c r="S1599" i="10"/>
  <c r="R1599" i="10"/>
  <c r="U1599" i="10" s="1"/>
  <c r="V1599" i="10" s="1"/>
  <c r="AE1598" i="10"/>
  <c r="AD1598" i="10"/>
  <c r="AC1598" i="10"/>
  <c r="T1598" i="10"/>
  <c r="S1598" i="10"/>
  <c r="R1598" i="10"/>
  <c r="AE1597" i="10"/>
  <c r="AD1597" i="10"/>
  <c r="AC1597" i="10"/>
  <c r="AF1597" i="10" s="1"/>
  <c r="AG1597" i="10" s="1"/>
  <c r="T1597" i="10"/>
  <c r="S1597" i="10"/>
  <c r="R1597" i="10"/>
  <c r="U1597" i="10" s="1"/>
  <c r="V1597" i="10" s="1"/>
  <c r="AE1596" i="10"/>
  <c r="AD1596" i="10"/>
  <c r="AC1596" i="10"/>
  <c r="T1596" i="10"/>
  <c r="S1596" i="10"/>
  <c r="R1596" i="10"/>
  <c r="AE1595" i="10"/>
  <c r="AD1595" i="10"/>
  <c r="AC1595" i="10"/>
  <c r="AF1595" i="10" s="1"/>
  <c r="AG1595" i="10" s="1"/>
  <c r="T1595" i="10"/>
  <c r="S1595" i="10"/>
  <c r="R1595" i="10"/>
  <c r="U1595" i="10" s="1"/>
  <c r="V1595" i="10" s="1"/>
  <c r="AE1594" i="10"/>
  <c r="AD1594" i="10"/>
  <c r="AC1594" i="10"/>
  <c r="T1594" i="10"/>
  <c r="S1594" i="10"/>
  <c r="R1594" i="10"/>
  <c r="AE1593" i="10"/>
  <c r="AD1593" i="10"/>
  <c r="AC1593" i="10"/>
  <c r="AF1593" i="10" s="1"/>
  <c r="AG1593" i="10" s="1"/>
  <c r="T1593" i="10"/>
  <c r="S1593" i="10"/>
  <c r="R1593" i="10"/>
  <c r="U1593" i="10" s="1"/>
  <c r="V1593" i="10" s="1"/>
  <c r="AE1592" i="10"/>
  <c r="AD1592" i="10"/>
  <c r="AC1592" i="10"/>
  <c r="T1592" i="10"/>
  <c r="S1592" i="10"/>
  <c r="R1592" i="10"/>
  <c r="AE1591" i="10"/>
  <c r="AD1591" i="10"/>
  <c r="AC1591" i="10"/>
  <c r="AF1591" i="10" s="1"/>
  <c r="AG1591" i="10" s="1"/>
  <c r="T1591" i="10"/>
  <c r="S1591" i="10"/>
  <c r="R1591" i="10"/>
  <c r="AE1590" i="10"/>
  <c r="AD1590" i="10"/>
  <c r="AC1590" i="10"/>
  <c r="T1590" i="10"/>
  <c r="S1590" i="10"/>
  <c r="R1590" i="10"/>
  <c r="AE1589" i="10"/>
  <c r="AD1589" i="10"/>
  <c r="AC1589" i="10"/>
  <c r="T1589" i="10"/>
  <c r="S1589" i="10"/>
  <c r="R1589" i="10"/>
  <c r="AE1588" i="10"/>
  <c r="AD1588" i="10"/>
  <c r="AC1588" i="10"/>
  <c r="T1588" i="10"/>
  <c r="S1588" i="10"/>
  <c r="R1588" i="10"/>
  <c r="AE1587" i="10"/>
  <c r="AD1587" i="10"/>
  <c r="AC1587" i="10"/>
  <c r="AF1587" i="10" s="1"/>
  <c r="AG1587" i="10" s="1"/>
  <c r="T1587" i="10"/>
  <c r="S1587" i="10"/>
  <c r="R1587" i="10"/>
  <c r="U1587" i="10" s="1"/>
  <c r="V1587" i="10" s="1"/>
  <c r="X1587" i="10" s="1"/>
  <c r="AE1586" i="10"/>
  <c r="AD1586" i="10"/>
  <c r="AC1586" i="10"/>
  <c r="T1586" i="10"/>
  <c r="S1586" i="10"/>
  <c r="R1586" i="10"/>
  <c r="AE1585" i="10"/>
  <c r="AD1585" i="10"/>
  <c r="AC1585" i="10"/>
  <c r="T1585" i="10"/>
  <c r="S1585" i="10"/>
  <c r="R1585" i="10"/>
  <c r="AE1584" i="10"/>
  <c r="AD1584" i="10"/>
  <c r="AC1584" i="10"/>
  <c r="T1584" i="10"/>
  <c r="S1584" i="10"/>
  <c r="R1584" i="10"/>
  <c r="AE1583" i="10"/>
  <c r="AD1583" i="10"/>
  <c r="AC1583" i="10"/>
  <c r="T1583" i="10"/>
  <c r="S1583" i="10"/>
  <c r="R1583" i="10"/>
  <c r="AE1582" i="10"/>
  <c r="AD1582" i="10"/>
  <c r="AC1582" i="10"/>
  <c r="T1582" i="10"/>
  <c r="S1582" i="10"/>
  <c r="R1582" i="10"/>
  <c r="AE1581" i="10"/>
  <c r="AD1581" i="10"/>
  <c r="AC1581" i="10"/>
  <c r="T1581" i="10"/>
  <c r="S1581" i="10"/>
  <c r="R1581" i="10"/>
  <c r="U1581" i="10" s="1"/>
  <c r="V1581" i="10" s="1"/>
  <c r="AE1580" i="10"/>
  <c r="AD1580" i="10"/>
  <c r="AC1580" i="10"/>
  <c r="T1580" i="10"/>
  <c r="S1580" i="10"/>
  <c r="R1580" i="10"/>
  <c r="AE1579" i="10"/>
  <c r="AD1579" i="10"/>
  <c r="AC1579" i="10"/>
  <c r="T1579" i="10"/>
  <c r="S1579" i="10"/>
  <c r="R1579" i="10"/>
  <c r="U1579" i="10" s="1"/>
  <c r="V1579" i="10" s="1"/>
  <c r="AE1578" i="10"/>
  <c r="AD1578" i="10"/>
  <c r="AC1578" i="10"/>
  <c r="T1578" i="10"/>
  <c r="S1578" i="10"/>
  <c r="R1578" i="10"/>
  <c r="AE1577" i="10"/>
  <c r="AD1577" i="10"/>
  <c r="AC1577" i="10"/>
  <c r="T1577" i="10"/>
  <c r="S1577" i="10"/>
  <c r="R1577" i="10"/>
  <c r="U1577" i="10" s="1"/>
  <c r="V1577" i="10" s="1"/>
  <c r="AE1576" i="10"/>
  <c r="AD1576" i="10"/>
  <c r="AC1576" i="10"/>
  <c r="T1576" i="10"/>
  <c r="S1576" i="10"/>
  <c r="R1576" i="10"/>
  <c r="AE1575" i="10"/>
  <c r="AD1575" i="10"/>
  <c r="AC1575" i="10"/>
  <c r="T1575" i="10"/>
  <c r="S1575" i="10"/>
  <c r="R1575" i="10"/>
  <c r="U1575" i="10" s="1"/>
  <c r="V1575" i="10" s="1"/>
  <c r="AE1574" i="10"/>
  <c r="AD1574" i="10"/>
  <c r="AC1574" i="10"/>
  <c r="T1574" i="10"/>
  <c r="S1574" i="10"/>
  <c r="R1574" i="10"/>
  <c r="AE1573" i="10"/>
  <c r="AD1573" i="10"/>
  <c r="AC1573" i="10"/>
  <c r="T1573" i="10"/>
  <c r="S1573" i="10"/>
  <c r="R1573" i="10"/>
  <c r="U1573" i="10" s="1"/>
  <c r="V1573" i="10" s="1"/>
  <c r="AE1572" i="10"/>
  <c r="AD1572" i="10"/>
  <c r="AC1572" i="10"/>
  <c r="T1572" i="10"/>
  <c r="S1572" i="10"/>
  <c r="R1572" i="10"/>
  <c r="AE1571" i="10"/>
  <c r="AD1571" i="10"/>
  <c r="AC1571" i="10"/>
  <c r="T1571" i="10"/>
  <c r="S1571" i="10"/>
  <c r="R1571" i="10"/>
  <c r="U1571" i="10" s="1"/>
  <c r="V1571" i="10" s="1"/>
  <c r="AE1570" i="10"/>
  <c r="AD1570" i="10"/>
  <c r="AC1570" i="10"/>
  <c r="T1570" i="10"/>
  <c r="S1570" i="10"/>
  <c r="R1570" i="10"/>
  <c r="AE1569" i="10"/>
  <c r="AD1569" i="10"/>
  <c r="AC1569" i="10"/>
  <c r="T1569" i="10"/>
  <c r="S1569" i="10"/>
  <c r="R1569" i="10"/>
  <c r="U1569" i="10" s="1"/>
  <c r="V1569" i="10" s="1"/>
  <c r="AE1568" i="10"/>
  <c r="AD1568" i="10"/>
  <c r="AC1568" i="10"/>
  <c r="T1568" i="10"/>
  <c r="S1568" i="10"/>
  <c r="R1568" i="10"/>
  <c r="AE1567" i="10"/>
  <c r="AD1567" i="10"/>
  <c r="AC1567" i="10"/>
  <c r="T1567" i="10"/>
  <c r="S1567" i="10"/>
  <c r="R1567" i="10"/>
  <c r="U1567" i="10" s="1"/>
  <c r="V1567" i="10" s="1"/>
  <c r="AE1566" i="10"/>
  <c r="AD1566" i="10"/>
  <c r="AC1566" i="10"/>
  <c r="T1566" i="10"/>
  <c r="S1566" i="10"/>
  <c r="R1566" i="10"/>
  <c r="AE1565" i="10"/>
  <c r="AD1565" i="10"/>
  <c r="AC1565" i="10"/>
  <c r="T1565" i="10"/>
  <c r="S1565" i="10"/>
  <c r="R1565" i="10"/>
  <c r="U1565" i="10" s="1"/>
  <c r="V1565" i="10" s="1"/>
  <c r="AE1564" i="10"/>
  <c r="AD1564" i="10"/>
  <c r="AC1564" i="10"/>
  <c r="T1564" i="10"/>
  <c r="S1564" i="10"/>
  <c r="R1564" i="10"/>
  <c r="AE1563" i="10"/>
  <c r="AD1563" i="10"/>
  <c r="AC1563" i="10"/>
  <c r="T1563" i="10"/>
  <c r="S1563" i="10"/>
  <c r="R1563" i="10"/>
  <c r="U1563" i="10" s="1"/>
  <c r="V1563" i="10" s="1"/>
  <c r="AE1562" i="10"/>
  <c r="AD1562" i="10"/>
  <c r="AC1562" i="10"/>
  <c r="T1562" i="10"/>
  <c r="S1562" i="10"/>
  <c r="R1562" i="10"/>
  <c r="AE1561" i="10"/>
  <c r="AD1561" i="10"/>
  <c r="AC1561" i="10"/>
  <c r="T1561" i="10"/>
  <c r="S1561" i="10"/>
  <c r="R1561" i="10"/>
  <c r="U1561" i="10" s="1"/>
  <c r="V1561" i="10" s="1"/>
  <c r="AE1560" i="10"/>
  <c r="AD1560" i="10"/>
  <c r="AC1560" i="10"/>
  <c r="T1560" i="10"/>
  <c r="S1560" i="10"/>
  <c r="R1560" i="10"/>
  <c r="AE1559" i="10"/>
  <c r="AD1559" i="10"/>
  <c r="AC1559" i="10"/>
  <c r="T1559" i="10"/>
  <c r="S1559" i="10"/>
  <c r="R1559" i="10"/>
  <c r="U1559" i="10" s="1"/>
  <c r="V1559" i="10" s="1"/>
  <c r="AE1558" i="10"/>
  <c r="AD1558" i="10"/>
  <c r="AC1558" i="10"/>
  <c r="T1558" i="10"/>
  <c r="S1558" i="10"/>
  <c r="R1558" i="10"/>
  <c r="AE1557" i="10"/>
  <c r="AD1557" i="10"/>
  <c r="AC1557" i="10"/>
  <c r="T1557" i="10"/>
  <c r="S1557" i="10"/>
  <c r="R1557" i="10"/>
  <c r="U1557" i="10" s="1"/>
  <c r="V1557" i="10" s="1"/>
  <c r="AE1556" i="10"/>
  <c r="AD1556" i="10"/>
  <c r="AC1556" i="10"/>
  <c r="T1556" i="10"/>
  <c r="S1556" i="10"/>
  <c r="R1556" i="10"/>
  <c r="AE1555" i="10"/>
  <c r="AD1555" i="10"/>
  <c r="AC1555" i="10"/>
  <c r="T1555" i="10"/>
  <c r="S1555" i="10"/>
  <c r="R1555" i="10"/>
  <c r="U1555" i="10" s="1"/>
  <c r="V1555" i="10" s="1"/>
  <c r="AE1554" i="10"/>
  <c r="AD1554" i="10"/>
  <c r="AC1554" i="10"/>
  <c r="T1554" i="10"/>
  <c r="S1554" i="10"/>
  <c r="R1554" i="10"/>
  <c r="AE1553" i="10"/>
  <c r="AD1553" i="10"/>
  <c r="AC1553" i="10"/>
  <c r="T1553" i="10"/>
  <c r="S1553" i="10"/>
  <c r="R1553" i="10"/>
  <c r="U1553" i="10" s="1"/>
  <c r="V1553" i="10" s="1"/>
  <c r="AE1552" i="10"/>
  <c r="AD1552" i="10"/>
  <c r="AC1552" i="10"/>
  <c r="T1552" i="10"/>
  <c r="S1552" i="10"/>
  <c r="R1552" i="10"/>
  <c r="AE1551" i="10"/>
  <c r="AD1551" i="10"/>
  <c r="AC1551" i="10"/>
  <c r="T1551" i="10"/>
  <c r="S1551" i="10"/>
  <c r="R1551" i="10"/>
  <c r="U1551" i="10" s="1"/>
  <c r="V1551" i="10" s="1"/>
  <c r="AE1550" i="10"/>
  <c r="AD1550" i="10"/>
  <c r="AC1550" i="10"/>
  <c r="T1550" i="10"/>
  <c r="S1550" i="10"/>
  <c r="R1550" i="10"/>
  <c r="AE1549" i="10"/>
  <c r="AD1549" i="10"/>
  <c r="AC1549" i="10"/>
  <c r="T1549" i="10"/>
  <c r="S1549" i="10"/>
  <c r="R1549" i="10"/>
  <c r="U1549" i="10" s="1"/>
  <c r="V1549" i="10" s="1"/>
  <c r="AE1548" i="10"/>
  <c r="AD1548" i="10"/>
  <c r="AC1548" i="10"/>
  <c r="T1548" i="10"/>
  <c r="S1548" i="10"/>
  <c r="R1548" i="10"/>
  <c r="AE1547" i="10"/>
  <c r="AD1547" i="10"/>
  <c r="AC1547" i="10"/>
  <c r="T1547" i="10"/>
  <c r="S1547" i="10"/>
  <c r="R1547" i="10"/>
  <c r="U1547" i="10" s="1"/>
  <c r="V1547" i="10" s="1"/>
  <c r="AE1546" i="10"/>
  <c r="AD1546" i="10"/>
  <c r="AC1546" i="10"/>
  <c r="T1546" i="10"/>
  <c r="S1546" i="10"/>
  <c r="R1546" i="10"/>
  <c r="AE1545" i="10"/>
  <c r="AD1545" i="10"/>
  <c r="AC1545" i="10"/>
  <c r="T1545" i="10"/>
  <c r="S1545" i="10"/>
  <c r="R1545" i="10"/>
  <c r="U1545" i="10" s="1"/>
  <c r="V1545" i="10" s="1"/>
  <c r="AE1544" i="10"/>
  <c r="AD1544" i="10"/>
  <c r="AC1544" i="10"/>
  <c r="T1544" i="10"/>
  <c r="S1544" i="10"/>
  <c r="R1544" i="10"/>
  <c r="AE1543" i="10"/>
  <c r="AD1543" i="10"/>
  <c r="AC1543" i="10"/>
  <c r="T1543" i="10"/>
  <c r="S1543" i="10"/>
  <c r="R1543" i="10"/>
  <c r="U1543" i="10" s="1"/>
  <c r="V1543" i="10" s="1"/>
  <c r="AE1542" i="10"/>
  <c r="AD1542" i="10"/>
  <c r="AC1542" i="10"/>
  <c r="T1542" i="10"/>
  <c r="S1542" i="10"/>
  <c r="R1542" i="10"/>
  <c r="AE1541" i="10"/>
  <c r="AD1541" i="10"/>
  <c r="AC1541" i="10"/>
  <c r="T1541" i="10"/>
  <c r="S1541" i="10"/>
  <c r="R1541" i="10"/>
  <c r="U1541" i="10" s="1"/>
  <c r="V1541" i="10" s="1"/>
  <c r="AE1540" i="10"/>
  <c r="AD1540" i="10"/>
  <c r="AC1540" i="10"/>
  <c r="T1540" i="10"/>
  <c r="S1540" i="10"/>
  <c r="R1540" i="10"/>
  <c r="AE1539" i="10"/>
  <c r="AD1539" i="10"/>
  <c r="AC1539" i="10"/>
  <c r="T1539" i="10"/>
  <c r="S1539" i="10"/>
  <c r="R1539" i="10"/>
  <c r="U1539" i="10" s="1"/>
  <c r="V1539" i="10" s="1"/>
  <c r="AE1538" i="10"/>
  <c r="AD1538" i="10"/>
  <c r="AC1538" i="10"/>
  <c r="T1538" i="10"/>
  <c r="S1538" i="10"/>
  <c r="R1538" i="10"/>
  <c r="AE1537" i="10"/>
  <c r="AD1537" i="10"/>
  <c r="AC1537" i="10"/>
  <c r="T1537" i="10"/>
  <c r="S1537" i="10"/>
  <c r="R1537" i="10"/>
  <c r="U1537" i="10" s="1"/>
  <c r="V1537" i="10" s="1"/>
  <c r="AE1536" i="10"/>
  <c r="AD1536" i="10"/>
  <c r="AC1536" i="10"/>
  <c r="T1536" i="10"/>
  <c r="S1536" i="10"/>
  <c r="R1536" i="10"/>
  <c r="AE1535" i="10"/>
  <c r="AD1535" i="10"/>
  <c r="AC1535" i="10"/>
  <c r="T1535" i="10"/>
  <c r="S1535" i="10"/>
  <c r="R1535" i="10"/>
  <c r="U1535" i="10" s="1"/>
  <c r="V1535" i="10" s="1"/>
  <c r="AE1534" i="10"/>
  <c r="AD1534" i="10"/>
  <c r="AC1534" i="10"/>
  <c r="T1534" i="10"/>
  <c r="S1534" i="10"/>
  <c r="R1534" i="10"/>
  <c r="AE1533" i="10"/>
  <c r="AD1533" i="10"/>
  <c r="AC1533" i="10"/>
  <c r="T1533" i="10"/>
  <c r="S1533" i="10"/>
  <c r="R1533" i="10"/>
  <c r="U1533" i="10" s="1"/>
  <c r="V1533" i="10" s="1"/>
  <c r="AE1532" i="10"/>
  <c r="AD1532" i="10"/>
  <c r="AC1532" i="10"/>
  <c r="T1532" i="10"/>
  <c r="S1532" i="10"/>
  <c r="R1532" i="10"/>
  <c r="AE1531" i="10"/>
  <c r="AD1531" i="10"/>
  <c r="AC1531" i="10"/>
  <c r="T1531" i="10"/>
  <c r="S1531" i="10"/>
  <c r="R1531" i="10"/>
  <c r="U1531" i="10" s="1"/>
  <c r="V1531" i="10" s="1"/>
  <c r="AE1530" i="10"/>
  <c r="AD1530" i="10"/>
  <c r="AC1530" i="10"/>
  <c r="T1530" i="10"/>
  <c r="S1530" i="10"/>
  <c r="R1530" i="10"/>
  <c r="AE1529" i="10"/>
  <c r="AD1529" i="10"/>
  <c r="AC1529" i="10"/>
  <c r="T1529" i="10"/>
  <c r="S1529" i="10"/>
  <c r="R1529" i="10"/>
  <c r="U1529" i="10" s="1"/>
  <c r="V1529" i="10" s="1"/>
  <c r="AE1528" i="10"/>
  <c r="AD1528" i="10"/>
  <c r="AC1528" i="10"/>
  <c r="T1528" i="10"/>
  <c r="S1528" i="10"/>
  <c r="R1528" i="10"/>
  <c r="AE1527" i="10"/>
  <c r="AD1527" i="10"/>
  <c r="AC1527" i="10"/>
  <c r="T1527" i="10"/>
  <c r="S1527" i="10"/>
  <c r="R1527" i="10"/>
  <c r="U1527" i="10" s="1"/>
  <c r="V1527" i="10" s="1"/>
  <c r="AE1526" i="10"/>
  <c r="AD1526" i="10"/>
  <c r="AC1526" i="10"/>
  <c r="T1526" i="10"/>
  <c r="S1526" i="10"/>
  <c r="R1526" i="10"/>
  <c r="AE1525" i="10"/>
  <c r="AD1525" i="10"/>
  <c r="AC1525" i="10"/>
  <c r="T1525" i="10"/>
  <c r="S1525" i="10"/>
  <c r="R1525" i="10"/>
  <c r="U1525" i="10" s="1"/>
  <c r="V1525" i="10" s="1"/>
  <c r="AE1524" i="10"/>
  <c r="AD1524" i="10"/>
  <c r="AC1524" i="10"/>
  <c r="T1524" i="10"/>
  <c r="S1524" i="10"/>
  <c r="R1524" i="10"/>
  <c r="AE1523" i="10"/>
  <c r="AD1523" i="10"/>
  <c r="AC1523" i="10"/>
  <c r="T1523" i="10"/>
  <c r="S1523" i="10"/>
  <c r="R1523" i="10"/>
  <c r="U1523" i="10" s="1"/>
  <c r="V1523" i="10" s="1"/>
  <c r="AE1522" i="10"/>
  <c r="AD1522" i="10"/>
  <c r="AC1522" i="10"/>
  <c r="T1522" i="10"/>
  <c r="S1522" i="10"/>
  <c r="R1522" i="10"/>
  <c r="AE1521" i="10"/>
  <c r="AD1521" i="10"/>
  <c r="AC1521" i="10"/>
  <c r="T1521" i="10"/>
  <c r="S1521" i="10"/>
  <c r="R1521" i="10"/>
  <c r="U1521" i="10" s="1"/>
  <c r="V1521" i="10" s="1"/>
  <c r="AE1520" i="10"/>
  <c r="AD1520" i="10"/>
  <c r="AC1520" i="10"/>
  <c r="T1520" i="10"/>
  <c r="S1520" i="10"/>
  <c r="R1520" i="10"/>
  <c r="AE1519" i="10"/>
  <c r="AD1519" i="10"/>
  <c r="AC1519" i="10"/>
  <c r="T1519" i="10"/>
  <c r="S1519" i="10"/>
  <c r="R1519" i="10"/>
  <c r="U1519" i="10" s="1"/>
  <c r="V1519" i="10" s="1"/>
  <c r="AE1518" i="10"/>
  <c r="AD1518" i="10"/>
  <c r="AC1518" i="10"/>
  <c r="T1518" i="10"/>
  <c r="S1518" i="10"/>
  <c r="R1518" i="10"/>
  <c r="AE1517" i="10"/>
  <c r="AD1517" i="10"/>
  <c r="AC1517" i="10"/>
  <c r="T1517" i="10"/>
  <c r="S1517" i="10"/>
  <c r="R1517" i="10"/>
  <c r="U1517" i="10" s="1"/>
  <c r="V1517" i="10" s="1"/>
  <c r="AE1516" i="10"/>
  <c r="AD1516" i="10"/>
  <c r="AC1516" i="10"/>
  <c r="T1516" i="10"/>
  <c r="S1516" i="10"/>
  <c r="R1516" i="10"/>
  <c r="AE1515" i="10"/>
  <c r="AD1515" i="10"/>
  <c r="AC1515" i="10"/>
  <c r="T1515" i="10"/>
  <c r="S1515" i="10"/>
  <c r="R1515" i="10"/>
  <c r="U1515" i="10" s="1"/>
  <c r="V1515" i="10" s="1"/>
  <c r="AE1514" i="10"/>
  <c r="AD1514" i="10"/>
  <c r="AC1514" i="10"/>
  <c r="T1514" i="10"/>
  <c r="S1514" i="10"/>
  <c r="R1514" i="10"/>
  <c r="AE1513" i="10"/>
  <c r="AD1513" i="10"/>
  <c r="AC1513" i="10"/>
  <c r="T1513" i="10"/>
  <c r="S1513" i="10"/>
  <c r="R1513" i="10"/>
  <c r="U1513" i="10" s="1"/>
  <c r="V1513" i="10" s="1"/>
  <c r="AE1512" i="10"/>
  <c r="AD1512" i="10"/>
  <c r="AC1512" i="10"/>
  <c r="T1512" i="10"/>
  <c r="S1512" i="10"/>
  <c r="R1512" i="10"/>
  <c r="AE1511" i="10"/>
  <c r="AD1511" i="10"/>
  <c r="AC1511" i="10"/>
  <c r="T1511" i="10"/>
  <c r="S1511" i="10"/>
  <c r="R1511" i="10"/>
  <c r="U1511" i="10" s="1"/>
  <c r="V1511" i="10" s="1"/>
  <c r="AE1510" i="10"/>
  <c r="AD1510" i="10"/>
  <c r="AC1510" i="10"/>
  <c r="T1510" i="10"/>
  <c r="S1510" i="10"/>
  <c r="R1510" i="10"/>
  <c r="AE1509" i="10"/>
  <c r="AD1509" i="10"/>
  <c r="AC1509" i="10"/>
  <c r="T1509" i="10"/>
  <c r="S1509" i="10"/>
  <c r="R1509" i="10"/>
  <c r="U1509" i="10" s="1"/>
  <c r="V1509" i="10" s="1"/>
  <c r="AE1508" i="10"/>
  <c r="AD1508" i="10"/>
  <c r="AC1508" i="10"/>
  <c r="T1508" i="10"/>
  <c r="S1508" i="10"/>
  <c r="R1508" i="10"/>
  <c r="AE1507" i="10"/>
  <c r="AD1507" i="10"/>
  <c r="AC1507" i="10"/>
  <c r="T1507" i="10"/>
  <c r="S1507" i="10"/>
  <c r="R1507" i="10"/>
  <c r="U1507" i="10" s="1"/>
  <c r="V1507" i="10" s="1"/>
  <c r="AE1506" i="10"/>
  <c r="AD1506" i="10"/>
  <c r="AC1506" i="10"/>
  <c r="T1506" i="10"/>
  <c r="S1506" i="10"/>
  <c r="R1506" i="10"/>
  <c r="AE1505" i="10"/>
  <c r="AD1505" i="10"/>
  <c r="AC1505" i="10"/>
  <c r="T1505" i="10"/>
  <c r="S1505" i="10"/>
  <c r="R1505" i="10"/>
  <c r="U1505" i="10" s="1"/>
  <c r="V1505" i="10" s="1"/>
  <c r="AE1504" i="10"/>
  <c r="AD1504" i="10"/>
  <c r="AC1504" i="10"/>
  <c r="T1504" i="10"/>
  <c r="S1504" i="10"/>
  <c r="R1504" i="10"/>
  <c r="AE1503" i="10"/>
  <c r="AD1503" i="10"/>
  <c r="AC1503" i="10"/>
  <c r="T1503" i="10"/>
  <c r="S1503" i="10"/>
  <c r="R1503" i="10"/>
  <c r="U1503" i="10" s="1"/>
  <c r="V1503" i="10" s="1"/>
  <c r="AE1502" i="10"/>
  <c r="AD1502" i="10"/>
  <c r="AC1502" i="10"/>
  <c r="T1502" i="10"/>
  <c r="S1502" i="10"/>
  <c r="R1502" i="10"/>
  <c r="AE1501" i="10"/>
  <c r="AD1501" i="10"/>
  <c r="AC1501" i="10"/>
  <c r="T1501" i="10"/>
  <c r="S1501" i="10"/>
  <c r="R1501" i="10"/>
  <c r="U1501" i="10" s="1"/>
  <c r="V1501" i="10" s="1"/>
  <c r="AE1500" i="10"/>
  <c r="AD1500" i="10"/>
  <c r="AC1500" i="10"/>
  <c r="T1500" i="10"/>
  <c r="S1500" i="10"/>
  <c r="R1500" i="10"/>
  <c r="AE1499" i="10"/>
  <c r="AD1499" i="10"/>
  <c r="AC1499" i="10"/>
  <c r="T1499" i="10"/>
  <c r="S1499" i="10"/>
  <c r="R1499" i="10"/>
  <c r="U1499" i="10" s="1"/>
  <c r="V1499" i="10" s="1"/>
  <c r="AE1498" i="10"/>
  <c r="AD1498" i="10"/>
  <c r="AC1498" i="10"/>
  <c r="T1498" i="10"/>
  <c r="S1498" i="10"/>
  <c r="R1498" i="10"/>
  <c r="AE1497" i="10"/>
  <c r="AD1497" i="10"/>
  <c r="AC1497" i="10"/>
  <c r="T1497" i="10"/>
  <c r="S1497" i="10"/>
  <c r="R1497" i="10"/>
  <c r="U1497" i="10" s="1"/>
  <c r="V1497" i="10" s="1"/>
  <c r="AE1496" i="10"/>
  <c r="AD1496" i="10"/>
  <c r="AC1496" i="10"/>
  <c r="T1496" i="10"/>
  <c r="S1496" i="10"/>
  <c r="R1496" i="10"/>
  <c r="AE1495" i="10"/>
  <c r="AD1495" i="10"/>
  <c r="AC1495" i="10"/>
  <c r="T1495" i="10"/>
  <c r="S1495" i="10"/>
  <c r="R1495" i="10"/>
  <c r="U1495" i="10" s="1"/>
  <c r="V1495" i="10" s="1"/>
  <c r="AE1494" i="10"/>
  <c r="AD1494" i="10"/>
  <c r="AC1494" i="10"/>
  <c r="T1494" i="10"/>
  <c r="S1494" i="10"/>
  <c r="R1494" i="10"/>
  <c r="AE1493" i="10"/>
  <c r="AD1493" i="10"/>
  <c r="AC1493" i="10"/>
  <c r="T1493" i="10"/>
  <c r="S1493" i="10"/>
  <c r="R1493" i="10"/>
  <c r="U1493" i="10" s="1"/>
  <c r="V1493" i="10" s="1"/>
  <c r="AE1492" i="10"/>
  <c r="AD1492" i="10"/>
  <c r="AC1492" i="10"/>
  <c r="T1492" i="10"/>
  <c r="S1492" i="10"/>
  <c r="R1492" i="10"/>
  <c r="AE1491" i="10"/>
  <c r="AD1491" i="10"/>
  <c r="AC1491" i="10"/>
  <c r="T1491" i="10"/>
  <c r="S1491" i="10"/>
  <c r="R1491" i="10"/>
  <c r="U1491" i="10" s="1"/>
  <c r="V1491" i="10" s="1"/>
  <c r="AE1490" i="10"/>
  <c r="AD1490" i="10"/>
  <c r="AC1490" i="10"/>
  <c r="T1490" i="10"/>
  <c r="S1490" i="10"/>
  <c r="R1490" i="10"/>
  <c r="AE1489" i="10"/>
  <c r="AD1489" i="10"/>
  <c r="AC1489" i="10"/>
  <c r="T1489" i="10"/>
  <c r="S1489" i="10"/>
  <c r="R1489" i="10"/>
  <c r="U1489" i="10" s="1"/>
  <c r="V1489" i="10" s="1"/>
  <c r="AE1488" i="10"/>
  <c r="AD1488" i="10"/>
  <c r="AC1488" i="10"/>
  <c r="T1488" i="10"/>
  <c r="S1488" i="10"/>
  <c r="R1488" i="10"/>
  <c r="AE1487" i="10"/>
  <c r="AD1487" i="10"/>
  <c r="AC1487" i="10"/>
  <c r="T1487" i="10"/>
  <c r="S1487" i="10"/>
  <c r="R1487" i="10"/>
  <c r="U1487" i="10" s="1"/>
  <c r="V1487" i="10" s="1"/>
  <c r="AE1486" i="10"/>
  <c r="AD1486" i="10"/>
  <c r="AC1486" i="10"/>
  <c r="T1486" i="10"/>
  <c r="S1486" i="10"/>
  <c r="R1486" i="10"/>
  <c r="AE1485" i="10"/>
  <c r="AD1485" i="10"/>
  <c r="AC1485" i="10"/>
  <c r="T1485" i="10"/>
  <c r="S1485" i="10"/>
  <c r="R1485" i="10"/>
  <c r="U1485" i="10" s="1"/>
  <c r="V1485" i="10" s="1"/>
  <c r="AE1484" i="10"/>
  <c r="AD1484" i="10"/>
  <c r="AC1484" i="10"/>
  <c r="T1484" i="10"/>
  <c r="S1484" i="10"/>
  <c r="R1484" i="10"/>
  <c r="AE1483" i="10"/>
  <c r="AD1483" i="10"/>
  <c r="AC1483" i="10"/>
  <c r="T1483" i="10"/>
  <c r="S1483" i="10"/>
  <c r="R1483" i="10"/>
  <c r="U1483" i="10" s="1"/>
  <c r="V1483" i="10" s="1"/>
  <c r="AE1482" i="10"/>
  <c r="AD1482" i="10"/>
  <c r="AC1482" i="10"/>
  <c r="T1482" i="10"/>
  <c r="S1482" i="10"/>
  <c r="R1482" i="10"/>
  <c r="AE1481" i="10"/>
  <c r="AD1481" i="10"/>
  <c r="AC1481" i="10"/>
  <c r="T1481" i="10"/>
  <c r="S1481" i="10"/>
  <c r="R1481" i="10"/>
  <c r="U1481" i="10" s="1"/>
  <c r="V1481" i="10" s="1"/>
  <c r="AE1480" i="10"/>
  <c r="AD1480" i="10"/>
  <c r="AC1480" i="10"/>
  <c r="T1480" i="10"/>
  <c r="S1480" i="10"/>
  <c r="R1480" i="10"/>
  <c r="AE1479" i="10"/>
  <c r="AD1479" i="10"/>
  <c r="AC1479" i="10"/>
  <c r="T1479" i="10"/>
  <c r="S1479" i="10"/>
  <c r="R1479" i="10"/>
  <c r="U1479" i="10" s="1"/>
  <c r="V1479" i="10" s="1"/>
  <c r="AE1478" i="10"/>
  <c r="AD1478" i="10"/>
  <c r="AC1478" i="10"/>
  <c r="T1478" i="10"/>
  <c r="S1478" i="10"/>
  <c r="R1478" i="10"/>
  <c r="AE1477" i="10"/>
  <c r="AD1477" i="10"/>
  <c r="AC1477" i="10"/>
  <c r="T1477" i="10"/>
  <c r="S1477" i="10"/>
  <c r="R1477" i="10"/>
  <c r="U1477" i="10" s="1"/>
  <c r="V1477" i="10" s="1"/>
  <c r="AE1476" i="10"/>
  <c r="AD1476" i="10"/>
  <c r="AC1476" i="10"/>
  <c r="T1476" i="10"/>
  <c r="S1476" i="10"/>
  <c r="R1476" i="10"/>
  <c r="AE1475" i="10"/>
  <c r="AD1475" i="10"/>
  <c r="AC1475" i="10"/>
  <c r="T1475" i="10"/>
  <c r="S1475" i="10"/>
  <c r="R1475" i="10"/>
  <c r="U1475" i="10" s="1"/>
  <c r="V1475" i="10" s="1"/>
  <c r="AE1474" i="10"/>
  <c r="AD1474" i="10"/>
  <c r="AC1474" i="10"/>
  <c r="T1474" i="10"/>
  <c r="S1474" i="10"/>
  <c r="R1474" i="10"/>
  <c r="AE1473" i="10"/>
  <c r="AD1473" i="10"/>
  <c r="AC1473" i="10"/>
  <c r="T1473" i="10"/>
  <c r="S1473" i="10"/>
  <c r="R1473" i="10"/>
  <c r="U1473" i="10" s="1"/>
  <c r="V1473" i="10" s="1"/>
  <c r="AE1472" i="10"/>
  <c r="AD1472" i="10"/>
  <c r="AC1472" i="10"/>
  <c r="T1472" i="10"/>
  <c r="S1472" i="10"/>
  <c r="R1472" i="10"/>
  <c r="AE1471" i="10"/>
  <c r="AD1471" i="10"/>
  <c r="AC1471" i="10"/>
  <c r="T1471" i="10"/>
  <c r="S1471" i="10"/>
  <c r="R1471" i="10"/>
  <c r="U1471" i="10" s="1"/>
  <c r="V1471" i="10" s="1"/>
  <c r="AE1470" i="10"/>
  <c r="AD1470" i="10"/>
  <c r="AC1470" i="10"/>
  <c r="T1470" i="10"/>
  <c r="S1470" i="10"/>
  <c r="R1470" i="10"/>
  <c r="AE1469" i="10"/>
  <c r="AD1469" i="10"/>
  <c r="AC1469" i="10"/>
  <c r="T1469" i="10"/>
  <c r="S1469" i="10"/>
  <c r="R1469" i="10"/>
  <c r="U1469" i="10" s="1"/>
  <c r="V1469" i="10" s="1"/>
  <c r="AE1468" i="10"/>
  <c r="AD1468" i="10"/>
  <c r="AC1468" i="10"/>
  <c r="T1468" i="10"/>
  <c r="S1468" i="10"/>
  <c r="R1468" i="10"/>
  <c r="AE1467" i="10"/>
  <c r="AD1467" i="10"/>
  <c r="AC1467" i="10"/>
  <c r="T1467" i="10"/>
  <c r="S1467" i="10"/>
  <c r="R1467" i="10"/>
  <c r="U1467" i="10" s="1"/>
  <c r="V1467" i="10" s="1"/>
  <c r="AE1466" i="10"/>
  <c r="AD1466" i="10"/>
  <c r="AC1466" i="10"/>
  <c r="T1466" i="10"/>
  <c r="S1466" i="10"/>
  <c r="R1466" i="10"/>
  <c r="AE1465" i="10"/>
  <c r="AD1465" i="10"/>
  <c r="AC1465" i="10"/>
  <c r="T1465" i="10"/>
  <c r="S1465" i="10"/>
  <c r="R1465" i="10"/>
  <c r="U1465" i="10" s="1"/>
  <c r="V1465" i="10" s="1"/>
  <c r="AE1464" i="10"/>
  <c r="AD1464" i="10"/>
  <c r="AC1464" i="10"/>
  <c r="T1464" i="10"/>
  <c r="S1464" i="10"/>
  <c r="R1464" i="10"/>
  <c r="AE1463" i="10"/>
  <c r="AD1463" i="10"/>
  <c r="AC1463" i="10"/>
  <c r="T1463" i="10"/>
  <c r="S1463" i="10"/>
  <c r="R1463" i="10"/>
  <c r="U1463" i="10" s="1"/>
  <c r="V1463" i="10" s="1"/>
  <c r="AE1462" i="10"/>
  <c r="AD1462" i="10"/>
  <c r="AC1462" i="10"/>
  <c r="T1462" i="10"/>
  <c r="S1462" i="10"/>
  <c r="R1462" i="10"/>
  <c r="AE1461" i="10"/>
  <c r="AD1461" i="10"/>
  <c r="AC1461" i="10"/>
  <c r="T1461" i="10"/>
  <c r="S1461" i="10"/>
  <c r="R1461" i="10"/>
  <c r="U1461" i="10" s="1"/>
  <c r="V1461" i="10" s="1"/>
  <c r="AE1460" i="10"/>
  <c r="AD1460" i="10"/>
  <c r="AC1460" i="10"/>
  <c r="T1460" i="10"/>
  <c r="S1460" i="10"/>
  <c r="R1460" i="10"/>
  <c r="AE1459" i="10"/>
  <c r="AD1459" i="10"/>
  <c r="AC1459" i="10"/>
  <c r="T1459" i="10"/>
  <c r="S1459" i="10"/>
  <c r="R1459" i="10"/>
  <c r="U1459" i="10" s="1"/>
  <c r="V1459" i="10" s="1"/>
  <c r="AE1458" i="10"/>
  <c r="AD1458" i="10"/>
  <c r="AC1458" i="10"/>
  <c r="T1458" i="10"/>
  <c r="S1458" i="10"/>
  <c r="R1458" i="10"/>
  <c r="AE1457" i="10"/>
  <c r="AD1457" i="10"/>
  <c r="AC1457" i="10"/>
  <c r="T1457" i="10"/>
  <c r="S1457" i="10"/>
  <c r="R1457" i="10"/>
  <c r="U1457" i="10" s="1"/>
  <c r="V1457" i="10" s="1"/>
  <c r="AE1456" i="10"/>
  <c r="AD1456" i="10"/>
  <c r="AC1456" i="10"/>
  <c r="T1456" i="10"/>
  <c r="S1456" i="10"/>
  <c r="R1456" i="10"/>
  <c r="AE1455" i="10"/>
  <c r="AD1455" i="10"/>
  <c r="AC1455" i="10"/>
  <c r="T1455" i="10"/>
  <c r="S1455" i="10"/>
  <c r="R1455" i="10"/>
  <c r="U1455" i="10" s="1"/>
  <c r="V1455" i="10" s="1"/>
  <c r="AE1454" i="10"/>
  <c r="AD1454" i="10"/>
  <c r="AC1454" i="10"/>
  <c r="T1454" i="10"/>
  <c r="S1454" i="10"/>
  <c r="R1454" i="10"/>
  <c r="AE1453" i="10"/>
  <c r="AD1453" i="10"/>
  <c r="AC1453" i="10"/>
  <c r="T1453" i="10"/>
  <c r="S1453" i="10"/>
  <c r="R1453" i="10"/>
  <c r="U1453" i="10" s="1"/>
  <c r="V1453" i="10" s="1"/>
  <c r="AE1452" i="10"/>
  <c r="AD1452" i="10"/>
  <c r="AC1452" i="10"/>
  <c r="T1452" i="10"/>
  <c r="S1452" i="10"/>
  <c r="R1452" i="10"/>
  <c r="AE1451" i="10"/>
  <c r="AD1451" i="10"/>
  <c r="AC1451" i="10"/>
  <c r="T1451" i="10"/>
  <c r="S1451" i="10"/>
  <c r="R1451" i="10"/>
  <c r="U1451" i="10" s="1"/>
  <c r="V1451" i="10" s="1"/>
  <c r="AE1450" i="10"/>
  <c r="AD1450" i="10"/>
  <c r="AC1450" i="10"/>
  <c r="T1450" i="10"/>
  <c r="S1450" i="10"/>
  <c r="R1450" i="10"/>
  <c r="AE1449" i="10"/>
  <c r="AD1449" i="10"/>
  <c r="AC1449" i="10"/>
  <c r="T1449" i="10"/>
  <c r="S1449" i="10"/>
  <c r="R1449" i="10"/>
  <c r="U1449" i="10" s="1"/>
  <c r="V1449" i="10" s="1"/>
  <c r="AE1448" i="10"/>
  <c r="AD1448" i="10"/>
  <c r="AC1448" i="10"/>
  <c r="T1448" i="10"/>
  <c r="S1448" i="10"/>
  <c r="R1448" i="10"/>
  <c r="AE1447" i="10"/>
  <c r="AD1447" i="10"/>
  <c r="AC1447" i="10"/>
  <c r="T1447" i="10"/>
  <c r="S1447" i="10"/>
  <c r="R1447" i="10"/>
  <c r="U1447" i="10" s="1"/>
  <c r="V1447" i="10" s="1"/>
  <c r="AE1446" i="10"/>
  <c r="AD1446" i="10"/>
  <c r="AC1446" i="10"/>
  <c r="T1446" i="10"/>
  <c r="S1446" i="10"/>
  <c r="R1446" i="10"/>
  <c r="AE1445" i="10"/>
  <c r="AD1445" i="10"/>
  <c r="AC1445" i="10"/>
  <c r="T1445" i="10"/>
  <c r="S1445" i="10"/>
  <c r="R1445" i="10"/>
  <c r="U1445" i="10" s="1"/>
  <c r="V1445" i="10" s="1"/>
  <c r="AE1444" i="10"/>
  <c r="AD1444" i="10"/>
  <c r="AC1444" i="10"/>
  <c r="T1444" i="10"/>
  <c r="S1444" i="10"/>
  <c r="R1444" i="10"/>
  <c r="AE1443" i="10"/>
  <c r="AD1443" i="10"/>
  <c r="AC1443" i="10"/>
  <c r="T1443" i="10"/>
  <c r="S1443" i="10"/>
  <c r="R1443" i="10"/>
  <c r="U1443" i="10" s="1"/>
  <c r="V1443" i="10" s="1"/>
  <c r="AE1442" i="10"/>
  <c r="AD1442" i="10"/>
  <c r="AC1442" i="10"/>
  <c r="T1442" i="10"/>
  <c r="S1442" i="10"/>
  <c r="R1442" i="10"/>
  <c r="AE1441" i="10"/>
  <c r="AD1441" i="10"/>
  <c r="AC1441" i="10"/>
  <c r="T1441" i="10"/>
  <c r="S1441" i="10"/>
  <c r="R1441" i="10"/>
  <c r="U1441" i="10" s="1"/>
  <c r="V1441" i="10" s="1"/>
  <c r="AE1440" i="10"/>
  <c r="AD1440" i="10"/>
  <c r="AC1440" i="10"/>
  <c r="T1440" i="10"/>
  <c r="S1440" i="10"/>
  <c r="R1440" i="10"/>
  <c r="AE1439" i="10"/>
  <c r="AD1439" i="10"/>
  <c r="AC1439" i="10"/>
  <c r="T1439" i="10"/>
  <c r="S1439" i="10"/>
  <c r="R1439" i="10"/>
  <c r="U1439" i="10" s="1"/>
  <c r="V1439" i="10" s="1"/>
  <c r="AE1438" i="10"/>
  <c r="AD1438" i="10"/>
  <c r="AC1438" i="10"/>
  <c r="T1438" i="10"/>
  <c r="S1438" i="10"/>
  <c r="R1438" i="10"/>
  <c r="AE1437" i="10"/>
  <c r="AD1437" i="10"/>
  <c r="AC1437" i="10"/>
  <c r="T1437" i="10"/>
  <c r="S1437" i="10"/>
  <c r="R1437" i="10"/>
  <c r="U1437" i="10" s="1"/>
  <c r="V1437" i="10" s="1"/>
  <c r="AE1436" i="10"/>
  <c r="AD1436" i="10"/>
  <c r="AC1436" i="10"/>
  <c r="T1436" i="10"/>
  <c r="S1436" i="10"/>
  <c r="R1436" i="10"/>
  <c r="AE1435" i="10"/>
  <c r="AD1435" i="10"/>
  <c r="AC1435" i="10"/>
  <c r="T1435" i="10"/>
  <c r="S1435" i="10"/>
  <c r="R1435" i="10"/>
  <c r="U1435" i="10" s="1"/>
  <c r="V1435" i="10" s="1"/>
  <c r="AE1434" i="10"/>
  <c r="AD1434" i="10"/>
  <c r="AC1434" i="10"/>
  <c r="T1434" i="10"/>
  <c r="S1434" i="10"/>
  <c r="R1434" i="10"/>
  <c r="AE1433" i="10"/>
  <c r="AD1433" i="10"/>
  <c r="AC1433" i="10"/>
  <c r="T1433" i="10"/>
  <c r="S1433" i="10"/>
  <c r="R1433" i="10"/>
  <c r="U1433" i="10" s="1"/>
  <c r="V1433" i="10" s="1"/>
  <c r="AE1432" i="10"/>
  <c r="AD1432" i="10"/>
  <c r="AC1432" i="10"/>
  <c r="T1432" i="10"/>
  <c r="S1432" i="10"/>
  <c r="R1432" i="10"/>
  <c r="AE1431" i="10"/>
  <c r="AD1431" i="10"/>
  <c r="AC1431" i="10"/>
  <c r="T1431" i="10"/>
  <c r="S1431" i="10"/>
  <c r="R1431" i="10"/>
  <c r="U1431" i="10" s="1"/>
  <c r="V1431" i="10" s="1"/>
  <c r="AE1430" i="10"/>
  <c r="AD1430" i="10"/>
  <c r="AC1430" i="10"/>
  <c r="T1430" i="10"/>
  <c r="S1430" i="10"/>
  <c r="R1430" i="10"/>
  <c r="AE1429" i="10"/>
  <c r="AD1429" i="10"/>
  <c r="AC1429" i="10"/>
  <c r="T1429" i="10"/>
  <c r="S1429" i="10"/>
  <c r="R1429" i="10"/>
  <c r="U1429" i="10" s="1"/>
  <c r="V1429" i="10" s="1"/>
  <c r="AE1428" i="10"/>
  <c r="AD1428" i="10"/>
  <c r="AC1428" i="10"/>
  <c r="T1428" i="10"/>
  <c r="S1428" i="10"/>
  <c r="R1428" i="10"/>
  <c r="AE1427" i="10"/>
  <c r="AD1427" i="10"/>
  <c r="AC1427" i="10"/>
  <c r="T1427" i="10"/>
  <c r="S1427" i="10"/>
  <c r="R1427" i="10"/>
  <c r="U1427" i="10" s="1"/>
  <c r="V1427" i="10" s="1"/>
  <c r="AE1426" i="10"/>
  <c r="AD1426" i="10"/>
  <c r="AC1426" i="10"/>
  <c r="AF1426" i="10" s="1"/>
  <c r="AG1426" i="10" s="1"/>
  <c r="T1426" i="10"/>
  <c r="S1426" i="10"/>
  <c r="R1426" i="10"/>
  <c r="AE1425" i="10"/>
  <c r="AD1425" i="10"/>
  <c r="AC1425" i="10"/>
  <c r="T1425" i="10"/>
  <c r="S1425" i="10"/>
  <c r="R1425" i="10"/>
  <c r="AE1424" i="10"/>
  <c r="AD1424" i="10"/>
  <c r="AC1424" i="10"/>
  <c r="T1424" i="10"/>
  <c r="S1424" i="10"/>
  <c r="R1424" i="10"/>
  <c r="AE1423" i="10"/>
  <c r="AD1423" i="10"/>
  <c r="AC1423" i="10"/>
  <c r="T1423" i="10"/>
  <c r="S1423" i="10"/>
  <c r="R1423" i="10"/>
  <c r="U1423" i="10" s="1"/>
  <c r="V1423" i="10" s="1"/>
  <c r="AE1422" i="10"/>
  <c r="AD1422" i="10"/>
  <c r="AC1422" i="10"/>
  <c r="AF1422" i="10" s="1"/>
  <c r="AG1422" i="10" s="1"/>
  <c r="T1422" i="10"/>
  <c r="S1422" i="10"/>
  <c r="R1422" i="10"/>
  <c r="AE1421" i="10"/>
  <c r="AD1421" i="10"/>
  <c r="AC1421" i="10"/>
  <c r="T1421" i="10"/>
  <c r="S1421" i="10"/>
  <c r="R1421" i="10"/>
  <c r="AE1420" i="10"/>
  <c r="AD1420" i="10"/>
  <c r="AC1420" i="10"/>
  <c r="T1420" i="10"/>
  <c r="S1420" i="10"/>
  <c r="R1420" i="10"/>
  <c r="AE1419" i="10"/>
  <c r="AD1419" i="10"/>
  <c r="AC1419" i="10"/>
  <c r="T1419" i="10"/>
  <c r="S1419" i="10"/>
  <c r="R1419" i="10"/>
  <c r="AE1418" i="10"/>
  <c r="AD1418" i="10"/>
  <c r="AC1418" i="10"/>
  <c r="T1418" i="10"/>
  <c r="S1418" i="10"/>
  <c r="R1418" i="10"/>
  <c r="AE1417" i="10"/>
  <c r="AD1417" i="10"/>
  <c r="AC1417" i="10"/>
  <c r="T1417" i="10"/>
  <c r="S1417" i="10"/>
  <c r="R1417" i="10"/>
  <c r="AE1416" i="10"/>
  <c r="AD1416" i="10"/>
  <c r="AC1416" i="10"/>
  <c r="T1416" i="10"/>
  <c r="S1416" i="10"/>
  <c r="R1416" i="10"/>
  <c r="U1416" i="10" s="1"/>
  <c r="V1416" i="10" s="1"/>
  <c r="AE1415" i="10"/>
  <c r="AD1415" i="10"/>
  <c r="AC1415" i="10"/>
  <c r="AF1415" i="10" s="1"/>
  <c r="AG1415" i="10" s="1"/>
  <c r="T1415" i="10"/>
  <c r="S1415" i="10"/>
  <c r="R1415" i="10"/>
  <c r="AE1414" i="10"/>
  <c r="AD1414" i="10"/>
  <c r="AC1414" i="10"/>
  <c r="T1414" i="10"/>
  <c r="S1414" i="10"/>
  <c r="R1414" i="10"/>
  <c r="AE1413" i="10"/>
  <c r="AD1413" i="10"/>
  <c r="AC1413" i="10"/>
  <c r="T1413" i="10"/>
  <c r="S1413" i="10"/>
  <c r="R1413" i="10"/>
  <c r="AE1412" i="10"/>
  <c r="AD1412" i="10"/>
  <c r="AC1412" i="10"/>
  <c r="T1412" i="10"/>
  <c r="S1412" i="10"/>
  <c r="R1412" i="10"/>
  <c r="U1412" i="10" s="1"/>
  <c r="V1412" i="10" s="1"/>
  <c r="AE1411" i="10"/>
  <c r="AD1411" i="10"/>
  <c r="AC1411" i="10"/>
  <c r="AF1411" i="10" s="1"/>
  <c r="AG1411" i="10" s="1"/>
  <c r="T1411" i="10"/>
  <c r="S1411" i="10"/>
  <c r="R1411" i="10"/>
  <c r="AE1410" i="10"/>
  <c r="AD1410" i="10"/>
  <c r="AC1410" i="10"/>
  <c r="T1410" i="10"/>
  <c r="S1410" i="10"/>
  <c r="R1410" i="10"/>
  <c r="AE1409" i="10"/>
  <c r="AD1409" i="10"/>
  <c r="AC1409" i="10"/>
  <c r="T1409" i="10"/>
  <c r="S1409" i="10"/>
  <c r="R1409" i="10"/>
  <c r="AE1408" i="10"/>
  <c r="AD1408" i="10"/>
  <c r="AC1408" i="10"/>
  <c r="T1408" i="10"/>
  <c r="S1408" i="10"/>
  <c r="R1408" i="10"/>
  <c r="U1408" i="10" s="1"/>
  <c r="V1408" i="10" s="1"/>
  <c r="AE1407" i="10"/>
  <c r="AD1407" i="10"/>
  <c r="AC1407" i="10"/>
  <c r="AF1407" i="10" s="1"/>
  <c r="AG1407" i="10" s="1"/>
  <c r="T1407" i="10"/>
  <c r="S1407" i="10"/>
  <c r="R1407" i="10"/>
  <c r="AE1406" i="10"/>
  <c r="AD1406" i="10"/>
  <c r="AC1406" i="10"/>
  <c r="T1406" i="10"/>
  <c r="S1406" i="10"/>
  <c r="R1406" i="10"/>
  <c r="AE1405" i="10"/>
  <c r="AD1405" i="10"/>
  <c r="AC1405" i="10"/>
  <c r="T1405" i="10"/>
  <c r="S1405" i="10"/>
  <c r="R1405" i="10"/>
  <c r="AE1404" i="10"/>
  <c r="AD1404" i="10"/>
  <c r="AC1404" i="10"/>
  <c r="T1404" i="10"/>
  <c r="S1404" i="10"/>
  <c r="R1404" i="10"/>
  <c r="U1404" i="10" s="1"/>
  <c r="V1404" i="10" s="1"/>
  <c r="AE1403" i="10"/>
  <c r="AD1403" i="10"/>
  <c r="AC1403" i="10"/>
  <c r="AF1403" i="10" s="1"/>
  <c r="AG1403" i="10" s="1"/>
  <c r="V1403" i="10"/>
  <c r="T1403" i="10"/>
  <c r="S1403" i="10"/>
  <c r="R1403" i="10"/>
  <c r="U1403" i="10" s="1"/>
  <c r="AG1402" i="10"/>
  <c r="AE1402" i="10"/>
  <c r="AD1402" i="10"/>
  <c r="AC1402" i="10"/>
  <c r="AF1402" i="10" s="1"/>
  <c r="T1402" i="10"/>
  <c r="S1402" i="10"/>
  <c r="R1402" i="10"/>
  <c r="AE1401" i="10"/>
  <c r="AD1401" i="10"/>
  <c r="AC1401" i="10"/>
  <c r="T1401" i="10"/>
  <c r="S1401" i="10"/>
  <c r="R1401" i="10"/>
  <c r="AE1400" i="10"/>
  <c r="AD1400" i="10"/>
  <c r="AC1400" i="10"/>
  <c r="T1400" i="10"/>
  <c r="S1400" i="10"/>
  <c r="R1400" i="10"/>
  <c r="AE1399" i="10"/>
  <c r="AD1399" i="10"/>
  <c r="AC1399" i="10"/>
  <c r="T1399" i="10"/>
  <c r="S1399" i="10"/>
  <c r="R1399" i="10"/>
  <c r="U1399" i="10" s="1"/>
  <c r="V1399" i="10" s="1"/>
  <c r="AE1398" i="10"/>
  <c r="AD1398" i="10"/>
  <c r="AC1398" i="10"/>
  <c r="T1398" i="10"/>
  <c r="S1398" i="10"/>
  <c r="R1398" i="10"/>
  <c r="AE1397" i="10"/>
  <c r="AD1397" i="10"/>
  <c r="AC1397" i="10"/>
  <c r="T1397" i="10"/>
  <c r="S1397" i="10"/>
  <c r="R1397" i="10"/>
  <c r="AE1396" i="10"/>
  <c r="AD1396" i="10"/>
  <c r="AC1396" i="10"/>
  <c r="T1396" i="10"/>
  <c r="S1396" i="10"/>
  <c r="R1396" i="10"/>
  <c r="AE1395" i="10"/>
  <c r="AD1395" i="10"/>
  <c r="AC1395" i="10"/>
  <c r="T1395" i="10"/>
  <c r="S1395" i="10"/>
  <c r="R1395" i="10"/>
  <c r="AE1394" i="10"/>
  <c r="AD1394" i="10"/>
  <c r="AC1394" i="10"/>
  <c r="T1394" i="10"/>
  <c r="S1394" i="10"/>
  <c r="R1394" i="10"/>
  <c r="AE1393" i="10"/>
  <c r="AD1393" i="10"/>
  <c r="AC1393" i="10"/>
  <c r="T1393" i="10"/>
  <c r="S1393" i="10"/>
  <c r="R1393" i="10"/>
  <c r="AE1392" i="10"/>
  <c r="AD1392" i="10"/>
  <c r="AC1392" i="10"/>
  <c r="T1392" i="10"/>
  <c r="S1392" i="10"/>
  <c r="R1392" i="10"/>
  <c r="AE1391" i="10"/>
  <c r="AD1391" i="10"/>
  <c r="AC1391" i="10"/>
  <c r="T1391" i="10"/>
  <c r="S1391" i="10"/>
  <c r="R1391" i="10"/>
  <c r="AE1390" i="10"/>
  <c r="AD1390" i="10"/>
  <c r="AC1390" i="10"/>
  <c r="T1390" i="10"/>
  <c r="S1390" i="10"/>
  <c r="R1390" i="10"/>
  <c r="AE1389" i="10"/>
  <c r="AD1389" i="10"/>
  <c r="AC1389" i="10"/>
  <c r="T1389" i="10"/>
  <c r="S1389" i="10"/>
  <c r="R1389" i="10"/>
  <c r="AE1388" i="10"/>
  <c r="AD1388" i="10"/>
  <c r="AC1388" i="10"/>
  <c r="T1388" i="10"/>
  <c r="S1388" i="10"/>
  <c r="R1388" i="10"/>
  <c r="AE1387" i="10"/>
  <c r="AD1387" i="10"/>
  <c r="AC1387" i="10"/>
  <c r="T1387" i="10"/>
  <c r="S1387" i="10"/>
  <c r="R1387" i="10"/>
  <c r="AE1386" i="10"/>
  <c r="AD1386" i="10"/>
  <c r="AC1386" i="10"/>
  <c r="T1386" i="10"/>
  <c r="S1386" i="10"/>
  <c r="R1386" i="10"/>
  <c r="AE1385" i="10"/>
  <c r="AD1385" i="10"/>
  <c r="AF1385" i="10" s="1"/>
  <c r="AG1385" i="10" s="1"/>
  <c r="AC1385" i="10"/>
  <c r="T1385" i="10"/>
  <c r="S1385" i="10"/>
  <c r="R1385" i="10"/>
  <c r="AE1384" i="10"/>
  <c r="AD1384" i="10"/>
  <c r="AC1384" i="10"/>
  <c r="T1384" i="10"/>
  <c r="S1384" i="10"/>
  <c r="R1384" i="10"/>
  <c r="AE1383" i="10"/>
  <c r="AD1383" i="10"/>
  <c r="AF1383" i="10" s="1"/>
  <c r="AG1383" i="10" s="1"/>
  <c r="AC1383" i="10"/>
  <c r="T1383" i="10"/>
  <c r="S1383" i="10"/>
  <c r="R1383" i="10"/>
  <c r="AE1382" i="10"/>
  <c r="AD1382" i="10"/>
  <c r="AC1382" i="10"/>
  <c r="T1382" i="10"/>
  <c r="S1382" i="10"/>
  <c r="R1382" i="10"/>
  <c r="AE1381" i="10"/>
  <c r="AD1381" i="10"/>
  <c r="AF1381" i="10" s="1"/>
  <c r="AG1381" i="10" s="1"/>
  <c r="AC1381" i="10"/>
  <c r="T1381" i="10"/>
  <c r="S1381" i="10"/>
  <c r="R1381" i="10"/>
  <c r="AE1380" i="10"/>
  <c r="AD1380" i="10"/>
  <c r="AC1380" i="10"/>
  <c r="T1380" i="10"/>
  <c r="S1380" i="10"/>
  <c r="R1380" i="10"/>
  <c r="AE1379" i="10"/>
  <c r="AD1379" i="10"/>
  <c r="AF1379" i="10" s="1"/>
  <c r="AG1379" i="10" s="1"/>
  <c r="AC1379" i="10"/>
  <c r="T1379" i="10"/>
  <c r="S1379" i="10"/>
  <c r="R1379" i="10"/>
  <c r="AE1378" i="10"/>
  <c r="AD1378" i="10"/>
  <c r="AC1378" i="10"/>
  <c r="T1378" i="10"/>
  <c r="S1378" i="10"/>
  <c r="R1378" i="10"/>
  <c r="AE1377" i="10"/>
  <c r="AD1377" i="10"/>
  <c r="AF1377" i="10" s="1"/>
  <c r="AG1377" i="10" s="1"/>
  <c r="AC1377" i="10"/>
  <c r="T1377" i="10"/>
  <c r="S1377" i="10"/>
  <c r="R1377" i="10"/>
  <c r="U1377" i="10" s="1"/>
  <c r="V1377" i="10" s="1"/>
  <c r="AE1376" i="10"/>
  <c r="AD1376" i="10"/>
  <c r="AC1376" i="10"/>
  <c r="T1376" i="10"/>
  <c r="S1376" i="10"/>
  <c r="R1376" i="10"/>
  <c r="AE1375" i="10"/>
  <c r="AD1375" i="10"/>
  <c r="AC1375" i="10"/>
  <c r="T1375" i="10"/>
  <c r="S1375" i="10"/>
  <c r="R1375" i="10"/>
  <c r="U1375" i="10" s="1"/>
  <c r="V1375" i="10" s="1"/>
  <c r="AE1374" i="10"/>
  <c r="AD1374" i="10"/>
  <c r="AC1374" i="10"/>
  <c r="T1374" i="10"/>
  <c r="S1374" i="10"/>
  <c r="R1374" i="10"/>
  <c r="AE1373" i="10"/>
  <c r="AD1373" i="10"/>
  <c r="AC1373" i="10"/>
  <c r="T1373" i="10"/>
  <c r="S1373" i="10"/>
  <c r="R1373" i="10"/>
  <c r="U1373" i="10" s="1"/>
  <c r="V1373" i="10" s="1"/>
  <c r="AE1372" i="10"/>
  <c r="AD1372" i="10"/>
  <c r="AC1372" i="10"/>
  <c r="T1372" i="10"/>
  <c r="S1372" i="10"/>
  <c r="R1372" i="10"/>
  <c r="AE1371" i="10"/>
  <c r="AD1371" i="10"/>
  <c r="AC1371" i="10"/>
  <c r="T1371" i="10"/>
  <c r="S1371" i="10"/>
  <c r="R1371" i="10"/>
  <c r="U1371" i="10" s="1"/>
  <c r="V1371" i="10" s="1"/>
  <c r="AE1370" i="10"/>
  <c r="AD1370" i="10"/>
  <c r="AC1370" i="10"/>
  <c r="T1370" i="10"/>
  <c r="S1370" i="10"/>
  <c r="R1370" i="10"/>
  <c r="AE1369" i="10"/>
  <c r="AD1369" i="10"/>
  <c r="AC1369" i="10"/>
  <c r="T1369" i="10"/>
  <c r="S1369" i="10"/>
  <c r="R1369" i="10"/>
  <c r="U1369" i="10" s="1"/>
  <c r="V1369" i="10" s="1"/>
  <c r="AE1368" i="10"/>
  <c r="AD1368" i="10"/>
  <c r="AC1368" i="10"/>
  <c r="T1368" i="10"/>
  <c r="S1368" i="10"/>
  <c r="R1368" i="10"/>
  <c r="AE1367" i="10"/>
  <c r="AD1367" i="10"/>
  <c r="AC1367" i="10"/>
  <c r="T1367" i="10"/>
  <c r="S1367" i="10"/>
  <c r="R1367" i="10"/>
  <c r="U1367" i="10" s="1"/>
  <c r="V1367" i="10" s="1"/>
  <c r="AE1366" i="10"/>
  <c r="AD1366" i="10"/>
  <c r="AC1366" i="10"/>
  <c r="T1366" i="10"/>
  <c r="S1366" i="10"/>
  <c r="R1366" i="10"/>
  <c r="AE1365" i="10"/>
  <c r="AD1365" i="10"/>
  <c r="AC1365" i="10"/>
  <c r="T1365" i="10"/>
  <c r="S1365" i="10"/>
  <c r="R1365" i="10"/>
  <c r="U1365" i="10" s="1"/>
  <c r="V1365" i="10" s="1"/>
  <c r="AE1364" i="10"/>
  <c r="AD1364" i="10"/>
  <c r="AC1364" i="10"/>
  <c r="T1364" i="10"/>
  <c r="S1364" i="10"/>
  <c r="R1364" i="10"/>
  <c r="AE1363" i="10"/>
  <c r="AD1363" i="10"/>
  <c r="AC1363" i="10"/>
  <c r="T1363" i="10"/>
  <c r="S1363" i="10"/>
  <c r="R1363" i="10"/>
  <c r="U1363" i="10" s="1"/>
  <c r="V1363" i="10" s="1"/>
  <c r="AE1362" i="10"/>
  <c r="AD1362" i="10"/>
  <c r="AC1362" i="10"/>
  <c r="T1362" i="10"/>
  <c r="S1362" i="10"/>
  <c r="R1362" i="10"/>
  <c r="AE1361" i="10"/>
  <c r="AD1361" i="10"/>
  <c r="AC1361" i="10"/>
  <c r="T1361" i="10"/>
  <c r="S1361" i="10"/>
  <c r="R1361" i="10"/>
  <c r="U1361" i="10" s="1"/>
  <c r="V1361" i="10" s="1"/>
  <c r="AE1360" i="10"/>
  <c r="AD1360" i="10"/>
  <c r="AC1360" i="10"/>
  <c r="T1360" i="10"/>
  <c r="S1360" i="10"/>
  <c r="R1360" i="10"/>
  <c r="AE1359" i="10"/>
  <c r="AD1359" i="10"/>
  <c r="AC1359" i="10"/>
  <c r="T1359" i="10"/>
  <c r="S1359" i="10"/>
  <c r="R1359" i="10"/>
  <c r="U1359" i="10" s="1"/>
  <c r="V1359" i="10" s="1"/>
  <c r="AE1358" i="10"/>
  <c r="AD1358" i="10"/>
  <c r="AC1358" i="10"/>
  <c r="T1358" i="10"/>
  <c r="S1358" i="10"/>
  <c r="R1358" i="10"/>
  <c r="AE1357" i="10"/>
  <c r="AD1357" i="10"/>
  <c r="AC1357" i="10"/>
  <c r="T1357" i="10"/>
  <c r="S1357" i="10"/>
  <c r="R1357" i="10"/>
  <c r="U1357" i="10" s="1"/>
  <c r="V1357" i="10" s="1"/>
  <c r="AE1356" i="10"/>
  <c r="AD1356" i="10"/>
  <c r="AC1356" i="10"/>
  <c r="T1356" i="10"/>
  <c r="S1356" i="10"/>
  <c r="R1356" i="10"/>
  <c r="AE1355" i="10"/>
  <c r="AD1355" i="10"/>
  <c r="AC1355" i="10"/>
  <c r="T1355" i="10"/>
  <c r="S1355" i="10"/>
  <c r="R1355" i="10"/>
  <c r="U1355" i="10" s="1"/>
  <c r="V1355" i="10" s="1"/>
  <c r="AE1354" i="10"/>
  <c r="AD1354" i="10"/>
  <c r="AC1354" i="10"/>
  <c r="T1354" i="10"/>
  <c r="S1354" i="10"/>
  <c r="R1354" i="10"/>
  <c r="AE1353" i="10"/>
  <c r="AD1353" i="10"/>
  <c r="AC1353" i="10"/>
  <c r="T1353" i="10"/>
  <c r="S1353" i="10"/>
  <c r="R1353" i="10"/>
  <c r="U1353" i="10" s="1"/>
  <c r="V1353" i="10" s="1"/>
  <c r="AE1352" i="10"/>
  <c r="AD1352" i="10"/>
  <c r="AC1352" i="10"/>
  <c r="T1352" i="10"/>
  <c r="S1352" i="10"/>
  <c r="R1352" i="10"/>
  <c r="AE1351" i="10"/>
  <c r="AD1351" i="10"/>
  <c r="AC1351" i="10"/>
  <c r="T1351" i="10"/>
  <c r="S1351" i="10"/>
  <c r="R1351" i="10"/>
  <c r="U1351" i="10" s="1"/>
  <c r="V1351" i="10" s="1"/>
  <c r="AE1350" i="10"/>
  <c r="AD1350" i="10"/>
  <c r="AC1350" i="10"/>
  <c r="T1350" i="10"/>
  <c r="S1350" i="10"/>
  <c r="R1350" i="10"/>
  <c r="AE1349" i="10"/>
  <c r="AD1349" i="10"/>
  <c r="AC1349" i="10"/>
  <c r="T1349" i="10"/>
  <c r="S1349" i="10"/>
  <c r="R1349" i="10"/>
  <c r="U1349" i="10" s="1"/>
  <c r="V1349" i="10" s="1"/>
  <c r="AE1348" i="10"/>
  <c r="AD1348" i="10"/>
  <c r="AC1348" i="10"/>
  <c r="T1348" i="10"/>
  <c r="S1348" i="10"/>
  <c r="R1348" i="10"/>
  <c r="AE1347" i="10"/>
  <c r="AD1347" i="10"/>
  <c r="AC1347" i="10"/>
  <c r="T1347" i="10"/>
  <c r="S1347" i="10"/>
  <c r="R1347" i="10"/>
  <c r="U1347" i="10" s="1"/>
  <c r="V1347" i="10" s="1"/>
  <c r="AE1346" i="10"/>
  <c r="AD1346" i="10"/>
  <c r="AC1346" i="10"/>
  <c r="T1346" i="10"/>
  <c r="S1346" i="10"/>
  <c r="R1346" i="10"/>
  <c r="AE1345" i="10"/>
  <c r="AD1345" i="10"/>
  <c r="AC1345" i="10"/>
  <c r="T1345" i="10"/>
  <c r="S1345" i="10"/>
  <c r="R1345" i="10"/>
  <c r="U1345" i="10" s="1"/>
  <c r="V1345" i="10" s="1"/>
  <c r="AE1344" i="10"/>
  <c r="AD1344" i="10"/>
  <c r="AC1344" i="10"/>
  <c r="T1344" i="10"/>
  <c r="S1344" i="10"/>
  <c r="R1344" i="10"/>
  <c r="AE1343" i="10"/>
  <c r="AD1343" i="10"/>
  <c r="AC1343" i="10"/>
  <c r="T1343" i="10"/>
  <c r="S1343" i="10"/>
  <c r="R1343" i="10"/>
  <c r="U1343" i="10" s="1"/>
  <c r="V1343" i="10" s="1"/>
  <c r="AE1342" i="10"/>
  <c r="AD1342" i="10"/>
  <c r="AC1342" i="10"/>
  <c r="T1342" i="10"/>
  <c r="S1342" i="10"/>
  <c r="R1342" i="10"/>
  <c r="AE1341" i="10"/>
  <c r="AD1341" i="10"/>
  <c r="AC1341" i="10"/>
  <c r="T1341" i="10"/>
  <c r="S1341" i="10"/>
  <c r="R1341" i="10"/>
  <c r="U1341" i="10" s="1"/>
  <c r="V1341" i="10" s="1"/>
  <c r="AE1340" i="10"/>
  <c r="AD1340" i="10"/>
  <c r="AC1340" i="10"/>
  <c r="T1340" i="10"/>
  <c r="S1340" i="10"/>
  <c r="R1340" i="10"/>
  <c r="AE1339" i="10"/>
  <c r="AD1339" i="10"/>
  <c r="AC1339" i="10"/>
  <c r="T1339" i="10"/>
  <c r="S1339" i="10"/>
  <c r="R1339" i="10"/>
  <c r="U1339" i="10" s="1"/>
  <c r="V1339" i="10" s="1"/>
  <c r="AE1338" i="10"/>
  <c r="AD1338" i="10"/>
  <c r="AC1338" i="10"/>
  <c r="T1338" i="10"/>
  <c r="S1338" i="10"/>
  <c r="R1338" i="10"/>
  <c r="AE1337" i="10"/>
  <c r="AD1337" i="10"/>
  <c r="AC1337" i="10"/>
  <c r="T1337" i="10"/>
  <c r="S1337" i="10"/>
  <c r="R1337" i="10"/>
  <c r="U1337" i="10" s="1"/>
  <c r="V1337" i="10" s="1"/>
  <c r="AE1336" i="10"/>
  <c r="AD1336" i="10"/>
  <c r="AC1336" i="10"/>
  <c r="T1336" i="10"/>
  <c r="S1336" i="10"/>
  <c r="R1336" i="10"/>
  <c r="AE1335" i="10"/>
  <c r="AD1335" i="10"/>
  <c r="AC1335" i="10"/>
  <c r="T1335" i="10"/>
  <c r="S1335" i="10"/>
  <c r="R1335" i="10"/>
  <c r="U1335" i="10" s="1"/>
  <c r="V1335" i="10" s="1"/>
  <c r="AE1334" i="10"/>
  <c r="AD1334" i="10"/>
  <c r="AC1334" i="10"/>
  <c r="T1334" i="10"/>
  <c r="S1334" i="10"/>
  <c r="R1334" i="10"/>
  <c r="AE1333" i="10"/>
  <c r="AD1333" i="10"/>
  <c r="AC1333" i="10"/>
  <c r="T1333" i="10"/>
  <c r="S1333" i="10"/>
  <c r="R1333" i="10"/>
  <c r="U1333" i="10" s="1"/>
  <c r="V1333" i="10" s="1"/>
  <c r="AE1332" i="10"/>
  <c r="AD1332" i="10"/>
  <c r="AC1332" i="10"/>
  <c r="T1332" i="10"/>
  <c r="S1332" i="10"/>
  <c r="R1332" i="10"/>
  <c r="AE1331" i="10"/>
  <c r="AD1331" i="10"/>
  <c r="AC1331" i="10"/>
  <c r="T1331" i="10"/>
  <c r="S1331" i="10"/>
  <c r="R1331" i="10"/>
  <c r="U1331" i="10" s="1"/>
  <c r="V1331" i="10" s="1"/>
  <c r="AE1330" i="10"/>
  <c r="AD1330" i="10"/>
  <c r="AC1330" i="10"/>
  <c r="T1330" i="10"/>
  <c r="S1330" i="10"/>
  <c r="R1330" i="10"/>
  <c r="AE1329" i="10"/>
  <c r="AD1329" i="10"/>
  <c r="AC1329" i="10"/>
  <c r="T1329" i="10"/>
  <c r="S1329" i="10"/>
  <c r="R1329" i="10"/>
  <c r="U1329" i="10" s="1"/>
  <c r="V1329" i="10" s="1"/>
  <c r="AE1328" i="10"/>
  <c r="AD1328" i="10"/>
  <c r="AC1328" i="10"/>
  <c r="T1328" i="10"/>
  <c r="S1328" i="10"/>
  <c r="R1328" i="10"/>
  <c r="AE1327" i="10"/>
  <c r="AD1327" i="10"/>
  <c r="AC1327" i="10"/>
  <c r="T1327" i="10"/>
  <c r="S1327" i="10"/>
  <c r="R1327" i="10"/>
  <c r="U1327" i="10" s="1"/>
  <c r="V1327" i="10" s="1"/>
  <c r="AE1326" i="10"/>
  <c r="AD1326" i="10"/>
  <c r="AC1326" i="10"/>
  <c r="T1326" i="10"/>
  <c r="S1326" i="10"/>
  <c r="R1326" i="10"/>
  <c r="AE1325" i="10"/>
  <c r="AD1325" i="10"/>
  <c r="AC1325" i="10"/>
  <c r="T1325" i="10"/>
  <c r="S1325" i="10"/>
  <c r="R1325" i="10"/>
  <c r="U1325" i="10" s="1"/>
  <c r="V1325" i="10" s="1"/>
  <c r="AE1324" i="10"/>
  <c r="AD1324" i="10"/>
  <c r="AC1324" i="10"/>
  <c r="T1324" i="10"/>
  <c r="S1324" i="10"/>
  <c r="R1324" i="10"/>
  <c r="AE1323" i="10"/>
  <c r="AD1323" i="10"/>
  <c r="AC1323" i="10"/>
  <c r="T1323" i="10"/>
  <c r="S1323" i="10"/>
  <c r="R1323" i="10"/>
  <c r="U1323" i="10" s="1"/>
  <c r="V1323" i="10" s="1"/>
  <c r="AE1322" i="10"/>
  <c r="AD1322" i="10"/>
  <c r="AC1322" i="10"/>
  <c r="T1322" i="10"/>
  <c r="S1322" i="10"/>
  <c r="R1322" i="10"/>
  <c r="AE1321" i="10"/>
  <c r="AD1321" i="10"/>
  <c r="AC1321" i="10"/>
  <c r="T1321" i="10"/>
  <c r="S1321" i="10"/>
  <c r="R1321" i="10"/>
  <c r="U1321" i="10" s="1"/>
  <c r="V1321" i="10" s="1"/>
  <c r="AE1320" i="10"/>
  <c r="AD1320" i="10"/>
  <c r="AC1320" i="10"/>
  <c r="T1320" i="10"/>
  <c r="S1320" i="10"/>
  <c r="R1320" i="10"/>
  <c r="AE1319" i="10"/>
  <c r="AD1319" i="10"/>
  <c r="AC1319" i="10"/>
  <c r="T1319" i="10"/>
  <c r="S1319" i="10"/>
  <c r="R1319" i="10"/>
  <c r="U1319" i="10" s="1"/>
  <c r="V1319" i="10" s="1"/>
  <c r="AE1318" i="10"/>
  <c r="AD1318" i="10"/>
  <c r="AC1318" i="10"/>
  <c r="T1318" i="10"/>
  <c r="S1318" i="10"/>
  <c r="R1318" i="10"/>
  <c r="AE1317" i="10"/>
  <c r="AD1317" i="10"/>
  <c r="AC1317" i="10"/>
  <c r="T1317" i="10"/>
  <c r="S1317" i="10"/>
  <c r="R1317" i="10"/>
  <c r="U1317" i="10" s="1"/>
  <c r="V1317" i="10" s="1"/>
  <c r="AE1316" i="10"/>
  <c r="AD1316" i="10"/>
  <c r="AC1316" i="10"/>
  <c r="T1316" i="10"/>
  <c r="S1316" i="10"/>
  <c r="R1316" i="10"/>
  <c r="AE1315" i="10"/>
  <c r="AD1315" i="10"/>
  <c r="AC1315" i="10"/>
  <c r="T1315" i="10"/>
  <c r="S1315" i="10"/>
  <c r="R1315" i="10"/>
  <c r="U1315" i="10" s="1"/>
  <c r="V1315" i="10" s="1"/>
  <c r="AE1314" i="10"/>
  <c r="AD1314" i="10"/>
  <c r="AC1314" i="10"/>
  <c r="T1314" i="10"/>
  <c r="S1314" i="10"/>
  <c r="R1314" i="10"/>
  <c r="AE1313" i="10"/>
  <c r="AD1313" i="10"/>
  <c r="AC1313" i="10"/>
  <c r="T1313" i="10"/>
  <c r="S1313" i="10"/>
  <c r="R1313" i="10"/>
  <c r="U1313" i="10" s="1"/>
  <c r="V1313" i="10" s="1"/>
  <c r="AE1312" i="10"/>
  <c r="AD1312" i="10"/>
  <c r="AC1312" i="10"/>
  <c r="T1312" i="10"/>
  <c r="S1312" i="10"/>
  <c r="R1312" i="10"/>
  <c r="AE1311" i="10"/>
  <c r="AD1311" i="10"/>
  <c r="AC1311" i="10"/>
  <c r="T1311" i="10"/>
  <c r="S1311" i="10"/>
  <c r="R1311" i="10"/>
  <c r="U1311" i="10" s="1"/>
  <c r="V1311" i="10" s="1"/>
  <c r="AE1310" i="10"/>
  <c r="AD1310" i="10"/>
  <c r="AC1310" i="10"/>
  <c r="T1310" i="10"/>
  <c r="S1310" i="10"/>
  <c r="R1310" i="10"/>
  <c r="AE1309" i="10"/>
  <c r="AD1309" i="10"/>
  <c r="AC1309" i="10"/>
  <c r="T1309" i="10"/>
  <c r="S1309" i="10"/>
  <c r="R1309" i="10"/>
  <c r="U1309" i="10" s="1"/>
  <c r="V1309" i="10" s="1"/>
  <c r="AE1308" i="10"/>
  <c r="AD1308" i="10"/>
  <c r="AC1308" i="10"/>
  <c r="T1308" i="10"/>
  <c r="S1308" i="10"/>
  <c r="R1308" i="10"/>
  <c r="AE1307" i="10"/>
  <c r="AD1307" i="10"/>
  <c r="AC1307" i="10"/>
  <c r="T1307" i="10"/>
  <c r="S1307" i="10"/>
  <c r="R1307" i="10"/>
  <c r="U1307" i="10" s="1"/>
  <c r="V1307" i="10" s="1"/>
  <c r="AE1306" i="10"/>
  <c r="AD1306" i="10"/>
  <c r="AC1306" i="10"/>
  <c r="T1306" i="10"/>
  <c r="S1306" i="10"/>
  <c r="R1306" i="10"/>
  <c r="AE1305" i="10"/>
  <c r="AD1305" i="10"/>
  <c r="AC1305" i="10"/>
  <c r="T1305" i="10"/>
  <c r="S1305" i="10"/>
  <c r="R1305" i="10"/>
  <c r="U1305" i="10" s="1"/>
  <c r="V1305" i="10" s="1"/>
  <c r="AE1304" i="10"/>
  <c r="AD1304" i="10"/>
  <c r="AC1304" i="10"/>
  <c r="T1304" i="10"/>
  <c r="S1304" i="10"/>
  <c r="R1304" i="10"/>
  <c r="AE1303" i="10"/>
  <c r="AD1303" i="10"/>
  <c r="AC1303" i="10"/>
  <c r="T1303" i="10"/>
  <c r="S1303" i="10"/>
  <c r="R1303" i="10"/>
  <c r="U1303" i="10" s="1"/>
  <c r="V1303" i="10" s="1"/>
  <c r="AE1302" i="10"/>
  <c r="AD1302" i="10"/>
  <c r="AC1302" i="10"/>
  <c r="T1302" i="10"/>
  <c r="S1302" i="10"/>
  <c r="R1302" i="10"/>
  <c r="AE1301" i="10"/>
  <c r="AD1301" i="10"/>
  <c r="AC1301" i="10"/>
  <c r="T1301" i="10"/>
  <c r="S1301" i="10"/>
  <c r="R1301" i="10"/>
  <c r="U1301" i="10" s="1"/>
  <c r="V1301" i="10" s="1"/>
  <c r="AE1300" i="10"/>
  <c r="AD1300" i="10"/>
  <c r="AC1300" i="10"/>
  <c r="T1300" i="10"/>
  <c r="S1300" i="10"/>
  <c r="R1300" i="10"/>
  <c r="AE1299" i="10"/>
  <c r="AD1299" i="10"/>
  <c r="AC1299" i="10"/>
  <c r="T1299" i="10"/>
  <c r="S1299" i="10"/>
  <c r="R1299" i="10"/>
  <c r="U1299" i="10" s="1"/>
  <c r="V1299" i="10" s="1"/>
  <c r="AE1298" i="10"/>
  <c r="AD1298" i="10"/>
  <c r="AC1298" i="10"/>
  <c r="T1298" i="10"/>
  <c r="S1298" i="10"/>
  <c r="R1298" i="10"/>
  <c r="AE1297" i="10"/>
  <c r="AD1297" i="10"/>
  <c r="AC1297" i="10"/>
  <c r="T1297" i="10"/>
  <c r="S1297" i="10"/>
  <c r="R1297" i="10"/>
  <c r="U1297" i="10" s="1"/>
  <c r="V1297" i="10" s="1"/>
  <c r="AE1296" i="10"/>
  <c r="AD1296" i="10"/>
  <c r="AC1296" i="10"/>
  <c r="T1296" i="10"/>
  <c r="S1296" i="10"/>
  <c r="R1296" i="10"/>
  <c r="AE1295" i="10"/>
  <c r="AD1295" i="10"/>
  <c r="AC1295" i="10"/>
  <c r="T1295" i="10"/>
  <c r="S1295" i="10"/>
  <c r="R1295" i="10"/>
  <c r="U1295" i="10" s="1"/>
  <c r="V1295" i="10" s="1"/>
  <c r="AE1294" i="10"/>
  <c r="AD1294" i="10"/>
  <c r="AC1294" i="10"/>
  <c r="AF1294" i="10" s="1"/>
  <c r="AG1294" i="10" s="1"/>
  <c r="T1294" i="10"/>
  <c r="S1294" i="10"/>
  <c r="R1294" i="10"/>
  <c r="AE1293" i="10"/>
  <c r="AD1293" i="10"/>
  <c r="AC1293" i="10"/>
  <c r="T1293" i="10"/>
  <c r="S1293" i="10"/>
  <c r="R1293" i="10"/>
  <c r="AE1292" i="10"/>
  <c r="AD1292" i="10"/>
  <c r="AC1292" i="10"/>
  <c r="AF1292" i="10" s="1"/>
  <c r="AG1292" i="10" s="1"/>
  <c r="T1292" i="10"/>
  <c r="S1292" i="10"/>
  <c r="R1292" i="10"/>
  <c r="AE1291" i="10"/>
  <c r="AD1291" i="10"/>
  <c r="AC1291" i="10"/>
  <c r="T1291" i="10"/>
  <c r="S1291" i="10"/>
  <c r="R1291" i="10"/>
  <c r="AE1290" i="10"/>
  <c r="AD1290" i="10"/>
  <c r="AC1290" i="10"/>
  <c r="AF1290" i="10" s="1"/>
  <c r="AG1290" i="10" s="1"/>
  <c r="T1290" i="10"/>
  <c r="S1290" i="10"/>
  <c r="R1290" i="10"/>
  <c r="AE1289" i="10"/>
  <c r="AD1289" i="10"/>
  <c r="AC1289" i="10"/>
  <c r="T1289" i="10"/>
  <c r="S1289" i="10"/>
  <c r="R1289" i="10"/>
  <c r="AE1288" i="10"/>
  <c r="AD1288" i="10"/>
  <c r="AC1288" i="10"/>
  <c r="AF1288" i="10" s="1"/>
  <c r="AG1288" i="10" s="1"/>
  <c r="T1288" i="10"/>
  <c r="S1288" i="10"/>
  <c r="R1288" i="10"/>
  <c r="AE1287" i="10"/>
  <c r="AD1287" i="10"/>
  <c r="AC1287" i="10"/>
  <c r="T1287" i="10"/>
  <c r="S1287" i="10"/>
  <c r="R1287" i="10"/>
  <c r="AE1286" i="10"/>
  <c r="AD1286" i="10"/>
  <c r="AC1286" i="10"/>
  <c r="AF1286" i="10" s="1"/>
  <c r="AG1286" i="10" s="1"/>
  <c r="T1286" i="10"/>
  <c r="S1286" i="10"/>
  <c r="R1286" i="10"/>
  <c r="AE1285" i="10"/>
  <c r="AD1285" i="10"/>
  <c r="AC1285" i="10"/>
  <c r="T1285" i="10"/>
  <c r="S1285" i="10"/>
  <c r="R1285" i="10"/>
  <c r="AE1284" i="10"/>
  <c r="AD1284" i="10"/>
  <c r="AC1284" i="10"/>
  <c r="AF1284" i="10" s="1"/>
  <c r="AG1284" i="10" s="1"/>
  <c r="T1284" i="10"/>
  <c r="S1284" i="10"/>
  <c r="R1284" i="10"/>
  <c r="AE1283" i="10"/>
  <c r="AD1283" i="10"/>
  <c r="AC1283" i="10"/>
  <c r="T1283" i="10"/>
  <c r="S1283" i="10"/>
  <c r="R1283" i="10"/>
  <c r="AE1282" i="10"/>
  <c r="AD1282" i="10"/>
  <c r="AC1282" i="10"/>
  <c r="AF1282" i="10" s="1"/>
  <c r="AG1282" i="10" s="1"/>
  <c r="T1282" i="10"/>
  <c r="S1282" i="10"/>
  <c r="R1282" i="10"/>
  <c r="AE1281" i="10"/>
  <c r="AD1281" i="10"/>
  <c r="AC1281" i="10"/>
  <c r="T1281" i="10"/>
  <c r="S1281" i="10"/>
  <c r="R1281" i="10"/>
  <c r="AE1280" i="10"/>
  <c r="AD1280" i="10"/>
  <c r="AC1280" i="10"/>
  <c r="AF1280" i="10" s="1"/>
  <c r="AG1280" i="10" s="1"/>
  <c r="T1280" i="10"/>
  <c r="S1280" i="10"/>
  <c r="R1280" i="10"/>
  <c r="AE1279" i="10"/>
  <c r="AD1279" i="10"/>
  <c r="AC1279" i="10"/>
  <c r="T1279" i="10"/>
  <c r="S1279" i="10"/>
  <c r="R1279" i="10"/>
  <c r="AE1278" i="10"/>
  <c r="AD1278" i="10"/>
  <c r="AC1278" i="10"/>
  <c r="AF1278" i="10" s="1"/>
  <c r="AG1278" i="10" s="1"/>
  <c r="T1278" i="10"/>
  <c r="S1278" i="10"/>
  <c r="R1278" i="10"/>
  <c r="AE1277" i="10"/>
  <c r="AD1277" i="10"/>
  <c r="AC1277" i="10"/>
  <c r="T1277" i="10"/>
  <c r="S1277" i="10"/>
  <c r="R1277" i="10"/>
  <c r="AE1276" i="10"/>
  <c r="AD1276" i="10"/>
  <c r="AC1276" i="10"/>
  <c r="AF1276" i="10" s="1"/>
  <c r="AG1276" i="10" s="1"/>
  <c r="T1276" i="10"/>
  <c r="S1276" i="10"/>
  <c r="R1276" i="10"/>
  <c r="AE1275" i="10"/>
  <c r="AD1275" i="10"/>
  <c r="AC1275" i="10"/>
  <c r="T1275" i="10"/>
  <c r="S1275" i="10"/>
  <c r="R1275" i="10"/>
  <c r="AE1274" i="10"/>
  <c r="AD1274" i="10"/>
  <c r="AC1274" i="10"/>
  <c r="AF1274" i="10" s="1"/>
  <c r="AG1274" i="10" s="1"/>
  <c r="T1274" i="10"/>
  <c r="S1274" i="10"/>
  <c r="R1274" i="10"/>
  <c r="AE1273" i="10"/>
  <c r="AD1273" i="10"/>
  <c r="AC1273" i="10"/>
  <c r="T1273" i="10"/>
  <c r="S1273" i="10"/>
  <c r="R1273" i="10"/>
  <c r="AE1272" i="10"/>
  <c r="AD1272" i="10"/>
  <c r="AC1272" i="10"/>
  <c r="AF1272" i="10" s="1"/>
  <c r="AG1272" i="10" s="1"/>
  <c r="T1272" i="10"/>
  <c r="S1272" i="10"/>
  <c r="R1272" i="10"/>
  <c r="AE1271" i="10"/>
  <c r="AD1271" i="10"/>
  <c r="AC1271" i="10"/>
  <c r="T1271" i="10"/>
  <c r="S1271" i="10"/>
  <c r="R1271" i="10"/>
  <c r="AE1270" i="10"/>
  <c r="AD1270" i="10"/>
  <c r="AC1270" i="10"/>
  <c r="AF1270" i="10" s="1"/>
  <c r="AG1270" i="10" s="1"/>
  <c r="T1270" i="10"/>
  <c r="S1270" i="10"/>
  <c r="R1270" i="10"/>
  <c r="AE1269" i="10"/>
  <c r="AD1269" i="10"/>
  <c r="AC1269" i="10"/>
  <c r="T1269" i="10"/>
  <c r="S1269" i="10"/>
  <c r="R1269" i="10"/>
  <c r="AE1268" i="10"/>
  <c r="AD1268" i="10"/>
  <c r="AC1268" i="10"/>
  <c r="AF1268" i="10" s="1"/>
  <c r="AG1268" i="10" s="1"/>
  <c r="T1268" i="10"/>
  <c r="S1268" i="10"/>
  <c r="R1268" i="10"/>
  <c r="AE1267" i="10"/>
  <c r="AD1267" i="10"/>
  <c r="AC1267" i="10"/>
  <c r="T1267" i="10"/>
  <c r="S1267" i="10"/>
  <c r="R1267" i="10"/>
  <c r="AE1266" i="10"/>
  <c r="AD1266" i="10"/>
  <c r="AC1266" i="10"/>
  <c r="AF1266" i="10" s="1"/>
  <c r="AG1266" i="10" s="1"/>
  <c r="T1266" i="10"/>
  <c r="S1266" i="10"/>
  <c r="R1266" i="10"/>
  <c r="AE1265" i="10"/>
  <c r="AD1265" i="10"/>
  <c r="AC1265" i="10"/>
  <c r="T1265" i="10"/>
  <c r="S1265" i="10"/>
  <c r="R1265" i="10"/>
  <c r="AE1264" i="10"/>
  <c r="AD1264" i="10"/>
  <c r="AC1264" i="10"/>
  <c r="AF1264" i="10" s="1"/>
  <c r="AG1264" i="10" s="1"/>
  <c r="T1264" i="10"/>
  <c r="S1264" i="10"/>
  <c r="R1264" i="10"/>
  <c r="AE1263" i="10"/>
  <c r="AD1263" i="10"/>
  <c r="AC1263" i="10"/>
  <c r="T1263" i="10"/>
  <c r="S1263" i="10"/>
  <c r="R1263" i="10"/>
  <c r="AE1262" i="10"/>
  <c r="AD1262" i="10"/>
  <c r="AC1262" i="10"/>
  <c r="AF1262" i="10" s="1"/>
  <c r="AG1262" i="10" s="1"/>
  <c r="T1262" i="10"/>
  <c r="S1262" i="10"/>
  <c r="R1262" i="10"/>
  <c r="AE1261" i="10"/>
  <c r="AD1261" i="10"/>
  <c r="AC1261" i="10"/>
  <c r="T1261" i="10"/>
  <c r="S1261" i="10"/>
  <c r="R1261" i="10"/>
  <c r="AE1260" i="10"/>
  <c r="AD1260" i="10"/>
  <c r="AC1260" i="10"/>
  <c r="AF1260" i="10" s="1"/>
  <c r="AG1260" i="10" s="1"/>
  <c r="T1260" i="10"/>
  <c r="S1260" i="10"/>
  <c r="R1260" i="10"/>
  <c r="AE1259" i="10"/>
  <c r="AD1259" i="10"/>
  <c r="AC1259" i="10"/>
  <c r="T1259" i="10"/>
  <c r="S1259" i="10"/>
  <c r="R1259" i="10"/>
  <c r="AE1258" i="10"/>
  <c r="AD1258" i="10"/>
  <c r="AC1258" i="10"/>
  <c r="AF1258" i="10" s="1"/>
  <c r="AG1258" i="10" s="1"/>
  <c r="T1258" i="10"/>
  <c r="S1258" i="10"/>
  <c r="R1258" i="10"/>
  <c r="AE1257" i="10"/>
  <c r="AD1257" i="10"/>
  <c r="AC1257" i="10"/>
  <c r="T1257" i="10"/>
  <c r="S1257" i="10"/>
  <c r="R1257" i="10"/>
  <c r="AE1256" i="10"/>
  <c r="AD1256" i="10"/>
  <c r="AC1256" i="10"/>
  <c r="AF1256" i="10" s="1"/>
  <c r="AG1256" i="10" s="1"/>
  <c r="T1256" i="10"/>
  <c r="S1256" i="10"/>
  <c r="R1256" i="10"/>
  <c r="AE1255" i="10"/>
  <c r="AD1255" i="10"/>
  <c r="AC1255" i="10"/>
  <c r="T1255" i="10"/>
  <c r="S1255" i="10"/>
  <c r="R1255" i="10"/>
  <c r="AE1254" i="10"/>
  <c r="AD1254" i="10"/>
  <c r="AC1254" i="10"/>
  <c r="AF1254" i="10" s="1"/>
  <c r="AG1254" i="10" s="1"/>
  <c r="T1254" i="10"/>
  <c r="S1254" i="10"/>
  <c r="R1254" i="10"/>
  <c r="AE1253" i="10"/>
  <c r="AD1253" i="10"/>
  <c r="AC1253" i="10"/>
  <c r="T1253" i="10"/>
  <c r="S1253" i="10"/>
  <c r="R1253" i="10"/>
  <c r="AE1252" i="10"/>
  <c r="AD1252" i="10"/>
  <c r="AC1252" i="10"/>
  <c r="AF1252" i="10" s="1"/>
  <c r="AG1252" i="10" s="1"/>
  <c r="T1252" i="10"/>
  <c r="S1252" i="10"/>
  <c r="R1252" i="10"/>
  <c r="AE1251" i="10"/>
  <c r="AD1251" i="10"/>
  <c r="AC1251" i="10"/>
  <c r="T1251" i="10"/>
  <c r="S1251" i="10"/>
  <c r="R1251" i="10"/>
  <c r="AE1250" i="10"/>
  <c r="AD1250" i="10"/>
  <c r="AC1250" i="10"/>
  <c r="AF1250" i="10" s="1"/>
  <c r="AG1250" i="10" s="1"/>
  <c r="T1250" i="10"/>
  <c r="S1250" i="10"/>
  <c r="R1250" i="10"/>
  <c r="AE1249" i="10"/>
  <c r="AD1249" i="10"/>
  <c r="AC1249" i="10"/>
  <c r="T1249" i="10"/>
  <c r="S1249" i="10"/>
  <c r="R1249" i="10"/>
  <c r="AE1248" i="10"/>
  <c r="AD1248" i="10"/>
  <c r="AC1248" i="10"/>
  <c r="AF1248" i="10" s="1"/>
  <c r="AG1248" i="10" s="1"/>
  <c r="T1248" i="10"/>
  <c r="S1248" i="10"/>
  <c r="R1248" i="10"/>
  <c r="AE1247" i="10"/>
  <c r="AD1247" i="10"/>
  <c r="AC1247" i="10"/>
  <c r="T1247" i="10"/>
  <c r="S1247" i="10"/>
  <c r="R1247" i="10"/>
  <c r="AE1246" i="10"/>
  <c r="AD1246" i="10"/>
  <c r="AC1246" i="10"/>
  <c r="AF1246" i="10" s="1"/>
  <c r="AG1246" i="10" s="1"/>
  <c r="T1246" i="10"/>
  <c r="S1246" i="10"/>
  <c r="R1246" i="10"/>
  <c r="AE1245" i="10"/>
  <c r="AD1245" i="10"/>
  <c r="AC1245" i="10"/>
  <c r="T1245" i="10"/>
  <c r="S1245" i="10"/>
  <c r="R1245" i="10"/>
  <c r="AE1244" i="10"/>
  <c r="AD1244" i="10"/>
  <c r="AC1244" i="10"/>
  <c r="AF1244" i="10" s="1"/>
  <c r="AG1244" i="10" s="1"/>
  <c r="T1244" i="10"/>
  <c r="S1244" i="10"/>
  <c r="R1244" i="10"/>
  <c r="AE1243" i="10"/>
  <c r="AD1243" i="10"/>
  <c r="AC1243" i="10"/>
  <c r="T1243" i="10"/>
  <c r="S1243" i="10"/>
  <c r="R1243" i="10"/>
  <c r="AE1242" i="10"/>
  <c r="AD1242" i="10"/>
  <c r="AC1242" i="10"/>
  <c r="AF1242" i="10" s="1"/>
  <c r="AG1242" i="10" s="1"/>
  <c r="T1242" i="10"/>
  <c r="S1242" i="10"/>
  <c r="R1242" i="10"/>
  <c r="AE1241" i="10"/>
  <c r="AD1241" i="10"/>
  <c r="AC1241" i="10"/>
  <c r="T1241" i="10"/>
  <c r="S1241" i="10"/>
  <c r="R1241" i="10"/>
  <c r="AE1240" i="10"/>
  <c r="AD1240" i="10"/>
  <c r="AC1240" i="10"/>
  <c r="AF1240" i="10" s="1"/>
  <c r="AG1240" i="10" s="1"/>
  <c r="T1240" i="10"/>
  <c r="S1240" i="10"/>
  <c r="R1240" i="10"/>
  <c r="AE1239" i="10"/>
  <c r="AD1239" i="10"/>
  <c r="AC1239" i="10"/>
  <c r="T1239" i="10"/>
  <c r="S1239" i="10"/>
  <c r="R1239" i="10"/>
  <c r="AE1238" i="10"/>
  <c r="AD1238" i="10"/>
  <c r="AC1238" i="10"/>
  <c r="AF1238" i="10" s="1"/>
  <c r="AG1238" i="10" s="1"/>
  <c r="T1238" i="10"/>
  <c r="S1238" i="10"/>
  <c r="R1238" i="10"/>
  <c r="AE1237" i="10"/>
  <c r="AD1237" i="10"/>
  <c r="AC1237" i="10"/>
  <c r="T1237" i="10"/>
  <c r="S1237" i="10"/>
  <c r="R1237" i="10"/>
  <c r="AE1236" i="10"/>
  <c r="AD1236" i="10"/>
  <c r="AC1236" i="10"/>
  <c r="AF1236" i="10" s="1"/>
  <c r="AG1236" i="10" s="1"/>
  <c r="T1236" i="10"/>
  <c r="S1236" i="10"/>
  <c r="R1236" i="10"/>
  <c r="AE1235" i="10"/>
  <c r="AD1235" i="10"/>
  <c r="AC1235" i="10"/>
  <c r="T1235" i="10"/>
  <c r="S1235" i="10"/>
  <c r="R1235" i="10"/>
  <c r="AE1234" i="10"/>
  <c r="AD1234" i="10"/>
  <c r="AC1234" i="10"/>
  <c r="AF1234" i="10" s="1"/>
  <c r="AG1234" i="10" s="1"/>
  <c r="T1234" i="10"/>
  <c r="S1234" i="10"/>
  <c r="R1234" i="10"/>
  <c r="AE1233" i="10"/>
  <c r="AD1233" i="10"/>
  <c r="AC1233" i="10"/>
  <c r="T1233" i="10"/>
  <c r="S1233" i="10"/>
  <c r="R1233" i="10"/>
  <c r="AE1232" i="10"/>
  <c r="AD1232" i="10"/>
  <c r="AC1232" i="10"/>
  <c r="T1232" i="10"/>
  <c r="S1232" i="10"/>
  <c r="R1232" i="10"/>
  <c r="AE1231" i="10"/>
  <c r="AD1231" i="10"/>
  <c r="AC1231" i="10"/>
  <c r="T1231" i="10"/>
  <c r="S1231" i="10"/>
  <c r="R1231" i="10"/>
  <c r="U1231" i="10" s="1"/>
  <c r="V1231" i="10" s="1"/>
  <c r="AE1230" i="10"/>
  <c r="AD1230" i="10"/>
  <c r="AC1230" i="10"/>
  <c r="T1230" i="10"/>
  <c r="S1230" i="10"/>
  <c r="R1230" i="10"/>
  <c r="AE1229" i="10"/>
  <c r="AD1229" i="10"/>
  <c r="AC1229" i="10"/>
  <c r="T1229" i="10"/>
  <c r="S1229" i="10"/>
  <c r="R1229" i="10"/>
  <c r="AE1228" i="10"/>
  <c r="AD1228" i="10"/>
  <c r="AC1228" i="10"/>
  <c r="T1228" i="10"/>
  <c r="S1228" i="10"/>
  <c r="R1228" i="10"/>
  <c r="AE1227" i="10"/>
  <c r="AD1227" i="10"/>
  <c r="AC1227" i="10"/>
  <c r="T1227" i="10"/>
  <c r="S1227" i="10"/>
  <c r="R1227" i="10"/>
  <c r="AE1226" i="10"/>
  <c r="AD1226" i="10"/>
  <c r="AC1226" i="10"/>
  <c r="AF1226" i="10" s="1"/>
  <c r="AG1226" i="10" s="1"/>
  <c r="T1226" i="10"/>
  <c r="S1226" i="10"/>
  <c r="R1226" i="10"/>
  <c r="AE1225" i="10"/>
  <c r="AD1225" i="10"/>
  <c r="AC1225" i="10"/>
  <c r="T1225" i="10"/>
  <c r="S1225" i="10"/>
  <c r="R1225" i="10"/>
  <c r="AE1224" i="10"/>
  <c r="AD1224" i="10"/>
  <c r="AC1224" i="10"/>
  <c r="T1224" i="10"/>
  <c r="S1224" i="10"/>
  <c r="R1224" i="10"/>
  <c r="AE1223" i="10"/>
  <c r="AD1223" i="10"/>
  <c r="AC1223" i="10"/>
  <c r="T1223" i="10"/>
  <c r="S1223" i="10"/>
  <c r="R1223" i="10"/>
  <c r="U1223" i="10" s="1"/>
  <c r="V1223" i="10" s="1"/>
  <c r="AE1222" i="10"/>
  <c r="AD1222" i="10"/>
  <c r="AC1222" i="10"/>
  <c r="T1222" i="10"/>
  <c r="S1222" i="10"/>
  <c r="R1222" i="10"/>
  <c r="AE1221" i="10"/>
  <c r="AD1221" i="10"/>
  <c r="AC1221" i="10"/>
  <c r="T1221" i="10"/>
  <c r="S1221" i="10"/>
  <c r="R1221" i="10"/>
  <c r="AE1220" i="10"/>
  <c r="AD1220" i="10"/>
  <c r="AC1220" i="10"/>
  <c r="T1220" i="10"/>
  <c r="S1220" i="10"/>
  <c r="R1220" i="10"/>
  <c r="AE1219" i="10"/>
  <c r="AD1219" i="10"/>
  <c r="AC1219" i="10"/>
  <c r="T1219" i="10"/>
  <c r="S1219" i="10"/>
  <c r="R1219" i="10"/>
  <c r="AE1218" i="10"/>
  <c r="AD1218" i="10"/>
  <c r="AC1218" i="10"/>
  <c r="AF1218" i="10" s="1"/>
  <c r="AG1218" i="10" s="1"/>
  <c r="T1218" i="10"/>
  <c r="S1218" i="10"/>
  <c r="R1218" i="10"/>
  <c r="AE1217" i="10"/>
  <c r="AD1217" i="10"/>
  <c r="AC1217" i="10"/>
  <c r="T1217" i="10"/>
  <c r="S1217" i="10"/>
  <c r="R1217" i="10"/>
  <c r="AE1216" i="10"/>
  <c r="AD1216" i="10"/>
  <c r="AC1216" i="10"/>
  <c r="AF1216" i="10" s="1"/>
  <c r="AG1216" i="10" s="1"/>
  <c r="T1216" i="10"/>
  <c r="S1216" i="10"/>
  <c r="R1216" i="10"/>
  <c r="AE1215" i="10"/>
  <c r="AD1215" i="10"/>
  <c r="AC1215" i="10"/>
  <c r="T1215" i="10"/>
  <c r="S1215" i="10"/>
  <c r="R1215" i="10"/>
  <c r="AE1214" i="10"/>
  <c r="AD1214" i="10"/>
  <c r="AC1214" i="10"/>
  <c r="AF1214" i="10" s="1"/>
  <c r="AG1214" i="10" s="1"/>
  <c r="T1214" i="10"/>
  <c r="S1214" i="10"/>
  <c r="R1214" i="10"/>
  <c r="AE1213" i="10"/>
  <c r="AD1213" i="10"/>
  <c r="AC1213" i="10"/>
  <c r="T1213" i="10"/>
  <c r="S1213" i="10"/>
  <c r="R1213" i="10"/>
  <c r="AE1212" i="10"/>
  <c r="AD1212" i="10"/>
  <c r="AC1212" i="10"/>
  <c r="AF1212" i="10" s="1"/>
  <c r="AG1212" i="10" s="1"/>
  <c r="T1212" i="10"/>
  <c r="S1212" i="10"/>
  <c r="R1212" i="10"/>
  <c r="AE1211" i="10"/>
  <c r="AD1211" i="10"/>
  <c r="AC1211" i="10"/>
  <c r="T1211" i="10"/>
  <c r="S1211" i="10"/>
  <c r="R1211" i="10"/>
  <c r="AE1210" i="10"/>
  <c r="AD1210" i="10"/>
  <c r="AC1210" i="10"/>
  <c r="AF1210" i="10" s="1"/>
  <c r="AG1210" i="10" s="1"/>
  <c r="T1210" i="10"/>
  <c r="S1210" i="10"/>
  <c r="R1210" i="10"/>
  <c r="AE1209" i="10"/>
  <c r="AD1209" i="10"/>
  <c r="AC1209" i="10"/>
  <c r="T1209" i="10"/>
  <c r="S1209" i="10"/>
  <c r="R1209" i="10"/>
  <c r="AE1208" i="10"/>
  <c r="AD1208" i="10"/>
  <c r="AC1208" i="10"/>
  <c r="AF1208" i="10" s="1"/>
  <c r="AG1208" i="10" s="1"/>
  <c r="T1208" i="10"/>
  <c r="S1208" i="10"/>
  <c r="R1208" i="10"/>
  <c r="AE1207" i="10"/>
  <c r="AD1207" i="10"/>
  <c r="AC1207" i="10"/>
  <c r="T1207" i="10"/>
  <c r="S1207" i="10"/>
  <c r="R1207" i="10"/>
  <c r="AE1206" i="10"/>
  <c r="AD1206" i="10"/>
  <c r="AC1206" i="10"/>
  <c r="AF1206" i="10" s="1"/>
  <c r="AG1206" i="10" s="1"/>
  <c r="T1206" i="10"/>
  <c r="S1206" i="10"/>
  <c r="R1206" i="10"/>
  <c r="AE1205" i="10"/>
  <c r="AD1205" i="10"/>
  <c r="AC1205" i="10"/>
  <c r="T1205" i="10"/>
  <c r="S1205" i="10"/>
  <c r="R1205" i="10"/>
  <c r="AE1204" i="10"/>
  <c r="AD1204" i="10"/>
  <c r="AC1204" i="10"/>
  <c r="AF1204" i="10" s="1"/>
  <c r="AG1204" i="10" s="1"/>
  <c r="T1204" i="10"/>
  <c r="S1204" i="10"/>
  <c r="R1204" i="10"/>
  <c r="AE1203" i="10"/>
  <c r="AD1203" i="10"/>
  <c r="AC1203" i="10"/>
  <c r="T1203" i="10"/>
  <c r="S1203" i="10"/>
  <c r="R1203" i="10"/>
  <c r="AE1202" i="10"/>
  <c r="AD1202" i="10"/>
  <c r="AC1202" i="10"/>
  <c r="AF1202" i="10" s="1"/>
  <c r="AG1202" i="10" s="1"/>
  <c r="T1202" i="10"/>
  <c r="S1202" i="10"/>
  <c r="R1202" i="10"/>
  <c r="AE1201" i="10"/>
  <c r="AD1201" i="10"/>
  <c r="AC1201" i="10"/>
  <c r="T1201" i="10"/>
  <c r="S1201" i="10"/>
  <c r="R1201" i="10"/>
  <c r="AE1200" i="10"/>
  <c r="AD1200" i="10"/>
  <c r="AC1200" i="10"/>
  <c r="AF1200" i="10" s="1"/>
  <c r="AG1200" i="10" s="1"/>
  <c r="T1200" i="10"/>
  <c r="S1200" i="10"/>
  <c r="R1200" i="10"/>
  <c r="AE1199" i="10"/>
  <c r="AD1199" i="10"/>
  <c r="AC1199" i="10"/>
  <c r="T1199" i="10"/>
  <c r="S1199" i="10"/>
  <c r="R1199" i="10"/>
  <c r="AE1198" i="10"/>
  <c r="AD1198" i="10"/>
  <c r="AC1198" i="10"/>
  <c r="AF1198" i="10" s="1"/>
  <c r="AG1198" i="10" s="1"/>
  <c r="T1198" i="10"/>
  <c r="S1198" i="10"/>
  <c r="R1198" i="10"/>
  <c r="AE1197" i="10"/>
  <c r="AD1197" i="10"/>
  <c r="AC1197" i="10"/>
  <c r="T1197" i="10"/>
  <c r="S1197" i="10"/>
  <c r="R1197" i="10"/>
  <c r="AE1196" i="10"/>
  <c r="AD1196" i="10"/>
  <c r="AC1196" i="10"/>
  <c r="AF1196" i="10" s="1"/>
  <c r="AG1196" i="10" s="1"/>
  <c r="T1196" i="10"/>
  <c r="S1196" i="10"/>
  <c r="R1196" i="10"/>
  <c r="AE1195" i="10"/>
  <c r="AD1195" i="10"/>
  <c r="AC1195" i="10"/>
  <c r="T1195" i="10"/>
  <c r="S1195" i="10"/>
  <c r="R1195" i="10"/>
  <c r="AE1194" i="10"/>
  <c r="AD1194" i="10"/>
  <c r="AC1194" i="10"/>
  <c r="AF1194" i="10" s="1"/>
  <c r="AG1194" i="10" s="1"/>
  <c r="T1194" i="10"/>
  <c r="S1194" i="10"/>
  <c r="R1194" i="10"/>
  <c r="AE1193" i="10"/>
  <c r="AD1193" i="10"/>
  <c r="AC1193" i="10"/>
  <c r="T1193" i="10"/>
  <c r="S1193" i="10"/>
  <c r="R1193" i="10"/>
  <c r="AE1192" i="10"/>
  <c r="AD1192" i="10"/>
  <c r="AC1192" i="10"/>
  <c r="AF1192" i="10" s="1"/>
  <c r="AG1192" i="10" s="1"/>
  <c r="T1192" i="10"/>
  <c r="S1192" i="10"/>
  <c r="R1192" i="10"/>
  <c r="AE1191" i="10"/>
  <c r="AD1191" i="10"/>
  <c r="AC1191" i="10"/>
  <c r="T1191" i="10"/>
  <c r="S1191" i="10"/>
  <c r="R1191" i="10"/>
  <c r="AE1190" i="10"/>
  <c r="AD1190" i="10"/>
  <c r="AC1190" i="10"/>
  <c r="AF1190" i="10" s="1"/>
  <c r="AG1190" i="10" s="1"/>
  <c r="T1190" i="10"/>
  <c r="S1190" i="10"/>
  <c r="R1190" i="10"/>
  <c r="AE1189" i="10"/>
  <c r="AD1189" i="10"/>
  <c r="AC1189" i="10"/>
  <c r="T1189" i="10"/>
  <c r="S1189" i="10"/>
  <c r="R1189" i="10"/>
  <c r="AE1188" i="10"/>
  <c r="AD1188" i="10"/>
  <c r="AC1188" i="10"/>
  <c r="AF1188" i="10" s="1"/>
  <c r="AG1188" i="10" s="1"/>
  <c r="T1188" i="10"/>
  <c r="S1188" i="10"/>
  <c r="R1188" i="10"/>
  <c r="AE1187" i="10"/>
  <c r="AD1187" i="10"/>
  <c r="AC1187" i="10"/>
  <c r="T1187" i="10"/>
  <c r="S1187" i="10"/>
  <c r="R1187" i="10"/>
  <c r="AE1186" i="10"/>
  <c r="AD1186" i="10"/>
  <c r="AC1186" i="10"/>
  <c r="AF1186" i="10" s="1"/>
  <c r="AG1186" i="10" s="1"/>
  <c r="T1186" i="10"/>
  <c r="S1186" i="10"/>
  <c r="R1186" i="10"/>
  <c r="AE1185" i="10"/>
  <c r="AD1185" i="10"/>
  <c r="AC1185" i="10"/>
  <c r="T1185" i="10"/>
  <c r="S1185" i="10"/>
  <c r="R1185" i="10"/>
  <c r="AE1184" i="10"/>
  <c r="AD1184" i="10"/>
  <c r="AC1184" i="10"/>
  <c r="AF1184" i="10" s="1"/>
  <c r="AG1184" i="10" s="1"/>
  <c r="T1184" i="10"/>
  <c r="S1184" i="10"/>
  <c r="R1184" i="10"/>
  <c r="AE1183" i="10"/>
  <c r="AD1183" i="10"/>
  <c r="AC1183" i="10"/>
  <c r="T1183" i="10"/>
  <c r="S1183" i="10"/>
  <c r="R1183" i="10"/>
  <c r="AE1182" i="10"/>
  <c r="AD1182" i="10"/>
  <c r="AC1182" i="10"/>
  <c r="AF1182" i="10" s="1"/>
  <c r="AG1182" i="10" s="1"/>
  <c r="T1182" i="10"/>
  <c r="S1182" i="10"/>
  <c r="R1182" i="10"/>
  <c r="AE1181" i="10"/>
  <c r="AD1181" i="10"/>
  <c r="AC1181" i="10"/>
  <c r="T1181" i="10"/>
  <c r="S1181" i="10"/>
  <c r="R1181" i="10"/>
  <c r="AE1180" i="10"/>
  <c r="AD1180" i="10"/>
  <c r="AC1180" i="10"/>
  <c r="AF1180" i="10" s="1"/>
  <c r="AG1180" i="10" s="1"/>
  <c r="T1180" i="10"/>
  <c r="S1180" i="10"/>
  <c r="R1180" i="10"/>
  <c r="AE1179" i="10"/>
  <c r="AD1179" i="10"/>
  <c r="AC1179" i="10"/>
  <c r="T1179" i="10"/>
  <c r="S1179" i="10"/>
  <c r="R1179" i="10"/>
  <c r="AE1178" i="10"/>
  <c r="AD1178" i="10"/>
  <c r="AC1178" i="10"/>
  <c r="AF1178" i="10" s="1"/>
  <c r="AG1178" i="10" s="1"/>
  <c r="T1178" i="10"/>
  <c r="S1178" i="10"/>
  <c r="R1178" i="10"/>
  <c r="AE1177" i="10"/>
  <c r="AD1177" i="10"/>
  <c r="AC1177" i="10"/>
  <c r="T1177" i="10"/>
  <c r="S1177" i="10"/>
  <c r="R1177" i="10"/>
  <c r="AE1176" i="10"/>
  <c r="AD1176" i="10"/>
  <c r="AC1176" i="10"/>
  <c r="AF1176" i="10" s="1"/>
  <c r="AG1176" i="10" s="1"/>
  <c r="T1176" i="10"/>
  <c r="S1176" i="10"/>
  <c r="R1176" i="10"/>
  <c r="AE1175" i="10"/>
  <c r="AD1175" i="10"/>
  <c r="AC1175" i="10"/>
  <c r="T1175" i="10"/>
  <c r="S1175" i="10"/>
  <c r="R1175" i="10"/>
  <c r="AE1174" i="10"/>
  <c r="AD1174" i="10"/>
  <c r="AC1174" i="10"/>
  <c r="AF1174" i="10" s="1"/>
  <c r="AG1174" i="10" s="1"/>
  <c r="T1174" i="10"/>
  <c r="S1174" i="10"/>
  <c r="R1174" i="10"/>
  <c r="AE1173" i="10"/>
  <c r="AD1173" i="10"/>
  <c r="AC1173" i="10"/>
  <c r="T1173" i="10"/>
  <c r="S1173" i="10"/>
  <c r="R1173" i="10"/>
  <c r="AE1172" i="10"/>
  <c r="AD1172" i="10"/>
  <c r="AC1172" i="10"/>
  <c r="AF1172" i="10" s="1"/>
  <c r="AG1172" i="10" s="1"/>
  <c r="T1172" i="10"/>
  <c r="S1172" i="10"/>
  <c r="R1172" i="10"/>
  <c r="AE1171" i="10"/>
  <c r="AD1171" i="10"/>
  <c r="AC1171" i="10"/>
  <c r="T1171" i="10"/>
  <c r="S1171" i="10"/>
  <c r="R1171" i="10"/>
  <c r="AE1170" i="10"/>
  <c r="AD1170" i="10"/>
  <c r="AC1170" i="10"/>
  <c r="T1170" i="10"/>
  <c r="S1170" i="10"/>
  <c r="R1170" i="10"/>
  <c r="AE1169" i="10"/>
  <c r="AD1169" i="10"/>
  <c r="AC1169" i="10"/>
  <c r="T1169" i="10"/>
  <c r="S1169" i="10"/>
  <c r="R1169" i="10"/>
  <c r="AE1168" i="10"/>
  <c r="AD1168" i="10"/>
  <c r="AC1168" i="10"/>
  <c r="T1168" i="10"/>
  <c r="S1168" i="10"/>
  <c r="R1168" i="10"/>
  <c r="AE1167" i="10"/>
  <c r="AD1167" i="10"/>
  <c r="AC1167" i="10"/>
  <c r="T1167" i="10"/>
  <c r="S1167" i="10"/>
  <c r="R1167" i="10"/>
  <c r="AE1166" i="10"/>
  <c r="AD1166" i="10"/>
  <c r="AC1166" i="10"/>
  <c r="T1166" i="10"/>
  <c r="S1166" i="10"/>
  <c r="R1166" i="10"/>
  <c r="AE1165" i="10"/>
  <c r="AD1165" i="10"/>
  <c r="AC1165" i="10"/>
  <c r="T1165" i="10"/>
  <c r="S1165" i="10"/>
  <c r="R1165" i="10"/>
  <c r="AE1164" i="10"/>
  <c r="AD1164" i="10"/>
  <c r="AC1164" i="10"/>
  <c r="T1164" i="10"/>
  <c r="S1164" i="10"/>
  <c r="R1164" i="10"/>
  <c r="AE1163" i="10"/>
  <c r="AD1163" i="10"/>
  <c r="AC1163" i="10"/>
  <c r="T1163" i="10"/>
  <c r="S1163" i="10"/>
  <c r="R1163" i="10"/>
  <c r="AE1162" i="10"/>
  <c r="AD1162" i="10"/>
  <c r="AC1162" i="10"/>
  <c r="T1162" i="10"/>
  <c r="S1162" i="10"/>
  <c r="R1162" i="10"/>
  <c r="AE1161" i="10"/>
  <c r="AD1161" i="10"/>
  <c r="AC1161" i="10"/>
  <c r="T1161" i="10"/>
  <c r="S1161" i="10"/>
  <c r="R1161" i="10"/>
  <c r="AE1160" i="10"/>
  <c r="AD1160" i="10"/>
  <c r="AC1160" i="10"/>
  <c r="T1160" i="10"/>
  <c r="S1160" i="10"/>
  <c r="R1160" i="10"/>
  <c r="AE1159" i="10"/>
  <c r="AD1159" i="10"/>
  <c r="AC1159" i="10"/>
  <c r="T1159" i="10"/>
  <c r="S1159" i="10"/>
  <c r="R1159" i="10"/>
  <c r="AE1158" i="10"/>
  <c r="AD1158" i="10"/>
  <c r="AC1158" i="10"/>
  <c r="T1158" i="10"/>
  <c r="S1158" i="10"/>
  <c r="R1158" i="10"/>
  <c r="AE1157" i="10"/>
  <c r="AD1157" i="10"/>
  <c r="AC1157" i="10"/>
  <c r="T1157" i="10"/>
  <c r="S1157" i="10"/>
  <c r="R1157" i="10"/>
  <c r="AE1156" i="10"/>
  <c r="AD1156" i="10"/>
  <c r="AC1156" i="10"/>
  <c r="T1156" i="10"/>
  <c r="S1156" i="10"/>
  <c r="R1156" i="10"/>
  <c r="AE1155" i="10"/>
  <c r="AD1155" i="10"/>
  <c r="AC1155" i="10"/>
  <c r="T1155" i="10"/>
  <c r="S1155" i="10"/>
  <c r="R1155" i="10"/>
  <c r="AE1154" i="10"/>
  <c r="AD1154" i="10"/>
  <c r="AC1154" i="10"/>
  <c r="T1154" i="10"/>
  <c r="S1154" i="10"/>
  <c r="R1154" i="10"/>
  <c r="AE1153" i="10"/>
  <c r="AD1153" i="10"/>
  <c r="AC1153" i="10"/>
  <c r="T1153" i="10"/>
  <c r="S1153" i="10"/>
  <c r="R1153" i="10"/>
  <c r="AE1152" i="10"/>
  <c r="AD1152" i="10"/>
  <c r="AC1152" i="10"/>
  <c r="T1152" i="10"/>
  <c r="S1152" i="10"/>
  <c r="R1152" i="10"/>
  <c r="AE1151" i="10"/>
  <c r="AD1151" i="10"/>
  <c r="AC1151" i="10"/>
  <c r="T1151" i="10"/>
  <c r="S1151" i="10"/>
  <c r="R1151" i="10"/>
  <c r="AE1150" i="10"/>
  <c r="AD1150" i="10"/>
  <c r="AC1150" i="10"/>
  <c r="T1150" i="10"/>
  <c r="S1150" i="10"/>
  <c r="R1150" i="10"/>
  <c r="AE1149" i="10"/>
  <c r="AD1149" i="10"/>
  <c r="AC1149" i="10"/>
  <c r="T1149" i="10"/>
  <c r="S1149" i="10"/>
  <c r="R1149" i="10"/>
  <c r="AE1148" i="10"/>
  <c r="AD1148" i="10"/>
  <c r="AC1148" i="10"/>
  <c r="T1148" i="10"/>
  <c r="S1148" i="10"/>
  <c r="R1148" i="10"/>
  <c r="AE1147" i="10"/>
  <c r="AD1147" i="10"/>
  <c r="AC1147" i="10"/>
  <c r="T1147" i="10"/>
  <c r="S1147" i="10"/>
  <c r="R1147" i="10"/>
  <c r="AE1146" i="10"/>
  <c r="AD1146" i="10"/>
  <c r="AC1146" i="10"/>
  <c r="T1146" i="10"/>
  <c r="S1146" i="10"/>
  <c r="R1146" i="10"/>
  <c r="AE1145" i="10"/>
  <c r="AD1145" i="10"/>
  <c r="AC1145" i="10"/>
  <c r="T1145" i="10"/>
  <c r="S1145" i="10"/>
  <c r="R1145" i="10"/>
  <c r="AE1144" i="10"/>
  <c r="AD1144" i="10"/>
  <c r="AC1144" i="10"/>
  <c r="T1144" i="10"/>
  <c r="S1144" i="10"/>
  <c r="R1144" i="10"/>
  <c r="AE1143" i="10"/>
  <c r="AD1143" i="10"/>
  <c r="AC1143" i="10"/>
  <c r="T1143" i="10"/>
  <c r="S1143" i="10"/>
  <c r="R1143" i="10"/>
  <c r="AE1142" i="10"/>
  <c r="AD1142" i="10"/>
  <c r="AC1142" i="10"/>
  <c r="T1142" i="10"/>
  <c r="S1142" i="10"/>
  <c r="R1142" i="10"/>
  <c r="AE1141" i="10"/>
  <c r="AD1141" i="10"/>
  <c r="AC1141" i="10"/>
  <c r="T1141" i="10"/>
  <c r="S1141" i="10"/>
  <c r="R1141" i="10"/>
  <c r="AE1140" i="10"/>
  <c r="AD1140" i="10"/>
  <c r="AC1140" i="10"/>
  <c r="T1140" i="10"/>
  <c r="S1140" i="10"/>
  <c r="R1140" i="10"/>
  <c r="AE1139" i="10"/>
  <c r="AD1139" i="10"/>
  <c r="AC1139" i="10"/>
  <c r="T1139" i="10"/>
  <c r="S1139" i="10"/>
  <c r="R1139" i="10"/>
  <c r="AE1138" i="10"/>
  <c r="AD1138" i="10"/>
  <c r="AC1138" i="10"/>
  <c r="T1138" i="10"/>
  <c r="S1138" i="10"/>
  <c r="R1138" i="10"/>
  <c r="AE1137" i="10"/>
  <c r="AD1137" i="10"/>
  <c r="AC1137" i="10"/>
  <c r="T1137" i="10"/>
  <c r="S1137" i="10"/>
  <c r="R1137" i="10"/>
  <c r="AE1136" i="10"/>
  <c r="AD1136" i="10"/>
  <c r="AC1136" i="10"/>
  <c r="T1136" i="10"/>
  <c r="S1136" i="10"/>
  <c r="R1136" i="10"/>
  <c r="AE1135" i="10"/>
  <c r="AD1135" i="10"/>
  <c r="AC1135" i="10"/>
  <c r="T1135" i="10"/>
  <c r="S1135" i="10"/>
  <c r="R1135" i="10"/>
  <c r="AE1134" i="10"/>
  <c r="AD1134" i="10"/>
  <c r="AC1134" i="10"/>
  <c r="T1134" i="10"/>
  <c r="S1134" i="10"/>
  <c r="R1134" i="10"/>
  <c r="AE1133" i="10"/>
  <c r="AD1133" i="10"/>
  <c r="AC1133" i="10"/>
  <c r="T1133" i="10"/>
  <c r="S1133" i="10"/>
  <c r="R1133" i="10"/>
  <c r="AE1132" i="10"/>
  <c r="AD1132" i="10"/>
  <c r="AC1132" i="10"/>
  <c r="T1132" i="10"/>
  <c r="S1132" i="10"/>
  <c r="R1132" i="10"/>
  <c r="AE1131" i="10"/>
  <c r="AD1131" i="10"/>
  <c r="AC1131" i="10"/>
  <c r="T1131" i="10"/>
  <c r="S1131" i="10"/>
  <c r="R1131" i="10"/>
  <c r="AE1130" i="10"/>
  <c r="AD1130" i="10"/>
  <c r="AC1130" i="10"/>
  <c r="T1130" i="10"/>
  <c r="S1130" i="10"/>
  <c r="R1130" i="10"/>
  <c r="AE1129" i="10"/>
  <c r="AD1129" i="10"/>
  <c r="AC1129" i="10"/>
  <c r="T1129" i="10"/>
  <c r="S1129" i="10"/>
  <c r="R1129" i="10"/>
  <c r="AE1128" i="10"/>
  <c r="AD1128" i="10"/>
  <c r="AC1128" i="10"/>
  <c r="T1128" i="10"/>
  <c r="S1128" i="10"/>
  <c r="R1128" i="10"/>
  <c r="AE1127" i="10"/>
  <c r="AD1127" i="10"/>
  <c r="AC1127" i="10"/>
  <c r="T1127" i="10"/>
  <c r="S1127" i="10"/>
  <c r="R1127" i="10"/>
  <c r="AE1126" i="10"/>
  <c r="AD1126" i="10"/>
  <c r="AC1126" i="10"/>
  <c r="T1126" i="10"/>
  <c r="S1126" i="10"/>
  <c r="R1126" i="10"/>
  <c r="AE1125" i="10"/>
  <c r="AD1125" i="10"/>
  <c r="AC1125" i="10"/>
  <c r="T1125" i="10"/>
  <c r="S1125" i="10"/>
  <c r="R1125" i="10"/>
  <c r="AE1124" i="10"/>
  <c r="AD1124" i="10"/>
  <c r="AC1124" i="10"/>
  <c r="T1124" i="10"/>
  <c r="S1124" i="10"/>
  <c r="R1124" i="10"/>
  <c r="AE1123" i="10"/>
  <c r="AD1123" i="10"/>
  <c r="AC1123" i="10"/>
  <c r="T1123" i="10"/>
  <c r="S1123" i="10"/>
  <c r="R1123" i="10"/>
  <c r="AE1122" i="10"/>
  <c r="AD1122" i="10"/>
  <c r="AC1122" i="10"/>
  <c r="T1122" i="10"/>
  <c r="S1122" i="10"/>
  <c r="R1122" i="10"/>
  <c r="AE1121" i="10"/>
  <c r="AD1121" i="10"/>
  <c r="AC1121" i="10"/>
  <c r="T1121" i="10"/>
  <c r="S1121" i="10"/>
  <c r="R1121" i="10"/>
  <c r="AE1120" i="10"/>
  <c r="AD1120" i="10"/>
  <c r="AC1120" i="10"/>
  <c r="T1120" i="10"/>
  <c r="S1120" i="10"/>
  <c r="R1120" i="10"/>
  <c r="AE1119" i="10"/>
  <c r="AD1119" i="10"/>
  <c r="AC1119" i="10"/>
  <c r="T1119" i="10"/>
  <c r="S1119" i="10"/>
  <c r="R1119" i="10"/>
  <c r="AE1118" i="10"/>
  <c r="AD1118" i="10"/>
  <c r="AC1118" i="10"/>
  <c r="T1118" i="10"/>
  <c r="S1118" i="10"/>
  <c r="R1118" i="10"/>
  <c r="AE1117" i="10"/>
  <c r="AD1117" i="10"/>
  <c r="AC1117" i="10"/>
  <c r="T1117" i="10"/>
  <c r="S1117" i="10"/>
  <c r="R1117" i="10"/>
  <c r="AE1116" i="10"/>
  <c r="AD1116" i="10"/>
  <c r="AC1116" i="10"/>
  <c r="T1116" i="10"/>
  <c r="S1116" i="10"/>
  <c r="R1116" i="10"/>
  <c r="AE1115" i="10"/>
  <c r="AD1115" i="10"/>
  <c r="AC1115" i="10"/>
  <c r="T1115" i="10"/>
  <c r="S1115" i="10"/>
  <c r="R1115" i="10"/>
  <c r="AE1114" i="10"/>
  <c r="AD1114" i="10"/>
  <c r="AC1114" i="10"/>
  <c r="T1114" i="10"/>
  <c r="S1114" i="10"/>
  <c r="R1114" i="10"/>
  <c r="AE1113" i="10"/>
  <c r="AD1113" i="10"/>
  <c r="AC1113" i="10"/>
  <c r="T1113" i="10"/>
  <c r="S1113" i="10"/>
  <c r="R1113" i="10"/>
  <c r="AE1112" i="10"/>
  <c r="AD1112" i="10"/>
  <c r="AC1112" i="10"/>
  <c r="T1112" i="10"/>
  <c r="S1112" i="10"/>
  <c r="R1112" i="10"/>
  <c r="AE1111" i="10"/>
  <c r="AD1111" i="10"/>
  <c r="AC1111" i="10"/>
  <c r="T1111" i="10"/>
  <c r="S1111" i="10"/>
  <c r="R1111" i="10"/>
  <c r="AE1110" i="10"/>
  <c r="AD1110" i="10"/>
  <c r="AC1110" i="10"/>
  <c r="T1110" i="10"/>
  <c r="S1110" i="10"/>
  <c r="R1110" i="10"/>
  <c r="AE1109" i="10"/>
  <c r="AD1109" i="10"/>
  <c r="AC1109" i="10"/>
  <c r="T1109" i="10"/>
  <c r="S1109" i="10"/>
  <c r="R1109" i="10"/>
  <c r="AE1108" i="10"/>
  <c r="AD1108" i="10"/>
  <c r="AC1108" i="10"/>
  <c r="T1108" i="10"/>
  <c r="S1108" i="10"/>
  <c r="R1108" i="10"/>
  <c r="AE1107" i="10"/>
  <c r="AD1107" i="10"/>
  <c r="AC1107" i="10"/>
  <c r="T1107" i="10"/>
  <c r="S1107" i="10"/>
  <c r="R1107" i="10"/>
  <c r="AE1106" i="10"/>
  <c r="AD1106" i="10"/>
  <c r="AC1106" i="10"/>
  <c r="T1106" i="10"/>
  <c r="S1106" i="10"/>
  <c r="R1106" i="10"/>
  <c r="AE1105" i="10"/>
  <c r="AD1105" i="10"/>
  <c r="AC1105" i="10"/>
  <c r="T1105" i="10"/>
  <c r="S1105" i="10"/>
  <c r="R1105" i="10"/>
  <c r="AE1104" i="10"/>
  <c r="AD1104" i="10"/>
  <c r="AC1104" i="10"/>
  <c r="T1104" i="10"/>
  <c r="S1104" i="10"/>
  <c r="R1104" i="10"/>
  <c r="AE1103" i="10"/>
  <c r="AD1103" i="10"/>
  <c r="AC1103" i="10"/>
  <c r="T1103" i="10"/>
  <c r="S1103" i="10"/>
  <c r="R1103" i="10"/>
  <c r="AE1102" i="10"/>
  <c r="AD1102" i="10"/>
  <c r="AC1102" i="10"/>
  <c r="T1102" i="10"/>
  <c r="S1102" i="10"/>
  <c r="R1102" i="10"/>
  <c r="AE1101" i="10"/>
  <c r="AD1101" i="10"/>
  <c r="AC1101" i="10"/>
  <c r="T1101" i="10"/>
  <c r="S1101" i="10"/>
  <c r="R1101" i="10"/>
  <c r="AE1100" i="10"/>
  <c r="AD1100" i="10"/>
  <c r="AC1100" i="10"/>
  <c r="T1100" i="10"/>
  <c r="S1100" i="10"/>
  <c r="R1100" i="10"/>
  <c r="AE1099" i="10"/>
  <c r="AD1099" i="10"/>
  <c r="AC1099" i="10"/>
  <c r="T1099" i="10"/>
  <c r="S1099" i="10"/>
  <c r="R1099" i="10"/>
  <c r="AE1098" i="10"/>
  <c r="AD1098" i="10"/>
  <c r="AC1098" i="10"/>
  <c r="T1098" i="10"/>
  <c r="S1098" i="10"/>
  <c r="R1098" i="10"/>
  <c r="AE1097" i="10"/>
  <c r="AD1097" i="10"/>
  <c r="AC1097" i="10"/>
  <c r="T1097" i="10"/>
  <c r="S1097" i="10"/>
  <c r="R1097" i="10"/>
  <c r="AE1096" i="10"/>
  <c r="AD1096" i="10"/>
  <c r="AC1096" i="10"/>
  <c r="T1096" i="10"/>
  <c r="S1096" i="10"/>
  <c r="R1096" i="10"/>
  <c r="AE1095" i="10"/>
  <c r="AD1095" i="10"/>
  <c r="AC1095" i="10"/>
  <c r="T1095" i="10"/>
  <c r="S1095" i="10"/>
  <c r="R1095" i="10"/>
  <c r="AE1094" i="10"/>
  <c r="AD1094" i="10"/>
  <c r="AC1094" i="10"/>
  <c r="T1094" i="10"/>
  <c r="S1094" i="10"/>
  <c r="R1094" i="10"/>
  <c r="AE1093" i="10"/>
  <c r="AD1093" i="10"/>
  <c r="AC1093" i="10"/>
  <c r="T1093" i="10"/>
  <c r="S1093" i="10"/>
  <c r="R1093" i="10"/>
  <c r="AE1092" i="10"/>
  <c r="AD1092" i="10"/>
  <c r="AC1092" i="10"/>
  <c r="T1092" i="10"/>
  <c r="S1092" i="10"/>
  <c r="R1092" i="10"/>
  <c r="AE1091" i="10"/>
  <c r="AD1091" i="10"/>
  <c r="AC1091" i="10"/>
  <c r="T1091" i="10"/>
  <c r="S1091" i="10"/>
  <c r="R1091" i="10"/>
  <c r="AE1090" i="10"/>
  <c r="AD1090" i="10"/>
  <c r="AC1090" i="10"/>
  <c r="T1090" i="10"/>
  <c r="S1090" i="10"/>
  <c r="R1090" i="10"/>
  <c r="AE1089" i="10"/>
  <c r="AD1089" i="10"/>
  <c r="AC1089" i="10"/>
  <c r="T1089" i="10"/>
  <c r="S1089" i="10"/>
  <c r="R1089" i="10"/>
  <c r="AE1088" i="10"/>
  <c r="AD1088" i="10"/>
  <c r="AC1088" i="10"/>
  <c r="T1088" i="10"/>
  <c r="S1088" i="10"/>
  <c r="R1088" i="10"/>
  <c r="AE1087" i="10"/>
  <c r="AD1087" i="10"/>
  <c r="AC1087" i="10"/>
  <c r="T1087" i="10"/>
  <c r="S1087" i="10"/>
  <c r="R1087" i="10"/>
  <c r="AE1086" i="10"/>
  <c r="AD1086" i="10"/>
  <c r="AC1086" i="10"/>
  <c r="T1086" i="10"/>
  <c r="S1086" i="10"/>
  <c r="R1086" i="10"/>
  <c r="AE1085" i="10"/>
  <c r="AD1085" i="10"/>
  <c r="AC1085" i="10"/>
  <c r="T1085" i="10"/>
  <c r="S1085" i="10"/>
  <c r="R1085" i="10"/>
  <c r="AE1084" i="10"/>
  <c r="AD1084" i="10"/>
  <c r="AC1084" i="10"/>
  <c r="T1084" i="10"/>
  <c r="S1084" i="10"/>
  <c r="R1084" i="10"/>
  <c r="AE1083" i="10"/>
  <c r="AD1083" i="10"/>
  <c r="AC1083" i="10"/>
  <c r="T1083" i="10"/>
  <c r="S1083" i="10"/>
  <c r="R1083" i="10"/>
  <c r="AE1082" i="10"/>
  <c r="AD1082" i="10"/>
  <c r="AC1082" i="10"/>
  <c r="T1082" i="10"/>
  <c r="S1082" i="10"/>
  <c r="R1082" i="10"/>
  <c r="AE1081" i="10"/>
  <c r="AD1081" i="10"/>
  <c r="AC1081" i="10"/>
  <c r="T1081" i="10"/>
  <c r="S1081" i="10"/>
  <c r="R1081" i="10"/>
  <c r="AE1080" i="10"/>
  <c r="AD1080" i="10"/>
  <c r="AC1080" i="10"/>
  <c r="T1080" i="10"/>
  <c r="S1080" i="10"/>
  <c r="R1080" i="10"/>
  <c r="AE1079" i="10"/>
  <c r="AD1079" i="10"/>
  <c r="AC1079" i="10"/>
  <c r="T1079" i="10"/>
  <c r="S1079" i="10"/>
  <c r="U1079" i="10" s="1"/>
  <c r="V1079" i="10" s="1"/>
  <c r="R1079" i="10"/>
  <c r="AE1078" i="10"/>
  <c r="AD1078" i="10"/>
  <c r="AC1078" i="10"/>
  <c r="T1078" i="10"/>
  <c r="S1078" i="10"/>
  <c r="R1078" i="10"/>
  <c r="AE1077" i="10"/>
  <c r="AD1077" i="10"/>
  <c r="AC1077" i="10"/>
  <c r="T1077" i="10"/>
  <c r="S1077" i="10"/>
  <c r="U1077" i="10" s="1"/>
  <c r="V1077" i="10" s="1"/>
  <c r="R1077" i="10"/>
  <c r="AE1076" i="10"/>
  <c r="AD1076" i="10"/>
  <c r="AC1076" i="10"/>
  <c r="T1076" i="10"/>
  <c r="S1076" i="10"/>
  <c r="R1076" i="10"/>
  <c r="AE1075" i="10"/>
  <c r="AD1075" i="10"/>
  <c r="AC1075" i="10"/>
  <c r="T1075" i="10"/>
  <c r="S1075" i="10"/>
  <c r="U1075" i="10" s="1"/>
  <c r="V1075" i="10" s="1"/>
  <c r="R1075" i="10"/>
  <c r="AE1074" i="10"/>
  <c r="AD1074" i="10"/>
  <c r="AC1074" i="10"/>
  <c r="T1074" i="10"/>
  <c r="S1074" i="10"/>
  <c r="R1074" i="10"/>
  <c r="AE1073" i="10"/>
  <c r="AD1073" i="10"/>
  <c r="AC1073" i="10"/>
  <c r="T1073" i="10"/>
  <c r="S1073" i="10"/>
  <c r="U1073" i="10" s="1"/>
  <c r="V1073" i="10" s="1"/>
  <c r="R1073" i="10"/>
  <c r="AE1072" i="10"/>
  <c r="AD1072" i="10"/>
  <c r="AC1072" i="10"/>
  <c r="T1072" i="10"/>
  <c r="S1072" i="10"/>
  <c r="R1072" i="10"/>
  <c r="AE1071" i="10"/>
  <c r="AD1071" i="10"/>
  <c r="AC1071" i="10"/>
  <c r="T1071" i="10"/>
  <c r="S1071" i="10"/>
  <c r="U1071" i="10" s="1"/>
  <c r="V1071" i="10" s="1"/>
  <c r="R1071" i="10"/>
  <c r="AE1070" i="10"/>
  <c r="AD1070" i="10"/>
  <c r="AC1070" i="10"/>
  <c r="T1070" i="10"/>
  <c r="S1070" i="10"/>
  <c r="R1070" i="10"/>
  <c r="AE1069" i="10"/>
  <c r="AD1069" i="10"/>
  <c r="AC1069" i="10"/>
  <c r="T1069" i="10"/>
  <c r="S1069" i="10"/>
  <c r="U1069" i="10" s="1"/>
  <c r="V1069" i="10" s="1"/>
  <c r="R1069" i="10"/>
  <c r="AE1068" i="10"/>
  <c r="AD1068" i="10"/>
  <c r="AC1068" i="10"/>
  <c r="T1068" i="10"/>
  <c r="S1068" i="10"/>
  <c r="R1068" i="10"/>
  <c r="AE1067" i="10"/>
  <c r="AD1067" i="10"/>
  <c r="AC1067" i="10"/>
  <c r="T1067" i="10"/>
  <c r="S1067" i="10"/>
  <c r="U1067" i="10" s="1"/>
  <c r="V1067" i="10" s="1"/>
  <c r="R1067" i="10"/>
  <c r="AE1066" i="10"/>
  <c r="AD1066" i="10"/>
  <c r="AC1066" i="10"/>
  <c r="T1066" i="10"/>
  <c r="S1066" i="10"/>
  <c r="R1066" i="10"/>
  <c r="AE1065" i="10"/>
  <c r="AD1065" i="10"/>
  <c r="AC1065" i="10"/>
  <c r="T1065" i="10"/>
  <c r="S1065" i="10"/>
  <c r="U1065" i="10" s="1"/>
  <c r="V1065" i="10" s="1"/>
  <c r="R1065" i="10"/>
  <c r="AE1064" i="10"/>
  <c r="AD1064" i="10"/>
  <c r="AC1064" i="10"/>
  <c r="T1064" i="10"/>
  <c r="S1064" i="10"/>
  <c r="R1064" i="10"/>
  <c r="AE1063" i="10"/>
  <c r="AD1063" i="10"/>
  <c r="AC1063" i="10"/>
  <c r="T1063" i="10"/>
  <c r="S1063" i="10"/>
  <c r="U1063" i="10" s="1"/>
  <c r="V1063" i="10" s="1"/>
  <c r="R1063" i="10"/>
  <c r="AE1062" i="10"/>
  <c r="AD1062" i="10"/>
  <c r="AC1062" i="10"/>
  <c r="T1062" i="10"/>
  <c r="S1062" i="10"/>
  <c r="R1062" i="10"/>
  <c r="AE1061" i="10"/>
  <c r="AD1061" i="10"/>
  <c r="AC1061" i="10"/>
  <c r="T1061" i="10"/>
  <c r="S1061" i="10"/>
  <c r="U1061" i="10" s="1"/>
  <c r="V1061" i="10" s="1"/>
  <c r="R1061" i="10"/>
  <c r="AE1060" i="10"/>
  <c r="AD1060" i="10"/>
  <c r="AC1060" i="10"/>
  <c r="T1060" i="10"/>
  <c r="S1060" i="10"/>
  <c r="R1060" i="10"/>
  <c r="AE1059" i="10"/>
  <c r="AD1059" i="10"/>
  <c r="AC1059" i="10"/>
  <c r="T1059" i="10"/>
  <c r="S1059" i="10"/>
  <c r="U1059" i="10" s="1"/>
  <c r="V1059" i="10" s="1"/>
  <c r="R1059" i="10"/>
  <c r="AE1058" i="10"/>
  <c r="AD1058" i="10"/>
  <c r="AC1058" i="10"/>
  <c r="T1058" i="10"/>
  <c r="S1058" i="10"/>
  <c r="R1058" i="10"/>
  <c r="AE1057" i="10"/>
  <c r="AD1057" i="10"/>
  <c r="AC1057" i="10"/>
  <c r="T1057" i="10"/>
  <c r="S1057" i="10"/>
  <c r="U1057" i="10" s="1"/>
  <c r="V1057" i="10" s="1"/>
  <c r="R1057" i="10"/>
  <c r="AE1056" i="10"/>
  <c r="AD1056" i="10"/>
  <c r="AC1056" i="10"/>
  <c r="T1056" i="10"/>
  <c r="S1056" i="10"/>
  <c r="R1056" i="10"/>
  <c r="AE1055" i="10"/>
  <c r="AD1055" i="10"/>
  <c r="AC1055" i="10"/>
  <c r="T1055" i="10"/>
  <c r="S1055" i="10"/>
  <c r="U1055" i="10" s="1"/>
  <c r="V1055" i="10" s="1"/>
  <c r="R1055" i="10"/>
  <c r="AE1054" i="10"/>
  <c r="AD1054" i="10"/>
  <c r="AC1054" i="10"/>
  <c r="T1054" i="10"/>
  <c r="S1054" i="10"/>
  <c r="R1054" i="10"/>
  <c r="AE1053" i="10"/>
  <c r="AD1053" i="10"/>
  <c r="AC1053" i="10"/>
  <c r="T1053" i="10"/>
  <c r="S1053" i="10"/>
  <c r="U1053" i="10" s="1"/>
  <c r="V1053" i="10" s="1"/>
  <c r="R1053" i="10"/>
  <c r="AE1052" i="10"/>
  <c r="AD1052" i="10"/>
  <c r="AC1052" i="10"/>
  <c r="T1052" i="10"/>
  <c r="S1052" i="10"/>
  <c r="R1052" i="10"/>
  <c r="AE1051" i="10"/>
  <c r="AD1051" i="10"/>
  <c r="AC1051" i="10"/>
  <c r="T1051" i="10"/>
  <c r="S1051" i="10"/>
  <c r="U1051" i="10" s="1"/>
  <c r="V1051" i="10" s="1"/>
  <c r="R1051" i="10"/>
  <c r="AE1050" i="10"/>
  <c r="AD1050" i="10"/>
  <c r="AC1050" i="10"/>
  <c r="T1050" i="10"/>
  <c r="S1050" i="10"/>
  <c r="R1050" i="10"/>
  <c r="AE1049" i="10"/>
  <c r="AD1049" i="10"/>
  <c r="AC1049" i="10"/>
  <c r="T1049" i="10"/>
  <c r="S1049" i="10"/>
  <c r="U1049" i="10" s="1"/>
  <c r="V1049" i="10" s="1"/>
  <c r="R1049" i="10"/>
  <c r="AE1048" i="10"/>
  <c r="AD1048" i="10"/>
  <c r="AC1048" i="10"/>
  <c r="T1048" i="10"/>
  <c r="S1048" i="10"/>
  <c r="R1048" i="10"/>
  <c r="AE1047" i="10"/>
  <c r="AD1047" i="10"/>
  <c r="AC1047" i="10"/>
  <c r="T1047" i="10"/>
  <c r="S1047" i="10"/>
  <c r="U1047" i="10" s="1"/>
  <c r="V1047" i="10" s="1"/>
  <c r="R1047" i="10"/>
  <c r="AE1046" i="10"/>
  <c r="AD1046" i="10"/>
  <c r="AC1046" i="10"/>
  <c r="T1046" i="10"/>
  <c r="S1046" i="10"/>
  <c r="R1046" i="10"/>
  <c r="AE1045" i="10"/>
  <c r="AD1045" i="10"/>
  <c r="AC1045" i="10"/>
  <c r="T1045" i="10"/>
  <c r="S1045" i="10"/>
  <c r="U1045" i="10" s="1"/>
  <c r="V1045" i="10" s="1"/>
  <c r="R1045" i="10"/>
  <c r="AE1044" i="10"/>
  <c r="AD1044" i="10"/>
  <c r="AC1044" i="10"/>
  <c r="T1044" i="10"/>
  <c r="S1044" i="10"/>
  <c r="R1044" i="10"/>
  <c r="AE1043" i="10"/>
  <c r="AD1043" i="10"/>
  <c r="AC1043" i="10"/>
  <c r="T1043" i="10"/>
  <c r="S1043" i="10"/>
  <c r="U1043" i="10" s="1"/>
  <c r="V1043" i="10" s="1"/>
  <c r="R1043" i="10"/>
  <c r="AE1042" i="10"/>
  <c r="AD1042" i="10"/>
  <c r="AC1042" i="10"/>
  <c r="T1042" i="10"/>
  <c r="S1042" i="10"/>
  <c r="R1042" i="10"/>
  <c r="AE1041" i="10"/>
  <c r="AD1041" i="10"/>
  <c r="AC1041" i="10"/>
  <c r="T1041" i="10"/>
  <c r="S1041" i="10"/>
  <c r="U1041" i="10" s="1"/>
  <c r="V1041" i="10" s="1"/>
  <c r="R1041" i="10"/>
  <c r="AE1040" i="10"/>
  <c r="AD1040" i="10"/>
  <c r="AC1040" i="10"/>
  <c r="T1040" i="10"/>
  <c r="S1040" i="10"/>
  <c r="R1040" i="10"/>
  <c r="AE1039" i="10"/>
  <c r="AD1039" i="10"/>
  <c r="AC1039" i="10"/>
  <c r="T1039" i="10"/>
  <c r="S1039" i="10"/>
  <c r="U1039" i="10" s="1"/>
  <c r="V1039" i="10" s="1"/>
  <c r="R1039" i="10"/>
  <c r="AE1038" i="10"/>
  <c r="AD1038" i="10"/>
  <c r="AC1038" i="10"/>
  <c r="T1038" i="10"/>
  <c r="S1038" i="10"/>
  <c r="R1038" i="10"/>
  <c r="AE1037" i="10"/>
  <c r="AD1037" i="10"/>
  <c r="AC1037" i="10"/>
  <c r="T1037" i="10"/>
  <c r="S1037" i="10"/>
  <c r="U1037" i="10" s="1"/>
  <c r="V1037" i="10" s="1"/>
  <c r="R1037" i="10"/>
  <c r="AE1036" i="10"/>
  <c r="AD1036" i="10"/>
  <c r="AC1036" i="10"/>
  <c r="T1036" i="10"/>
  <c r="S1036" i="10"/>
  <c r="R1036" i="10"/>
  <c r="AE1035" i="10"/>
  <c r="AD1035" i="10"/>
  <c r="AC1035" i="10"/>
  <c r="T1035" i="10"/>
  <c r="S1035" i="10"/>
  <c r="U1035" i="10" s="1"/>
  <c r="V1035" i="10" s="1"/>
  <c r="R1035" i="10"/>
  <c r="AE1034" i="10"/>
  <c r="AD1034" i="10"/>
  <c r="AC1034" i="10"/>
  <c r="T1034" i="10"/>
  <c r="S1034" i="10"/>
  <c r="R1034" i="10"/>
  <c r="AE1033" i="10"/>
  <c r="AD1033" i="10"/>
  <c r="AC1033" i="10"/>
  <c r="T1033" i="10"/>
  <c r="S1033" i="10"/>
  <c r="U1033" i="10" s="1"/>
  <c r="V1033" i="10" s="1"/>
  <c r="R1033" i="10"/>
  <c r="AE1032" i="10"/>
  <c r="AD1032" i="10"/>
  <c r="AC1032" i="10"/>
  <c r="T1032" i="10"/>
  <c r="S1032" i="10"/>
  <c r="R1032" i="10"/>
  <c r="AE1031" i="10"/>
  <c r="AD1031" i="10"/>
  <c r="AC1031" i="10"/>
  <c r="T1031" i="10"/>
  <c r="S1031" i="10"/>
  <c r="U1031" i="10" s="1"/>
  <c r="V1031" i="10" s="1"/>
  <c r="R1031" i="10"/>
  <c r="AE1030" i="10"/>
  <c r="AD1030" i="10"/>
  <c r="AC1030" i="10"/>
  <c r="T1030" i="10"/>
  <c r="S1030" i="10"/>
  <c r="R1030" i="10"/>
  <c r="AE1029" i="10"/>
  <c r="AD1029" i="10"/>
  <c r="AC1029" i="10"/>
  <c r="T1029" i="10"/>
  <c r="S1029" i="10"/>
  <c r="U1029" i="10" s="1"/>
  <c r="V1029" i="10" s="1"/>
  <c r="R1029" i="10"/>
  <c r="AE1028" i="10"/>
  <c r="AD1028" i="10"/>
  <c r="AC1028" i="10"/>
  <c r="T1028" i="10"/>
  <c r="S1028" i="10"/>
  <c r="R1028" i="10"/>
  <c r="AE1027" i="10"/>
  <c r="AD1027" i="10"/>
  <c r="AC1027" i="10"/>
  <c r="T1027" i="10"/>
  <c r="S1027" i="10"/>
  <c r="U1027" i="10" s="1"/>
  <c r="V1027" i="10" s="1"/>
  <c r="R1027" i="10"/>
  <c r="AE1026" i="10"/>
  <c r="AD1026" i="10"/>
  <c r="AC1026" i="10"/>
  <c r="T1026" i="10"/>
  <c r="S1026" i="10"/>
  <c r="R1026" i="10"/>
  <c r="AE1025" i="10"/>
  <c r="AD1025" i="10"/>
  <c r="AC1025" i="10"/>
  <c r="T1025" i="10"/>
  <c r="S1025" i="10"/>
  <c r="U1025" i="10" s="1"/>
  <c r="V1025" i="10" s="1"/>
  <c r="R1025" i="10"/>
  <c r="AE1024" i="10"/>
  <c r="AD1024" i="10"/>
  <c r="AC1024" i="10"/>
  <c r="T1024" i="10"/>
  <c r="S1024" i="10"/>
  <c r="R1024" i="10"/>
  <c r="AE1023" i="10"/>
  <c r="AD1023" i="10"/>
  <c r="AC1023" i="10"/>
  <c r="T1023" i="10"/>
  <c r="S1023" i="10"/>
  <c r="U1023" i="10" s="1"/>
  <c r="V1023" i="10" s="1"/>
  <c r="R1023" i="10"/>
  <c r="AE1022" i="10"/>
  <c r="AD1022" i="10"/>
  <c r="AC1022" i="10"/>
  <c r="T1022" i="10"/>
  <c r="S1022" i="10"/>
  <c r="R1022" i="10"/>
  <c r="AE1021" i="10"/>
  <c r="AD1021" i="10"/>
  <c r="AC1021" i="10"/>
  <c r="T1021" i="10"/>
  <c r="S1021" i="10"/>
  <c r="U1021" i="10" s="1"/>
  <c r="V1021" i="10" s="1"/>
  <c r="R1021" i="10"/>
  <c r="AE1020" i="10"/>
  <c r="AD1020" i="10"/>
  <c r="AC1020" i="10"/>
  <c r="T1020" i="10"/>
  <c r="S1020" i="10"/>
  <c r="R1020" i="10"/>
  <c r="AE1019" i="10"/>
  <c r="AD1019" i="10"/>
  <c r="AC1019" i="10"/>
  <c r="T1019" i="10"/>
  <c r="S1019" i="10"/>
  <c r="U1019" i="10" s="1"/>
  <c r="V1019" i="10" s="1"/>
  <c r="R1019" i="10"/>
  <c r="AE1018" i="10"/>
  <c r="AD1018" i="10"/>
  <c r="AC1018" i="10"/>
  <c r="T1018" i="10"/>
  <c r="S1018" i="10"/>
  <c r="R1018" i="10"/>
  <c r="AE1017" i="10"/>
  <c r="AD1017" i="10"/>
  <c r="AC1017" i="10"/>
  <c r="T1017" i="10"/>
  <c r="S1017" i="10"/>
  <c r="U1017" i="10" s="1"/>
  <c r="V1017" i="10" s="1"/>
  <c r="R1017" i="10"/>
  <c r="AE1016" i="10"/>
  <c r="AD1016" i="10"/>
  <c r="AC1016" i="10"/>
  <c r="T1016" i="10"/>
  <c r="S1016" i="10"/>
  <c r="R1016" i="10"/>
  <c r="AE1015" i="10"/>
  <c r="AD1015" i="10"/>
  <c r="AC1015" i="10"/>
  <c r="T1015" i="10"/>
  <c r="S1015" i="10"/>
  <c r="U1015" i="10" s="1"/>
  <c r="V1015" i="10" s="1"/>
  <c r="R1015" i="10"/>
  <c r="AE1014" i="10"/>
  <c r="AD1014" i="10"/>
  <c r="AC1014" i="10"/>
  <c r="T1014" i="10"/>
  <c r="S1014" i="10"/>
  <c r="R1014" i="10"/>
  <c r="AE1013" i="10"/>
  <c r="AD1013" i="10"/>
  <c r="AC1013" i="10"/>
  <c r="T1013" i="10"/>
  <c r="S1013" i="10"/>
  <c r="U1013" i="10" s="1"/>
  <c r="V1013" i="10" s="1"/>
  <c r="R1013" i="10"/>
  <c r="AE1012" i="10"/>
  <c r="AD1012" i="10"/>
  <c r="AC1012" i="10"/>
  <c r="T1012" i="10"/>
  <c r="S1012" i="10"/>
  <c r="R1012" i="10"/>
  <c r="AE1011" i="10"/>
  <c r="AD1011" i="10"/>
  <c r="AC1011" i="10"/>
  <c r="T1011" i="10"/>
  <c r="S1011" i="10"/>
  <c r="U1011" i="10" s="1"/>
  <c r="V1011" i="10" s="1"/>
  <c r="R1011" i="10"/>
  <c r="AE1010" i="10"/>
  <c r="AD1010" i="10"/>
  <c r="AC1010" i="10"/>
  <c r="T1010" i="10"/>
  <c r="S1010" i="10"/>
  <c r="R1010" i="10"/>
  <c r="AE1009" i="10"/>
  <c r="AD1009" i="10"/>
  <c r="AC1009" i="10"/>
  <c r="T1009" i="10"/>
  <c r="S1009" i="10"/>
  <c r="U1009" i="10" s="1"/>
  <c r="V1009" i="10" s="1"/>
  <c r="R1009" i="10"/>
  <c r="AE1008" i="10"/>
  <c r="AD1008" i="10"/>
  <c r="AC1008" i="10"/>
  <c r="T1008" i="10"/>
  <c r="S1008" i="10"/>
  <c r="R1008" i="10"/>
  <c r="AE1007" i="10"/>
  <c r="AD1007" i="10"/>
  <c r="AC1007" i="10"/>
  <c r="T1007" i="10"/>
  <c r="S1007" i="10"/>
  <c r="U1007" i="10" s="1"/>
  <c r="V1007" i="10" s="1"/>
  <c r="R1007" i="10"/>
  <c r="AE1006" i="10"/>
  <c r="AD1006" i="10"/>
  <c r="AC1006" i="10"/>
  <c r="T1006" i="10"/>
  <c r="S1006" i="10"/>
  <c r="R1006" i="10"/>
  <c r="AE1005" i="10"/>
  <c r="AD1005" i="10"/>
  <c r="AC1005" i="10"/>
  <c r="T1005" i="10"/>
  <c r="S1005" i="10"/>
  <c r="U1005" i="10" s="1"/>
  <c r="V1005" i="10" s="1"/>
  <c r="R1005" i="10"/>
  <c r="E1005" i="10"/>
  <c r="AE1004" i="10"/>
  <c r="AD1004" i="10"/>
  <c r="AF1004" i="10" s="1"/>
  <c r="AG1004" i="10" s="1"/>
  <c r="AC1004" i="10"/>
  <c r="T1004" i="10"/>
  <c r="S1004" i="10"/>
  <c r="R1004" i="10"/>
  <c r="E1004" i="10"/>
  <c r="AE1003" i="10"/>
  <c r="AD1003" i="10"/>
  <c r="AC1003" i="10"/>
  <c r="T1003" i="10"/>
  <c r="S1003" i="10"/>
  <c r="R1003" i="10"/>
  <c r="E1003" i="10"/>
  <c r="AE1002" i="10"/>
  <c r="AD1002" i="10"/>
  <c r="AC1002" i="10"/>
  <c r="T1002" i="10"/>
  <c r="S1002" i="10"/>
  <c r="R1002" i="10"/>
  <c r="E1002" i="10"/>
  <c r="AE1001" i="10"/>
  <c r="AD1001" i="10"/>
  <c r="AC1001" i="10"/>
  <c r="T1001" i="10"/>
  <c r="S1001" i="10"/>
  <c r="U1001" i="10" s="1"/>
  <c r="V1001" i="10" s="1"/>
  <c r="R1001" i="10"/>
  <c r="E1001" i="10"/>
  <c r="AE1000" i="10"/>
  <c r="AD1000" i="10"/>
  <c r="AF1000" i="10" s="1"/>
  <c r="AG1000" i="10" s="1"/>
  <c r="AC1000" i="10"/>
  <c r="T1000" i="10"/>
  <c r="S1000" i="10"/>
  <c r="R1000" i="10"/>
  <c r="E1000" i="10"/>
  <c r="AE999" i="10"/>
  <c r="AD999" i="10"/>
  <c r="AC999" i="10"/>
  <c r="T999" i="10"/>
  <c r="S999" i="10"/>
  <c r="R999" i="10"/>
  <c r="E999" i="10"/>
  <c r="AE998" i="10"/>
  <c r="AD998" i="10"/>
  <c r="AC998" i="10"/>
  <c r="T998" i="10"/>
  <c r="S998" i="10"/>
  <c r="R998" i="10"/>
  <c r="E998" i="10"/>
  <c r="AE997" i="10"/>
  <c r="AD997" i="10"/>
  <c r="AC997" i="10"/>
  <c r="T997" i="10"/>
  <c r="S997" i="10"/>
  <c r="U997" i="10" s="1"/>
  <c r="V997" i="10" s="1"/>
  <c r="R997" i="10"/>
  <c r="E997" i="10"/>
  <c r="AE996" i="10"/>
  <c r="AD996" i="10"/>
  <c r="AF996" i="10" s="1"/>
  <c r="AG996" i="10" s="1"/>
  <c r="AC996" i="10"/>
  <c r="T996" i="10"/>
  <c r="S996" i="10"/>
  <c r="R996" i="10"/>
  <c r="E996" i="10"/>
  <c r="AE995" i="10"/>
  <c r="AD995" i="10"/>
  <c r="AC995" i="10"/>
  <c r="T995" i="10"/>
  <c r="S995" i="10"/>
  <c r="R995" i="10"/>
  <c r="E995" i="10"/>
  <c r="AE994" i="10"/>
  <c r="AD994" i="10"/>
  <c r="AC994" i="10"/>
  <c r="T994" i="10"/>
  <c r="S994" i="10"/>
  <c r="R994" i="10"/>
  <c r="E994" i="10"/>
  <c r="AE993" i="10"/>
  <c r="AD993" i="10"/>
  <c r="AC993" i="10"/>
  <c r="T993" i="10"/>
  <c r="S993" i="10"/>
  <c r="U993" i="10" s="1"/>
  <c r="V993" i="10" s="1"/>
  <c r="R993" i="10"/>
  <c r="E993" i="10"/>
  <c r="AE992" i="10"/>
  <c r="AD992" i="10"/>
  <c r="AF992" i="10" s="1"/>
  <c r="AG992" i="10" s="1"/>
  <c r="AC992" i="10"/>
  <c r="T992" i="10"/>
  <c r="S992" i="10"/>
  <c r="R992" i="10"/>
  <c r="E992" i="10"/>
  <c r="AE991" i="10"/>
  <c r="AD991" i="10"/>
  <c r="AC991" i="10"/>
  <c r="T991" i="10"/>
  <c r="S991" i="10"/>
  <c r="R991" i="10"/>
  <c r="E991" i="10"/>
  <c r="AE990" i="10"/>
  <c r="AD990" i="10"/>
  <c r="AC990" i="10"/>
  <c r="T990" i="10"/>
  <c r="S990" i="10"/>
  <c r="R990" i="10"/>
  <c r="E990" i="10"/>
  <c r="AE989" i="10"/>
  <c r="AD989" i="10"/>
  <c r="AC989" i="10"/>
  <c r="T989" i="10"/>
  <c r="S989" i="10"/>
  <c r="U989" i="10" s="1"/>
  <c r="V989" i="10" s="1"/>
  <c r="R989" i="10"/>
  <c r="E989" i="10"/>
  <c r="AE988" i="10"/>
  <c r="AD988" i="10"/>
  <c r="AF988" i="10" s="1"/>
  <c r="AG988" i="10" s="1"/>
  <c r="AC988" i="10"/>
  <c r="T988" i="10"/>
  <c r="S988" i="10"/>
  <c r="R988" i="10"/>
  <c r="E988" i="10"/>
  <c r="AE987" i="10"/>
  <c r="AD987" i="10"/>
  <c r="AC987" i="10"/>
  <c r="T987" i="10"/>
  <c r="S987" i="10"/>
  <c r="R987" i="10"/>
  <c r="E987" i="10"/>
  <c r="AE986" i="10"/>
  <c r="AD986" i="10"/>
  <c r="AC986" i="10"/>
  <c r="T986" i="10"/>
  <c r="S986" i="10"/>
  <c r="R986" i="10"/>
  <c r="E986" i="10"/>
  <c r="AE985" i="10"/>
  <c r="AD985" i="10"/>
  <c r="AC985" i="10"/>
  <c r="T985" i="10"/>
  <c r="S985" i="10"/>
  <c r="U985" i="10" s="1"/>
  <c r="V985" i="10" s="1"/>
  <c r="R985" i="10"/>
  <c r="E985" i="10"/>
  <c r="AE984" i="10"/>
  <c r="AD984" i="10"/>
  <c r="AF984" i="10" s="1"/>
  <c r="AG984" i="10" s="1"/>
  <c r="AC984" i="10"/>
  <c r="T984" i="10"/>
  <c r="S984" i="10"/>
  <c r="R984" i="10"/>
  <c r="E984" i="10"/>
  <c r="AE983" i="10"/>
  <c r="AD983" i="10"/>
  <c r="AC983" i="10"/>
  <c r="T983" i="10"/>
  <c r="S983" i="10"/>
  <c r="R983" i="10"/>
  <c r="E983" i="10"/>
  <c r="AE982" i="10"/>
  <c r="AD982" i="10"/>
  <c r="AC982" i="10"/>
  <c r="T982" i="10"/>
  <c r="S982" i="10"/>
  <c r="R982" i="10"/>
  <c r="E982" i="10"/>
  <c r="AE981" i="10"/>
  <c r="AD981" i="10"/>
  <c r="AC981" i="10"/>
  <c r="T981" i="10"/>
  <c r="S981" i="10"/>
  <c r="U981" i="10" s="1"/>
  <c r="V981" i="10" s="1"/>
  <c r="R981" i="10"/>
  <c r="E981" i="10"/>
  <c r="AE980" i="10"/>
  <c r="AD980" i="10"/>
  <c r="AF980" i="10" s="1"/>
  <c r="AG980" i="10" s="1"/>
  <c r="AC980" i="10"/>
  <c r="T980" i="10"/>
  <c r="S980" i="10"/>
  <c r="R980" i="10"/>
  <c r="E980" i="10"/>
  <c r="AE979" i="10"/>
  <c r="AD979" i="10"/>
  <c r="AC979" i="10"/>
  <c r="T979" i="10"/>
  <c r="S979" i="10"/>
  <c r="R979" i="10"/>
  <c r="E979" i="10"/>
  <c r="AE978" i="10"/>
  <c r="AD978" i="10"/>
  <c r="AC978" i="10"/>
  <c r="T978" i="10"/>
  <c r="S978" i="10"/>
  <c r="R978" i="10"/>
  <c r="E978" i="10"/>
  <c r="AE977" i="10"/>
  <c r="AD977" i="10"/>
  <c r="AC977" i="10"/>
  <c r="T977" i="10"/>
  <c r="S977" i="10"/>
  <c r="U977" i="10" s="1"/>
  <c r="V977" i="10" s="1"/>
  <c r="R977" i="10"/>
  <c r="E977" i="10"/>
  <c r="AE976" i="10"/>
  <c r="AD976" i="10"/>
  <c r="AF976" i="10" s="1"/>
  <c r="AG976" i="10" s="1"/>
  <c r="AC976" i="10"/>
  <c r="T976" i="10"/>
  <c r="S976" i="10"/>
  <c r="R976" i="10"/>
  <c r="E976" i="10"/>
  <c r="AE975" i="10"/>
  <c r="AD975" i="10"/>
  <c r="AC975" i="10"/>
  <c r="T975" i="10"/>
  <c r="S975" i="10"/>
  <c r="R975" i="10"/>
  <c r="E975" i="10"/>
  <c r="AE974" i="10"/>
  <c r="AD974" i="10"/>
  <c r="AC974" i="10"/>
  <c r="T974" i="10"/>
  <c r="S974" i="10"/>
  <c r="R974" i="10"/>
  <c r="E974" i="10"/>
  <c r="AE973" i="10"/>
  <c r="AD973" i="10"/>
  <c r="AC973" i="10"/>
  <c r="T973" i="10"/>
  <c r="S973" i="10"/>
  <c r="U973" i="10" s="1"/>
  <c r="V973" i="10" s="1"/>
  <c r="R973" i="10"/>
  <c r="E973" i="10"/>
  <c r="AE972" i="10"/>
  <c r="AD972" i="10"/>
  <c r="AF972" i="10" s="1"/>
  <c r="AG972" i="10" s="1"/>
  <c r="AC972" i="10"/>
  <c r="T972" i="10"/>
  <c r="S972" i="10"/>
  <c r="R972" i="10"/>
  <c r="E972" i="10"/>
  <c r="AE971" i="10"/>
  <c r="AD971" i="10"/>
  <c r="AC971" i="10"/>
  <c r="T971" i="10"/>
  <c r="S971" i="10"/>
  <c r="R971" i="10"/>
  <c r="E971" i="10"/>
  <c r="AE970" i="10"/>
  <c r="AD970" i="10"/>
  <c r="AC970" i="10"/>
  <c r="T970" i="10"/>
  <c r="S970" i="10"/>
  <c r="R970" i="10"/>
  <c r="E970" i="10"/>
  <c r="AE969" i="10"/>
  <c r="AD969" i="10"/>
  <c r="AC969" i="10"/>
  <c r="T969" i="10"/>
  <c r="S969" i="10"/>
  <c r="U969" i="10" s="1"/>
  <c r="V969" i="10" s="1"/>
  <c r="R969" i="10"/>
  <c r="E969" i="10"/>
  <c r="AE968" i="10"/>
  <c r="AD968" i="10"/>
  <c r="AF968" i="10" s="1"/>
  <c r="AG968" i="10" s="1"/>
  <c r="AC968" i="10"/>
  <c r="T968" i="10"/>
  <c r="S968" i="10"/>
  <c r="R968" i="10"/>
  <c r="E968" i="10"/>
  <c r="AE967" i="10"/>
  <c r="AD967" i="10"/>
  <c r="AC967" i="10"/>
  <c r="T967" i="10"/>
  <c r="S967" i="10"/>
  <c r="U967" i="10" s="1"/>
  <c r="V967" i="10" s="1"/>
  <c r="R967" i="10"/>
  <c r="E967" i="10"/>
  <c r="AE966" i="10"/>
  <c r="AD966" i="10"/>
  <c r="AF966" i="10" s="1"/>
  <c r="AG966" i="10" s="1"/>
  <c r="AC966" i="10"/>
  <c r="T966" i="10"/>
  <c r="S966" i="10"/>
  <c r="R966" i="10"/>
  <c r="E966" i="10"/>
  <c r="AE965" i="10"/>
  <c r="AD965" i="10"/>
  <c r="AC965" i="10"/>
  <c r="T965" i="10"/>
  <c r="S965" i="10"/>
  <c r="U965" i="10" s="1"/>
  <c r="V965" i="10" s="1"/>
  <c r="R965" i="10"/>
  <c r="E965" i="10"/>
  <c r="AE964" i="10"/>
  <c r="AD964" i="10"/>
  <c r="AF964" i="10" s="1"/>
  <c r="AG964" i="10" s="1"/>
  <c r="AC964" i="10"/>
  <c r="T964" i="10"/>
  <c r="S964" i="10"/>
  <c r="R964" i="10"/>
  <c r="E964" i="10"/>
  <c r="AE963" i="10"/>
  <c r="AD963" i="10"/>
  <c r="AC963" i="10"/>
  <c r="T963" i="10"/>
  <c r="S963" i="10"/>
  <c r="U963" i="10" s="1"/>
  <c r="V963" i="10" s="1"/>
  <c r="R963" i="10"/>
  <c r="E963" i="10"/>
  <c r="AE962" i="10"/>
  <c r="AD962" i="10"/>
  <c r="AF962" i="10" s="1"/>
  <c r="AG962" i="10" s="1"/>
  <c r="AC962" i="10"/>
  <c r="T962" i="10"/>
  <c r="S962" i="10"/>
  <c r="R962" i="10"/>
  <c r="E962" i="10"/>
  <c r="AE961" i="10"/>
  <c r="AD961" i="10"/>
  <c r="AC961" i="10"/>
  <c r="T961" i="10"/>
  <c r="S961" i="10"/>
  <c r="U961" i="10" s="1"/>
  <c r="V961" i="10" s="1"/>
  <c r="R961" i="10"/>
  <c r="E961" i="10"/>
  <c r="AE960" i="10"/>
  <c r="AD960" i="10"/>
  <c r="AF960" i="10" s="1"/>
  <c r="AG960" i="10" s="1"/>
  <c r="AC960" i="10"/>
  <c r="T960" i="10"/>
  <c r="S960" i="10"/>
  <c r="R960" i="10"/>
  <c r="E960" i="10"/>
  <c r="AE959" i="10"/>
  <c r="AD959" i="10"/>
  <c r="AC959" i="10"/>
  <c r="T959" i="10"/>
  <c r="S959" i="10"/>
  <c r="U959" i="10" s="1"/>
  <c r="V959" i="10" s="1"/>
  <c r="R959" i="10"/>
  <c r="E959" i="10"/>
  <c r="AE958" i="10"/>
  <c r="AD958" i="10"/>
  <c r="AF958" i="10" s="1"/>
  <c r="AG958" i="10" s="1"/>
  <c r="AC958" i="10"/>
  <c r="T958" i="10"/>
  <c r="S958" i="10"/>
  <c r="R958" i="10"/>
  <c r="E958" i="10"/>
  <c r="AE957" i="10"/>
  <c r="AD957" i="10"/>
  <c r="AC957" i="10"/>
  <c r="T957" i="10"/>
  <c r="S957" i="10"/>
  <c r="U957" i="10" s="1"/>
  <c r="V957" i="10" s="1"/>
  <c r="R957" i="10"/>
  <c r="E957" i="10"/>
  <c r="AE956" i="10"/>
  <c r="AD956" i="10"/>
  <c r="AF956" i="10" s="1"/>
  <c r="AG956" i="10" s="1"/>
  <c r="AC956" i="10"/>
  <c r="T956" i="10"/>
  <c r="S956" i="10"/>
  <c r="R956" i="10"/>
  <c r="E956" i="10"/>
  <c r="AE955" i="10"/>
  <c r="AD955" i="10"/>
  <c r="AC955" i="10"/>
  <c r="T955" i="10"/>
  <c r="S955" i="10"/>
  <c r="U955" i="10" s="1"/>
  <c r="V955" i="10" s="1"/>
  <c r="R955" i="10"/>
  <c r="E955" i="10"/>
  <c r="AE954" i="10"/>
  <c r="AD954" i="10"/>
  <c r="AF954" i="10" s="1"/>
  <c r="AG954" i="10" s="1"/>
  <c r="AC954" i="10"/>
  <c r="T954" i="10"/>
  <c r="S954" i="10"/>
  <c r="R954" i="10"/>
  <c r="E954" i="10"/>
  <c r="AE953" i="10"/>
  <c r="AD953" i="10"/>
  <c r="AC953" i="10"/>
  <c r="T953" i="10"/>
  <c r="S953" i="10"/>
  <c r="U953" i="10" s="1"/>
  <c r="V953" i="10" s="1"/>
  <c r="R953" i="10"/>
  <c r="E953" i="10"/>
  <c r="AE952" i="10"/>
  <c r="AD952" i="10"/>
  <c r="AF952" i="10" s="1"/>
  <c r="AG952" i="10" s="1"/>
  <c r="AC952" i="10"/>
  <c r="T952" i="10"/>
  <c r="S952" i="10"/>
  <c r="R952" i="10"/>
  <c r="E952" i="10"/>
  <c r="AE951" i="10"/>
  <c r="AD951" i="10"/>
  <c r="AC951" i="10"/>
  <c r="T951" i="10"/>
  <c r="S951" i="10"/>
  <c r="R951" i="10"/>
  <c r="E951" i="10"/>
  <c r="AE950" i="10"/>
  <c r="AD950" i="10"/>
  <c r="AC950" i="10"/>
  <c r="T950" i="10"/>
  <c r="S950" i="10"/>
  <c r="R950" i="10"/>
  <c r="E950" i="10"/>
  <c r="AE949" i="10"/>
  <c r="AD949" i="10"/>
  <c r="AC949" i="10"/>
  <c r="T949" i="10"/>
  <c r="S949" i="10"/>
  <c r="U949" i="10" s="1"/>
  <c r="V949" i="10" s="1"/>
  <c r="R949" i="10"/>
  <c r="E949" i="10"/>
  <c r="AE948" i="10"/>
  <c r="AD948" i="10"/>
  <c r="AF948" i="10" s="1"/>
  <c r="AG948" i="10" s="1"/>
  <c r="AC948" i="10"/>
  <c r="T948" i="10"/>
  <c r="S948" i="10"/>
  <c r="R948" i="10"/>
  <c r="E948" i="10"/>
  <c r="AE947" i="10"/>
  <c r="AD947" i="10"/>
  <c r="AC947" i="10"/>
  <c r="T947" i="10"/>
  <c r="S947" i="10"/>
  <c r="U947" i="10" s="1"/>
  <c r="V947" i="10" s="1"/>
  <c r="R947" i="10"/>
  <c r="E947" i="10"/>
  <c r="AE946" i="10"/>
  <c r="AD946" i="10"/>
  <c r="AF946" i="10" s="1"/>
  <c r="AG946" i="10" s="1"/>
  <c r="AC946" i="10"/>
  <c r="T946" i="10"/>
  <c r="S946" i="10"/>
  <c r="R946" i="10"/>
  <c r="E946" i="10"/>
  <c r="AE945" i="10"/>
  <c r="AD945" i="10"/>
  <c r="AC945" i="10"/>
  <c r="T945" i="10"/>
  <c r="S945" i="10"/>
  <c r="U945" i="10" s="1"/>
  <c r="V945" i="10" s="1"/>
  <c r="R945" i="10"/>
  <c r="E945" i="10"/>
  <c r="AE944" i="10"/>
  <c r="AD944" i="10"/>
  <c r="AF944" i="10" s="1"/>
  <c r="AG944" i="10" s="1"/>
  <c r="AC944" i="10"/>
  <c r="T944" i="10"/>
  <c r="S944" i="10"/>
  <c r="R944" i="10"/>
  <c r="E944" i="10"/>
  <c r="AE943" i="10"/>
  <c r="AD943" i="10"/>
  <c r="AC943" i="10"/>
  <c r="T943" i="10"/>
  <c r="S943" i="10"/>
  <c r="U943" i="10" s="1"/>
  <c r="V943" i="10" s="1"/>
  <c r="R943" i="10"/>
  <c r="E943" i="10"/>
  <c r="AE942" i="10"/>
  <c r="AD942" i="10"/>
  <c r="AF942" i="10" s="1"/>
  <c r="AG942" i="10" s="1"/>
  <c r="AC942" i="10"/>
  <c r="T942" i="10"/>
  <c r="S942" i="10"/>
  <c r="R942" i="10"/>
  <c r="E942" i="10"/>
  <c r="AE941" i="10"/>
  <c r="AD941" i="10"/>
  <c r="AC941" i="10"/>
  <c r="T941" i="10"/>
  <c r="S941" i="10"/>
  <c r="U941" i="10" s="1"/>
  <c r="V941" i="10" s="1"/>
  <c r="R941" i="10"/>
  <c r="E941" i="10"/>
  <c r="AE940" i="10"/>
  <c r="AD940" i="10"/>
  <c r="AF940" i="10" s="1"/>
  <c r="AG940" i="10" s="1"/>
  <c r="AC940" i="10"/>
  <c r="T940" i="10"/>
  <c r="S940" i="10"/>
  <c r="R940" i="10"/>
  <c r="E940" i="10"/>
  <c r="AE939" i="10"/>
  <c r="AD939" i="10"/>
  <c r="AC939" i="10"/>
  <c r="T939" i="10"/>
  <c r="S939" i="10"/>
  <c r="U939" i="10" s="1"/>
  <c r="V939" i="10" s="1"/>
  <c r="R939" i="10"/>
  <c r="E939" i="10"/>
  <c r="AE938" i="10"/>
  <c r="AD938" i="10"/>
  <c r="AF938" i="10" s="1"/>
  <c r="AG938" i="10" s="1"/>
  <c r="AC938" i="10"/>
  <c r="T938" i="10"/>
  <c r="S938" i="10"/>
  <c r="R938" i="10"/>
  <c r="E938" i="10"/>
  <c r="AE937" i="10"/>
  <c r="AD937" i="10"/>
  <c r="AC937" i="10"/>
  <c r="T937" i="10"/>
  <c r="S937" i="10"/>
  <c r="U937" i="10" s="1"/>
  <c r="V937" i="10" s="1"/>
  <c r="R937" i="10"/>
  <c r="E937" i="10"/>
  <c r="AE936" i="10"/>
  <c r="AD936" i="10"/>
  <c r="AF936" i="10" s="1"/>
  <c r="AG936" i="10" s="1"/>
  <c r="AC936" i="10"/>
  <c r="T936" i="10"/>
  <c r="S936" i="10"/>
  <c r="R936" i="10"/>
  <c r="E936" i="10"/>
  <c r="AE935" i="10"/>
  <c r="AD935" i="10"/>
  <c r="AC935" i="10"/>
  <c r="T935" i="10"/>
  <c r="S935" i="10"/>
  <c r="U935" i="10" s="1"/>
  <c r="V935" i="10" s="1"/>
  <c r="R935" i="10"/>
  <c r="E935" i="10"/>
  <c r="AE934" i="10"/>
  <c r="AD934" i="10"/>
  <c r="AF934" i="10" s="1"/>
  <c r="AG934" i="10" s="1"/>
  <c r="AC934" i="10"/>
  <c r="T934" i="10"/>
  <c r="S934" i="10"/>
  <c r="R934" i="10"/>
  <c r="E934" i="10"/>
  <c r="AE933" i="10"/>
  <c r="AD933" i="10"/>
  <c r="AC933" i="10"/>
  <c r="T933" i="10"/>
  <c r="S933" i="10"/>
  <c r="U933" i="10" s="1"/>
  <c r="V933" i="10" s="1"/>
  <c r="R933" i="10"/>
  <c r="E933" i="10"/>
  <c r="AE932" i="10"/>
  <c r="AD932" i="10"/>
  <c r="AF932" i="10" s="1"/>
  <c r="AG932" i="10" s="1"/>
  <c r="AC932" i="10"/>
  <c r="T932" i="10"/>
  <c r="S932" i="10"/>
  <c r="R932" i="10"/>
  <c r="E932" i="10"/>
  <c r="AE931" i="10"/>
  <c r="AD931" i="10"/>
  <c r="AC931" i="10"/>
  <c r="T931" i="10"/>
  <c r="S931" i="10"/>
  <c r="U931" i="10" s="1"/>
  <c r="V931" i="10" s="1"/>
  <c r="R931" i="10"/>
  <c r="E931" i="10"/>
  <c r="AE930" i="10"/>
  <c r="AD930" i="10"/>
  <c r="AF930" i="10" s="1"/>
  <c r="AG930" i="10" s="1"/>
  <c r="AC930" i="10"/>
  <c r="T930" i="10"/>
  <c r="S930" i="10"/>
  <c r="R930" i="10"/>
  <c r="E930" i="10"/>
  <c r="AE929" i="10"/>
  <c r="AD929" i="10"/>
  <c r="AC929" i="10"/>
  <c r="T929" i="10"/>
  <c r="S929" i="10"/>
  <c r="U929" i="10" s="1"/>
  <c r="V929" i="10" s="1"/>
  <c r="R929" i="10"/>
  <c r="E929" i="10"/>
  <c r="AE928" i="10"/>
  <c r="AD928" i="10"/>
  <c r="AF928" i="10" s="1"/>
  <c r="AG928" i="10" s="1"/>
  <c r="AC928" i="10"/>
  <c r="T928" i="10"/>
  <c r="S928" i="10"/>
  <c r="R928" i="10"/>
  <c r="E928" i="10"/>
  <c r="AE927" i="10"/>
  <c r="AD927" i="10"/>
  <c r="AC927" i="10"/>
  <c r="T927" i="10"/>
  <c r="S927" i="10"/>
  <c r="U927" i="10" s="1"/>
  <c r="V927" i="10" s="1"/>
  <c r="R927" i="10"/>
  <c r="E927" i="10"/>
  <c r="AE926" i="10"/>
  <c r="AD926" i="10"/>
  <c r="AF926" i="10" s="1"/>
  <c r="AG926" i="10" s="1"/>
  <c r="AC926" i="10"/>
  <c r="T926" i="10"/>
  <c r="S926" i="10"/>
  <c r="R926" i="10"/>
  <c r="E926" i="10"/>
  <c r="AE925" i="10"/>
  <c r="AD925" i="10"/>
  <c r="AC925" i="10"/>
  <c r="T925" i="10"/>
  <c r="S925" i="10"/>
  <c r="U925" i="10" s="1"/>
  <c r="V925" i="10" s="1"/>
  <c r="R925" i="10"/>
  <c r="E925" i="10"/>
  <c r="AE924" i="10"/>
  <c r="AD924" i="10"/>
  <c r="AF924" i="10" s="1"/>
  <c r="AG924" i="10" s="1"/>
  <c r="AC924" i="10"/>
  <c r="T924" i="10"/>
  <c r="S924" i="10"/>
  <c r="R924" i="10"/>
  <c r="E924" i="10"/>
  <c r="AE923" i="10"/>
  <c r="AD923" i="10"/>
  <c r="AC923" i="10"/>
  <c r="T923" i="10"/>
  <c r="S923" i="10"/>
  <c r="U923" i="10" s="1"/>
  <c r="V923" i="10" s="1"/>
  <c r="R923" i="10"/>
  <c r="E923" i="10"/>
  <c r="AE922" i="10"/>
  <c r="AD922" i="10"/>
  <c r="AF922" i="10" s="1"/>
  <c r="AG922" i="10" s="1"/>
  <c r="AC922" i="10"/>
  <c r="T922" i="10"/>
  <c r="S922" i="10"/>
  <c r="R922" i="10"/>
  <c r="E922" i="10"/>
  <c r="AE921" i="10"/>
  <c r="AD921" i="10"/>
  <c r="AC921" i="10"/>
  <c r="T921" i="10"/>
  <c r="S921" i="10"/>
  <c r="U921" i="10" s="1"/>
  <c r="V921" i="10" s="1"/>
  <c r="R921" i="10"/>
  <c r="E921" i="10"/>
  <c r="AE920" i="10"/>
  <c r="AD920" i="10"/>
  <c r="AF920" i="10" s="1"/>
  <c r="AG920" i="10" s="1"/>
  <c r="AC920" i="10"/>
  <c r="T920" i="10"/>
  <c r="S920" i="10"/>
  <c r="R920" i="10"/>
  <c r="E920" i="10"/>
  <c r="AE919" i="10"/>
  <c r="AD919" i="10"/>
  <c r="AC919" i="10"/>
  <c r="T919" i="10"/>
  <c r="S919" i="10"/>
  <c r="U919" i="10" s="1"/>
  <c r="V919" i="10" s="1"/>
  <c r="R919" i="10"/>
  <c r="E919" i="10"/>
  <c r="AE918" i="10"/>
  <c r="AD918" i="10"/>
  <c r="AF918" i="10" s="1"/>
  <c r="AG918" i="10" s="1"/>
  <c r="AC918" i="10"/>
  <c r="T918" i="10"/>
  <c r="S918" i="10"/>
  <c r="R918" i="10"/>
  <c r="E918" i="10"/>
  <c r="AE917" i="10"/>
  <c r="AD917" i="10"/>
  <c r="AC917" i="10"/>
  <c r="T917" i="10"/>
  <c r="S917" i="10"/>
  <c r="U917" i="10" s="1"/>
  <c r="V917" i="10" s="1"/>
  <c r="R917" i="10"/>
  <c r="E917" i="10"/>
  <c r="AE916" i="10"/>
  <c r="AD916" i="10"/>
  <c r="AF916" i="10" s="1"/>
  <c r="AG916" i="10" s="1"/>
  <c r="AC916" i="10"/>
  <c r="T916" i="10"/>
  <c r="S916" i="10"/>
  <c r="R916" i="10"/>
  <c r="E916" i="10"/>
  <c r="AE915" i="10"/>
  <c r="AD915" i="10"/>
  <c r="AC915" i="10"/>
  <c r="T915" i="10"/>
  <c r="S915" i="10"/>
  <c r="U915" i="10" s="1"/>
  <c r="V915" i="10" s="1"/>
  <c r="R915" i="10"/>
  <c r="E915" i="10"/>
  <c r="AE914" i="10"/>
  <c r="AD914" i="10"/>
  <c r="AF914" i="10" s="1"/>
  <c r="AG914" i="10" s="1"/>
  <c r="AC914" i="10"/>
  <c r="T914" i="10"/>
  <c r="S914" i="10"/>
  <c r="R914" i="10"/>
  <c r="E914" i="10"/>
  <c r="AE913" i="10"/>
  <c r="AD913" i="10"/>
  <c r="AC913" i="10"/>
  <c r="T913" i="10"/>
  <c r="S913" i="10"/>
  <c r="U913" i="10" s="1"/>
  <c r="V913" i="10" s="1"/>
  <c r="R913" i="10"/>
  <c r="E913" i="10"/>
  <c r="AE912" i="10"/>
  <c r="AD912" i="10"/>
  <c r="AF912" i="10" s="1"/>
  <c r="AG912" i="10" s="1"/>
  <c r="AC912" i="10"/>
  <c r="T912" i="10"/>
  <c r="S912" i="10"/>
  <c r="R912" i="10"/>
  <c r="E912" i="10"/>
  <c r="AE911" i="10"/>
  <c r="AD911" i="10"/>
  <c r="AC911" i="10"/>
  <c r="T911" i="10"/>
  <c r="S911" i="10"/>
  <c r="U911" i="10" s="1"/>
  <c r="V911" i="10" s="1"/>
  <c r="R911" i="10"/>
  <c r="E911" i="10"/>
  <c r="AE910" i="10"/>
  <c r="AD910" i="10"/>
  <c r="AF910" i="10" s="1"/>
  <c r="AG910" i="10" s="1"/>
  <c r="AC910" i="10"/>
  <c r="T910" i="10"/>
  <c r="S910" i="10"/>
  <c r="R910" i="10"/>
  <c r="E910" i="10"/>
  <c r="AE909" i="10"/>
  <c r="AD909" i="10"/>
  <c r="AC909" i="10"/>
  <c r="T909" i="10"/>
  <c r="S909" i="10"/>
  <c r="U909" i="10" s="1"/>
  <c r="V909" i="10" s="1"/>
  <c r="R909" i="10"/>
  <c r="E909" i="10"/>
  <c r="AE908" i="10"/>
  <c r="AD908" i="10"/>
  <c r="AF908" i="10" s="1"/>
  <c r="AG908" i="10" s="1"/>
  <c r="AC908" i="10"/>
  <c r="T908" i="10"/>
  <c r="S908" i="10"/>
  <c r="R908" i="10"/>
  <c r="E908" i="10"/>
  <c r="AE907" i="10"/>
  <c r="AD907" i="10"/>
  <c r="AC907" i="10"/>
  <c r="T907" i="10"/>
  <c r="S907" i="10"/>
  <c r="U907" i="10" s="1"/>
  <c r="V907" i="10" s="1"/>
  <c r="R907" i="10"/>
  <c r="E907" i="10"/>
  <c r="AE906" i="10"/>
  <c r="AD906" i="10"/>
  <c r="AF906" i="10" s="1"/>
  <c r="AG906" i="10" s="1"/>
  <c r="AC906" i="10"/>
  <c r="T906" i="10"/>
  <c r="S906" i="10"/>
  <c r="R906" i="10"/>
  <c r="E906" i="10"/>
  <c r="AE905" i="10"/>
  <c r="AD905" i="10"/>
  <c r="AC905" i="10"/>
  <c r="T905" i="10"/>
  <c r="S905" i="10"/>
  <c r="U905" i="10" s="1"/>
  <c r="V905" i="10" s="1"/>
  <c r="R905" i="10"/>
  <c r="E905" i="10"/>
  <c r="AE904" i="10"/>
  <c r="AD904" i="10"/>
  <c r="AF904" i="10" s="1"/>
  <c r="AG904" i="10" s="1"/>
  <c r="AC904" i="10"/>
  <c r="T904" i="10"/>
  <c r="S904" i="10"/>
  <c r="R904" i="10"/>
  <c r="E904" i="10"/>
  <c r="AE903" i="10"/>
  <c r="AD903" i="10"/>
  <c r="AC903" i="10"/>
  <c r="T903" i="10"/>
  <c r="S903" i="10"/>
  <c r="U903" i="10" s="1"/>
  <c r="V903" i="10" s="1"/>
  <c r="R903" i="10"/>
  <c r="E903" i="10"/>
  <c r="AE902" i="10"/>
  <c r="AD902" i="10"/>
  <c r="AF902" i="10" s="1"/>
  <c r="AG902" i="10" s="1"/>
  <c r="AC902" i="10"/>
  <c r="T902" i="10"/>
  <c r="S902" i="10"/>
  <c r="R902" i="10"/>
  <c r="E902" i="10"/>
  <c r="AE901" i="10"/>
  <c r="AD901" i="10"/>
  <c r="AC901" i="10"/>
  <c r="T901" i="10"/>
  <c r="S901" i="10"/>
  <c r="U901" i="10" s="1"/>
  <c r="V901" i="10" s="1"/>
  <c r="R901" i="10"/>
  <c r="E901" i="10"/>
  <c r="AE900" i="10"/>
  <c r="AD900" i="10"/>
  <c r="AF900" i="10" s="1"/>
  <c r="AG900" i="10" s="1"/>
  <c r="AC900" i="10"/>
  <c r="T900" i="10"/>
  <c r="S900" i="10"/>
  <c r="R900" i="10"/>
  <c r="E900" i="10"/>
  <c r="AE899" i="10"/>
  <c r="AD899" i="10"/>
  <c r="AC899" i="10"/>
  <c r="T899" i="10"/>
  <c r="S899" i="10"/>
  <c r="R899" i="10"/>
  <c r="E899" i="10"/>
  <c r="AE898" i="10"/>
  <c r="AD898" i="10"/>
  <c r="AC898" i="10"/>
  <c r="T898" i="10"/>
  <c r="S898" i="10"/>
  <c r="R898" i="10"/>
  <c r="E898" i="10"/>
  <c r="AE897" i="10"/>
  <c r="AD897" i="10"/>
  <c r="AC897" i="10"/>
  <c r="T897" i="10"/>
  <c r="S897" i="10"/>
  <c r="U897" i="10" s="1"/>
  <c r="V897" i="10" s="1"/>
  <c r="R897" i="10"/>
  <c r="E897" i="10"/>
  <c r="AE896" i="10"/>
  <c r="AD896" i="10"/>
  <c r="AF896" i="10" s="1"/>
  <c r="AG896" i="10" s="1"/>
  <c r="AC896" i="10"/>
  <c r="T896" i="10"/>
  <c r="S896" i="10"/>
  <c r="R896" i="10"/>
  <c r="E896" i="10"/>
  <c r="AE895" i="10"/>
  <c r="AD895" i="10"/>
  <c r="AC895" i="10"/>
  <c r="T895" i="10"/>
  <c r="S895" i="10"/>
  <c r="R895" i="10"/>
  <c r="E895" i="10"/>
  <c r="AE894" i="10"/>
  <c r="AD894" i="10"/>
  <c r="AC894" i="10"/>
  <c r="T894" i="10"/>
  <c r="S894" i="10"/>
  <c r="R894" i="10"/>
  <c r="E894" i="10"/>
  <c r="AE893" i="10"/>
  <c r="AD893" i="10"/>
  <c r="AC893" i="10"/>
  <c r="T893" i="10"/>
  <c r="S893" i="10"/>
  <c r="U893" i="10" s="1"/>
  <c r="V893" i="10" s="1"/>
  <c r="R893" i="10"/>
  <c r="E893" i="10"/>
  <c r="AE892" i="10"/>
  <c r="AD892" i="10"/>
  <c r="AF892" i="10" s="1"/>
  <c r="AG892" i="10" s="1"/>
  <c r="AC892" i="10"/>
  <c r="T892" i="10"/>
  <c r="S892" i="10"/>
  <c r="R892" i="10"/>
  <c r="E892" i="10"/>
  <c r="AE891" i="10"/>
  <c r="AD891" i="10"/>
  <c r="AC891" i="10"/>
  <c r="T891" i="10"/>
  <c r="S891" i="10"/>
  <c r="R891" i="10"/>
  <c r="E891" i="10"/>
  <c r="AE890" i="10"/>
  <c r="AD890" i="10"/>
  <c r="AC890" i="10"/>
  <c r="T890" i="10"/>
  <c r="S890" i="10"/>
  <c r="R890" i="10"/>
  <c r="E890" i="10"/>
  <c r="AE889" i="10"/>
  <c r="AD889" i="10"/>
  <c r="AC889" i="10"/>
  <c r="T889" i="10"/>
  <c r="S889" i="10"/>
  <c r="U889" i="10" s="1"/>
  <c r="V889" i="10" s="1"/>
  <c r="R889" i="10"/>
  <c r="E889" i="10"/>
  <c r="AE888" i="10"/>
  <c r="AD888" i="10"/>
  <c r="AF888" i="10" s="1"/>
  <c r="AG888" i="10" s="1"/>
  <c r="AC888" i="10"/>
  <c r="T888" i="10"/>
  <c r="S888" i="10"/>
  <c r="R888" i="10"/>
  <c r="E888" i="10"/>
  <c r="AE887" i="10"/>
  <c r="AD887" i="10"/>
  <c r="AC887" i="10"/>
  <c r="T887" i="10"/>
  <c r="S887" i="10"/>
  <c r="R887" i="10"/>
  <c r="E887" i="10"/>
  <c r="AE886" i="10"/>
  <c r="AD886" i="10"/>
  <c r="AC886" i="10"/>
  <c r="T886" i="10"/>
  <c r="S886" i="10"/>
  <c r="R886" i="10"/>
  <c r="E886" i="10"/>
  <c r="AE885" i="10"/>
  <c r="AD885" i="10"/>
  <c r="AC885" i="10"/>
  <c r="T885" i="10"/>
  <c r="S885" i="10"/>
  <c r="U885" i="10" s="1"/>
  <c r="V885" i="10" s="1"/>
  <c r="R885" i="10"/>
  <c r="E885" i="10"/>
  <c r="AE884" i="10"/>
  <c r="AD884" i="10"/>
  <c r="AF884" i="10" s="1"/>
  <c r="AG884" i="10" s="1"/>
  <c r="AC884" i="10"/>
  <c r="T884" i="10"/>
  <c r="S884" i="10"/>
  <c r="R884" i="10"/>
  <c r="E884" i="10"/>
  <c r="AE883" i="10"/>
  <c r="AD883" i="10"/>
  <c r="AC883" i="10"/>
  <c r="T883" i="10"/>
  <c r="S883" i="10"/>
  <c r="R883" i="10"/>
  <c r="E883" i="10"/>
  <c r="AE882" i="10"/>
  <c r="AD882" i="10"/>
  <c r="AC882" i="10"/>
  <c r="T882" i="10"/>
  <c r="S882" i="10"/>
  <c r="R882" i="10"/>
  <c r="E882" i="10"/>
  <c r="AE881" i="10"/>
  <c r="AD881" i="10"/>
  <c r="AC881" i="10"/>
  <c r="T881" i="10"/>
  <c r="S881" i="10"/>
  <c r="U881" i="10" s="1"/>
  <c r="V881" i="10" s="1"/>
  <c r="R881" i="10"/>
  <c r="E881" i="10"/>
  <c r="AE880" i="10"/>
  <c r="AD880" i="10"/>
  <c r="AF880" i="10" s="1"/>
  <c r="AG880" i="10" s="1"/>
  <c r="AC880" i="10"/>
  <c r="T880" i="10"/>
  <c r="S880" i="10"/>
  <c r="R880" i="10"/>
  <c r="E880" i="10"/>
  <c r="AE879" i="10"/>
  <c r="AD879" i="10"/>
  <c r="AC879" i="10"/>
  <c r="T879" i="10"/>
  <c r="S879" i="10"/>
  <c r="R879" i="10"/>
  <c r="E879" i="10"/>
  <c r="AE878" i="10"/>
  <c r="AD878" i="10"/>
  <c r="AC878" i="10"/>
  <c r="T878" i="10"/>
  <c r="S878" i="10"/>
  <c r="R878" i="10"/>
  <c r="E878" i="10"/>
  <c r="AE877" i="10"/>
  <c r="AD877" i="10"/>
  <c r="AC877" i="10"/>
  <c r="T877" i="10"/>
  <c r="S877" i="10"/>
  <c r="U877" i="10" s="1"/>
  <c r="V877" i="10" s="1"/>
  <c r="R877" i="10"/>
  <c r="E877" i="10"/>
  <c r="AE876" i="10"/>
  <c r="AD876" i="10"/>
  <c r="AF876" i="10" s="1"/>
  <c r="AG876" i="10" s="1"/>
  <c r="AC876" i="10"/>
  <c r="T876" i="10"/>
  <c r="S876" i="10"/>
  <c r="R876" i="10"/>
  <c r="E876" i="10"/>
  <c r="AE875" i="10"/>
  <c r="AD875" i="10"/>
  <c r="AC875" i="10"/>
  <c r="T875" i="10"/>
  <c r="S875" i="10"/>
  <c r="R875" i="10"/>
  <c r="E875" i="10"/>
  <c r="AE874" i="10"/>
  <c r="AD874" i="10"/>
  <c r="AC874" i="10"/>
  <c r="T874" i="10"/>
  <c r="S874" i="10"/>
  <c r="R874" i="10"/>
  <c r="E874" i="10"/>
  <c r="AE873" i="10"/>
  <c r="AD873" i="10"/>
  <c r="AC873" i="10"/>
  <c r="T873" i="10"/>
  <c r="S873" i="10"/>
  <c r="U873" i="10" s="1"/>
  <c r="V873" i="10" s="1"/>
  <c r="R873" i="10"/>
  <c r="E873" i="10"/>
  <c r="AE872" i="10"/>
  <c r="AD872" i="10"/>
  <c r="AF872" i="10" s="1"/>
  <c r="AG872" i="10" s="1"/>
  <c r="AC872" i="10"/>
  <c r="T872" i="10"/>
  <c r="S872" i="10"/>
  <c r="R872" i="10"/>
  <c r="E872" i="10"/>
  <c r="AE871" i="10"/>
  <c r="AD871" i="10"/>
  <c r="AC871" i="10"/>
  <c r="T871" i="10"/>
  <c r="S871" i="10"/>
  <c r="R871" i="10"/>
  <c r="E871" i="10"/>
  <c r="AE870" i="10"/>
  <c r="AD870" i="10"/>
  <c r="AC870" i="10"/>
  <c r="T870" i="10"/>
  <c r="S870" i="10"/>
  <c r="R870" i="10"/>
  <c r="E870" i="10"/>
  <c r="AE869" i="10"/>
  <c r="AD869" i="10"/>
  <c r="AC869" i="10"/>
  <c r="T869" i="10"/>
  <c r="S869" i="10"/>
  <c r="U869" i="10" s="1"/>
  <c r="V869" i="10" s="1"/>
  <c r="R869" i="10"/>
  <c r="E869" i="10"/>
  <c r="AE868" i="10"/>
  <c r="AD868" i="10"/>
  <c r="AF868" i="10" s="1"/>
  <c r="AG868" i="10" s="1"/>
  <c r="AC868" i="10"/>
  <c r="T868" i="10"/>
  <c r="S868" i="10"/>
  <c r="R868" i="10"/>
  <c r="E868" i="10"/>
  <c r="AE867" i="10"/>
  <c r="AD867" i="10"/>
  <c r="AC867" i="10"/>
  <c r="T867" i="10"/>
  <c r="S867" i="10"/>
  <c r="R867" i="10"/>
  <c r="E867" i="10"/>
  <c r="AE866" i="10"/>
  <c r="AD866" i="10"/>
  <c r="AC866" i="10"/>
  <c r="T866" i="10"/>
  <c r="S866" i="10"/>
  <c r="R866" i="10"/>
  <c r="E866" i="10"/>
  <c r="AE865" i="10"/>
  <c r="AD865" i="10"/>
  <c r="AC865" i="10"/>
  <c r="T865" i="10"/>
  <c r="S865" i="10"/>
  <c r="U865" i="10" s="1"/>
  <c r="V865" i="10" s="1"/>
  <c r="R865" i="10"/>
  <c r="E865" i="10"/>
  <c r="AE864" i="10"/>
  <c r="AD864" i="10"/>
  <c r="AF864" i="10" s="1"/>
  <c r="AG864" i="10" s="1"/>
  <c r="AC864" i="10"/>
  <c r="T864" i="10"/>
  <c r="S864" i="10"/>
  <c r="R864" i="10"/>
  <c r="E864" i="10"/>
  <c r="AE863" i="10"/>
  <c r="AD863" i="10"/>
  <c r="AC863" i="10"/>
  <c r="T863" i="10"/>
  <c r="S863" i="10"/>
  <c r="R863" i="10"/>
  <c r="E863" i="10"/>
  <c r="AE862" i="10"/>
  <c r="AD862" i="10"/>
  <c r="AC862" i="10"/>
  <c r="T862" i="10"/>
  <c r="S862" i="10"/>
  <c r="R862" i="10"/>
  <c r="E862" i="10"/>
  <c r="AE861" i="10"/>
  <c r="AD861" i="10"/>
  <c r="AC861" i="10"/>
  <c r="T861" i="10"/>
  <c r="S861" i="10"/>
  <c r="U861" i="10" s="1"/>
  <c r="V861" i="10" s="1"/>
  <c r="R861" i="10"/>
  <c r="E861" i="10"/>
  <c r="AE860" i="10"/>
  <c r="AD860" i="10"/>
  <c r="AF860" i="10" s="1"/>
  <c r="AG860" i="10" s="1"/>
  <c r="AC860" i="10"/>
  <c r="T860" i="10"/>
  <c r="S860" i="10"/>
  <c r="R860" i="10"/>
  <c r="E860" i="10"/>
  <c r="AE859" i="10"/>
  <c r="AD859" i="10"/>
  <c r="AC859" i="10"/>
  <c r="T859" i="10"/>
  <c r="S859" i="10"/>
  <c r="R859" i="10"/>
  <c r="E859" i="10"/>
  <c r="AE858" i="10"/>
  <c r="AD858" i="10"/>
  <c r="AC858" i="10"/>
  <c r="T858" i="10"/>
  <c r="S858" i="10"/>
  <c r="R858" i="10"/>
  <c r="E858" i="10"/>
  <c r="AE857" i="10"/>
  <c r="AD857" i="10"/>
  <c r="AC857" i="10"/>
  <c r="T857" i="10"/>
  <c r="S857" i="10"/>
  <c r="U857" i="10" s="1"/>
  <c r="V857" i="10" s="1"/>
  <c r="R857" i="10"/>
  <c r="E857" i="10"/>
  <c r="AE856" i="10"/>
  <c r="AD856" i="10"/>
  <c r="AF856" i="10" s="1"/>
  <c r="AG856" i="10" s="1"/>
  <c r="AC856" i="10"/>
  <c r="T856" i="10"/>
  <c r="S856" i="10"/>
  <c r="R856" i="10"/>
  <c r="E856" i="10"/>
  <c r="AE855" i="10"/>
  <c r="AD855" i="10"/>
  <c r="AC855" i="10"/>
  <c r="T855" i="10"/>
  <c r="S855" i="10"/>
  <c r="R855" i="10"/>
  <c r="E855" i="10"/>
  <c r="AE854" i="10"/>
  <c r="AD854" i="10"/>
  <c r="AC854" i="10"/>
  <c r="T854" i="10"/>
  <c r="S854" i="10"/>
  <c r="R854" i="10"/>
  <c r="E854" i="10"/>
  <c r="AE853" i="10"/>
  <c r="AD853" i="10"/>
  <c r="AC853" i="10"/>
  <c r="T853" i="10"/>
  <c r="S853" i="10"/>
  <c r="U853" i="10" s="1"/>
  <c r="V853" i="10" s="1"/>
  <c r="R853" i="10"/>
  <c r="E853" i="10"/>
  <c r="AE852" i="10"/>
  <c r="AD852" i="10"/>
  <c r="AF852" i="10" s="1"/>
  <c r="AG852" i="10" s="1"/>
  <c r="AC852" i="10"/>
  <c r="T852" i="10"/>
  <c r="S852" i="10"/>
  <c r="R852" i="10"/>
  <c r="E852" i="10"/>
  <c r="AE851" i="10"/>
  <c r="AD851" i="10"/>
  <c r="AC851" i="10"/>
  <c r="T851" i="10"/>
  <c r="S851" i="10"/>
  <c r="R851" i="10"/>
  <c r="E851" i="10"/>
  <c r="AE850" i="10"/>
  <c r="AD850" i="10"/>
  <c r="AC850" i="10"/>
  <c r="T850" i="10"/>
  <c r="S850" i="10"/>
  <c r="R850" i="10"/>
  <c r="E850" i="10"/>
  <c r="AE849" i="10"/>
  <c r="AD849" i="10"/>
  <c r="AC849" i="10"/>
  <c r="T849" i="10"/>
  <c r="S849" i="10"/>
  <c r="U849" i="10" s="1"/>
  <c r="V849" i="10" s="1"/>
  <c r="R849" i="10"/>
  <c r="E849" i="10"/>
  <c r="AE848" i="10"/>
  <c r="AD848" i="10"/>
  <c r="AF848" i="10" s="1"/>
  <c r="AG848" i="10" s="1"/>
  <c r="AC848" i="10"/>
  <c r="T848" i="10"/>
  <c r="S848" i="10"/>
  <c r="R848" i="10"/>
  <c r="E848" i="10"/>
  <c r="AE847" i="10"/>
  <c r="AD847" i="10"/>
  <c r="AC847" i="10"/>
  <c r="T847" i="10"/>
  <c r="S847" i="10"/>
  <c r="R847" i="10"/>
  <c r="E847" i="10"/>
  <c r="AE846" i="10"/>
  <c r="AD846" i="10"/>
  <c r="AC846" i="10"/>
  <c r="T846" i="10"/>
  <c r="S846" i="10"/>
  <c r="R846" i="10"/>
  <c r="E846" i="10"/>
  <c r="AE845" i="10"/>
  <c r="AD845" i="10"/>
  <c r="AC845" i="10"/>
  <c r="T845" i="10"/>
  <c r="S845" i="10"/>
  <c r="U845" i="10" s="1"/>
  <c r="V845" i="10" s="1"/>
  <c r="R845" i="10"/>
  <c r="E845" i="10"/>
  <c r="AE844" i="10"/>
  <c r="AD844" i="10"/>
  <c r="AF844" i="10" s="1"/>
  <c r="AG844" i="10" s="1"/>
  <c r="AC844" i="10"/>
  <c r="T844" i="10"/>
  <c r="S844" i="10"/>
  <c r="R844" i="10"/>
  <c r="E844" i="10"/>
  <c r="AE843" i="10"/>
  <c r="AD843" i="10"/>
  <c r="AC843" i="10"/>
  <c r="T843" i="10"/>
  <c r="S843" i="10"/>
  <c r="R843" i="10"/>
  <c r="E843" i="10"/>
  <c r="AE842" i="10"/>
  <c r="AD842" i="10"/>
  <c r="AC842" i="10"/>
  <c r="T842" i="10"/>
  <c r="S842" i="10"/>
  <c r="R842" i="10"/>
  <c r="E842" i="10"/>
  <c r="AE841" i="10"/>
  <c r="AD841" i="10"/>
  <c r="AC841" i="10"/>
  <c r="T841" i="10"/>
  <c r="S841" i="10"/>
  <c r="U841" i="10" s="1"/>
  <c r="V841" i="10" s="1"/>
  <c r="R841" i="10"/>
  <c r="E841" i="10"/>
  <c r="AE840" i="10"/>
  <c r="AD840" i="10"/>
  <c r="AF840" i="10" s="1"/>
  <c r="AG840" i="10" s="1"/>
  <c r="AC840" i="10"/>
  <c r="T840" i="10"/>
  <c r="S840" i="10"/>
  <c r="R840" i="10"/>
  <c r="E840" i="10"/>
  <c r="AE839" i="10"/>
  <c r="AD839" i="10"/>
  <c r="AC839" i="10"/>
  <c r="T839" i="10"/>
  <c r="S839" i="10"/>
  <c r="R839" i="10"/>
  <c r="E839" i="10"/>
  <c r="AE838" i="10"/>
  <c r="AD838" i="10"/>
  <c r="AC838" i="10"/>
  <c r="T838" i="10"/>
  <c r="S838" i="10"/>
  <c r="R838" i="10"/>
  <c r="E838" i="10"/>
  <c r="AE837" i="10"/>
  <c r="AD837" i="10"/>
  <c r="AC837" i="10"/>
  <c r="T837" i="10"/>
  <c r="S837" i="10"/>
  <c r="U837" i="10" s="1"/>
  <c r="V837" i="10" s="1"/>
  <c r="R837" i="10"/>
  <c r="E837" i="10"/>
  <c r="AE836" i="10"/>
  <c r="AD836" i="10"/>
  <c r="AF836" i="10" s="1"/>
  <c r="AG836" i="10" s="1"/>
  <c r="AC836" i="10"/>
  <c r="T836" i="10"/>
  <c r="S836" i="10"/>
  <c r="R836" i="10"/>
  <c r="E836" i="10"/>
  <c r="AE835" i="10"/>
  <c r="AD835" i="10"/>
  <c r="AC835" i="10"/>
  <c r="T835" i="10"/>
  <c r="S835" i="10"/>
  <c r="R835" i="10"/>
  <c r="E835" i="10"/>
  <c r="AE834" i="10"/>
  <c r="AD834" i="10"/>
  <c r="AC834" i="10"/>
  <c r="T834" i="10"/>
  <c r="S834" i="10"/>
  <c r="R834" i="10"/>
  <c r="E834" i="10"/>
  <c r="AE833" i="10"/>
  <c r="AD833" i="10"/>
  <c r="AC833" i="10"/>
  <c r="T833" i="10"/>
  <c r="S833" i="10"/>
  <c r="U833" i="10" s="1"/>
  <c r="V833" i="10" s="1"/>
  <c r="R833" i="10"/>
  <c r="E833" i="10"/>
  <c r="AE832" i="10"/>
  <c r="AD832" i="10"/>
  <c r="AF832" i="10" s="1"/>
  <c r="AG832" i="10" s="1"/>
  <c r="AC832" i="10"/>
  <c r="T832" i="10"/>
  <c r="S832" i="10"/>
  <c r="R832" i="10"/>
  <c r="E832" i="10"/>
  <c r="AE831" i="10"/>
  <c r="AD831" i="10"/>
  <c r="AC831" i="10"/>
  <c r="T831" i="10"/>
  <c r="S831" i="10"/>
  <c r="R831" i="10"/>
  <c r="E831" i="10"/>
  <c r="AE830" i="10"/>
  <c r="AD830" i="10"/>
  <c r="AC830" i="10"/>
  <c r="T830" i="10"/>
  <c r="S830" i="10"/>
  <c r="R830" i="10"/>
  <c r="E830" i="10"/>
  <c r="AE829" i="10"/>
  <c r="AD829" i="10"/>
  <c r="AC829" i="10"/>
  <c r="T829" i="10"/>
  <c r="S829" i="10"/>
  <c r="U829" i="10" s="1"/>
  <c r="V829" i="10" s="1"/>
  <c r="R829" i="10"/>
  <c r="E829" i="10"/>
  <c r="AE828" i="10"/>
  <c r="AD828" i="10"/>
  <c r="AF828" i="10" s="1"/>
  <c r="AG828" i="10" s="1"/>
  <c r="AC828" i="10"/>
  <c r="T828" i="10"/>
  <c r="S828" i="10"/>
  <c r="R828" i="10"/>
  <c r="E828" i="10"/>
  <c r="AE827" i="10"/>
  <c r="AD827" i="10"/>
  <c r="AC827" i="10"/>
  <c r="T827" i="10"/>
  <c r="S827" i="10"/>
  <c r="R827" i="10"/>
  <c r="E827" i="10"/>
  <c r="AE826" i="10"/>
  <c r="AD826" i="10"/>
  <c r="AC826" i="10"/>
  <c r="T826" i="10"/>
  <c r="S826" i="10"/>
  <c r="R826" i="10"/>
  <c r="E826" i="10"/>
  <c r="AE825" i="10"/>
  <c r="AD825" i="10"/>
  <c r="AC825" i="10"/>
  <c r="T825" i="10"/>
  <c r="S825" i="10"/>
  <c r="U825" i="10" s="1"/>
  <c r="V825" i="10" s="1"/>
  <c r="R825" i="10"/>
  <c r="E825" i="10"/>
  <c r="AE824" i="10"/>
  <c r="AD824" i="10"/>
  <c r="AF824" i="10" s="1"/>
  <c r="AG824" i="10" s="1"/>
  <c r="AC824" i="10"/>
  <c r="T824" i="10"/>
  <c r="S824" i="10"/>
  <c r="R824" i="10"/>
  <c r="E824" i="10"/>
  <c r="AE823" i="10"/>
  <c r="AD823" i="10"/>
  <c r="AC823" i="10"/>
  <c r="T823" i="10"/>
  <c r="S823" i="10"/>
  <c r="R823" i="10"/>
  <c r="E823" i="10"/>
  <c r="AE822" i="10"/>
  <c r="AD822" i="10"/>
  <c r="AC822" i="10"/>
  <c r="T822" i="10"/>
  <c r="S822" i="10"/>
  <c r="R822" i="10"/>
  <c r="E822" i="10"/>
  <c r="AE821" i="10"/>
  <c r="AD821" i="10"/>
  <c r="AC821" i="10"/>
  <c r="T821" i="10"/>
  <c r="S821" i="10"/>
  <c r="U821" i="10" s="1"/>
  <c r="V821" i="10" s="1"/>
  <c r="R821" i="10"/>
  <c r="E821" i="10"/>
  <c r="AE820" i="10"/>
  <c r="AD820" i="10"/>
  <c r="AF820" i="10" s="1"/>
  <c r="AG820" i="10" s="1"/>
  <c r="AC820" i="10"/>
  <c r="T820" i="10"/>
  <c r="S820" i="10"/>
  <c r="R820" i="10"/>
  <c r="E820" i="10"/>
  <c r="AE819" i="10"/>
  <c r="AD819" i="10"/>
  <c r="AC819" i="10"/>
  <c r="T819" i="10"/>
  <c r="S819" i="10"/>
  <c r="R819" i="10"/>
  <c r="E819" i="10"/>
  <c r="AE818" i="10"/>
  <c r="AD818" i="10"/>
  <c r="AC818" i="10"/>
  <c r="T818" i="10"/>
  <c r="S818" i="10"/>
  <c r="R818" i="10"/>
  <c r="E818" i="10"/>
  <c r="AE817" i="10"/>
  <c r="AD817" i="10"/>
  <c r="AC817" i="10"/>
  <c r="T817" i="10"/>
  <c r="S817" i="10"/>
  <c r="U817" i="10" s="1"/>
  <c r="V817" i="10" s="1"/>
  <c r="R817" i="10"/>
  <c r="E817" i="10"/>
  <c r="AE816" i="10"/>
  <c r="AD816" i="10"/>
  <c r="AF816" i="10" s="1"/>
  <c r="AG816" i="10" s="1"/>
  <c r="AC816" i="10"/>
  <c r="T816" i="10"/>
  <c r="S816" i="10"/>
  <c r="R816" i="10"/>
  <c r="E816" i="10"/>
  <c r="AE815" i="10"/>
  <c r="AD815" i="10"/>
  <c r="AC815" i="10"/>
  <c r="T815" i="10"/>
  <c r="S815" i="10"/>
  <c r="R815" i="10"/>
  <c r="E815" i="10"/>
  <c r="AE814" i="10"/>
  <c r="AD814" i="10"/>
  <c r="AC814" i="10"/>
  <c r="T814" i="10"/>
  <c r="S814" i="10"/>
  <c r="R814" i="10"/>
  <c r="E814" i="10"/>
  <c r="AE813" i="10"/>
  <c r="AD813" i="10"/>
  <c r="AC813" i="10"/>
  <c r="T813" i="10"/>
  <c r="S813" i="10"/>
  <c r="U813" i="10" s="1"/>
  <c r="V813" i="10" s="1"/>
  <c r="R813" i="10"/>
  <c r="E813" i="10"/>
  <c r="AE812" i="10"/>
  <c r="AD812" i="10"/>
  <c r="AF812" i="10" s="1"/>
  <c r="AG812" i="10" s="1"/>
  <c r="AC812" i="10"/>
  <c r="T812" i="10"/>
  <c r="S812" i="10"/>
  <c r="R812" i="10"/>
  <c r="E812" i="10"/>
  <c r="AE811" i="10"/>
  <c r="AD811" i="10"/>
  <c r="AC811" i="10"/>
  <c r="T811" i="10"/>
  <c r="S811" i="10"/>
  <c r="R811" i="10"/>
  <c r="E811" i="10"/>
  <c r="AE810" i="10"/>
  <c r="AD810" i="10"/>
  <c r="AC810" i="10"/>
  <c r="T810" i="10"/>
  <c r="S810" i="10"/>
  <c r="R810" i="10"/>
  <c r="E810" i="10"/>
  <c r="AE809" i="10"/>
  <c r="AD809" i="10"/>
  <c r="AC809" i="10"/>
  <c r="T809" i="10"/>
  <c r="S809" i="10"/>
  <c r="U809" i="10" s="1"/>
  <c r="V809" i="10" s="1"/>
  <c r="R809" i="10"/>
  <c r="E809" i="10"/>
  <c r="AE808" i="10"/>
  <c r="AD808" i="10"/>
  <c r="AF808" i="10" s="1"/>
  <c r="AG808" i="10" s="1"/>
  <c r="AC808" i="10"/>
  <c r="T808" i="10"/>
  <c r="S808" i="10"/>
  <c r="R808" i="10"/>
  <c r="E808" i="10"/>
  <c r="AE807" i="10"/>
  <c r="AD807" i="10"/>
  <c r="AC807" i="10"/>
  <c r="T807" i="10"/>
  <c r="S807" i="10"/>
  <c r="R807" i="10"/>
  <c r="E807" i="10"/>
  <c r="AE806" i="10"/>
  <c r="AD806" i="10"/>
  <c r="AC806" i="10"/>
  <c r="T806" i="10"/>
  <c r="S806" i="10"/>
  <c r="R806" i="10"/>
  <c r="E806" i="10"/>
  <c r="AE805" i="10"/>
  <c r="AD805" i="10"/>
  <c r="AC805" i="10"/>
  <c r="T805" i="10"/>
  <c r="S805" i="10"/>
  <c r="U805" i="10" s="1"/>
  <c r="V805" i="10" s="1"/>
  <c r="R805" i="10"/>
  <c r="E805" i="10"/>
  <c r="AE804" i="10"/>
  <c r="AD804" i="10"/>
  <c r="AF804" i="10" s="1"/>
  <c r="AG804" i="10" s="1"/>
  <c r="AC804" i="10"/>
  <c r="T804" i="10"/>
  <c r="S804" i="10"/>
  <c r="R804" i="10"/>
  <c r="E804" i="10"/>
  <c r="AE803" i="10"/>
  <c r="AD803" i="10"/>
  <c r="AC803" i="10"/>
  <c r="T803" i="10"/>
  <c r="S803" i="10"/>
  <c r="R803" i="10"/>
  <c r="E803" i="10"/>
  <c r="AE802" i="10"/>
  <c r="AD802" i="10"/>
  <c r="AC802" i="10"/>
  <c r="T802" i="10"/>
  <c r="S802" i="10"/>
  <c r="R802" i="10"/>
  <c r="E802" i="10"/>
  <c r="AE801" i="10"/>
  <c r="AD801" i="10"/>
  <c r="AC801" i="10"/>
  <c r="T801" i="10"/>
  <c r="S801" i="10"/>
  <c r="U801" i="10" s="1"/>
  <c r="V801" i="10" s="1"/>
  <c r="R801" i="10"/>
  <c r="E801" i="10"/>
  <c r="AE800" i="10"/>
  <c r="AD800" i="10"/>
  <c r="AF800" i="10" s="1"/>
  <c r="AG800" i="10" s="1"/>
  <c r="AC800" i="10"/>
  <c r="T800" i="10"/>
  <c r="S800" i="10"/>
  <c r="R800" i="10"/>
  <c r="E800" i="10"/>
  <c r="AE799" i="10"/>
  <c r="AD799" i="10"/>
  <c r="AC799" i="10"/>
  <c r="T799" i="10"/>
  <c r="S799" i="10"/>
  <c r="R799" i="10"/>
  <c r="E799" i="10"/>
  <c r="AE798" i="10"/>
  <c r="AD798" i="10"/>
  <c r="AC798" i="10"/>
  <c r="T798" i="10"/>
  <c r="S798" i="10"/>
  <c r="R798" i="10"/>
  <c r="E798" i="10"/>
  <c r="AE797" i="10"/>
  <c r="AD797" i="10"/>
  <c r="AC797" i="10"/>
  <c r="T797" i="10"/>
  <c r="S797" i="10"/>
  <c r="U797" i="10" s="1"/>
  <c r="V797" i="10" s="1"/>
  <c r="R797" i="10"/>
  <c r="E797" i="10"/>
  <c r="AE796" i="10"/>
  <c r="AD796" i="10"/>
  <c r="AF796" i="10" s="1"/>
  <c r="AG796" i="10" s="1"/>
  <c r="AC796" i="10"/>
  <c r="T796" i="10"/>
  <c r="S796" i="10"/>
  <c r="R796" i="10"/>
  <c r="E796" i="10"/>
  <c r="AE795" i="10"/>
  <c r="AD795" i="10"/>
  <c r="AC795" i="10"/>
  <c r="T795" i="10"/>
  <c r="S795" i="10"/>
  <c r="R795" i="10"/>
  <c r="E795" i="10"/>
  <c r="AE794" i="10"/>
  <c r="AD794" i="10"/>
  <c r="AC794" i="10"/>
  <c r="T794" i="10"/>
  <c r="S794" i="10"/>
  <c r="R794" i="10"/>
  <c r="E794" i="10"/>
  <c r="AE793" i="10"/>
  <c r="AD793" i="10"/>
  <c r="AC793" i="10"/>
  <c r="T793" i="10"/>
  <c r="S793" i="10"/>
  <c r="U793" i="10" s="1"/>
  <c r="V793" i="10" s="1"/>
  <c r="R793" i="10"/>
  <c r="E793" i="10"/>
  <c r="AE792" i="10"/>
  <c r="AD792" i="10"/>
  <c r="AF792" i="10" s="1"/>
  <c r="AG792" i="10" s="1"/>
  <c r="AC792" i="10"/>
  <c r="T792" i="10"/>
  <c r="S792" i="10"/>
  <c r="R792" i="10"/>
  <c r="E792" i="10"/>
  <c r="AE791" i="10"/>
  <c r="AD791" i="10"/>
  <c r="AC791" i="10"/>
  <c r="T791" i="10"/>
  <c r="S791" i="10"/>
  <c r="R791" i="10"/>
  <c r="E791" i="10"/>
  <c r="AE790" i="10"/>
  <c r="AD790" i="10"/>
  <c r="AC790" i="10"/>
  <c r="T790" i="10"/>
  <c r="S790" i="10"/>
  <c r="R790" i="10"/>
  <c r="E790" i="10"/>
  <c r="AE789" i="10"/>
  <c r="AD789" i="10"/>
  <c r="AC789" i="10"/>
  <c r="T789" i="10"/>
  <c r="S789" i="10"/>
  <c r="U789" i="10" s="1"/>
  <c r="V789" i="10" s="1"/>
  <c r="R789" i="10"/>
  <c r="E789" i="10"/>
  <c r="AE788" i="10"/>
  <c r="AD788" i="10"/>
  <c r="AF788" i="10" s="1"/>
  <c r="AG788" i="10" s="1"/>
  <c r="AC788" i="10"/>
  <c r="T788" i="10"/>
  <c r="S788" i="10"/>
  <c r="R788" i="10"/>
  <c r="E788" i="10"/>
  <c r="AE787" i="10"/>
  <c r="AD787" i="10"/>
  <c r="AC787" i="10"/>
  <c r="T787" i="10"/>
  <c r="S787" i="10"/>
  <c r="R787" i="10"/>
  <c r="E787" i="10"/>
  <c r="AE786" i="10"/>
  <c r="AD786" i="10"/>
  <c r="AC786" i="10"/>
  <c r="T786" i="10"/>
  <c r="S786" i="10"/>
  <c r="R786" i="10"/>
  <c r="E786" i="10"/>
  <c r="AE785" i="10"/>
  <c r="AD785" i="10"/>
  <c r="AC785" i="10"/>
  <c r="T785" i="10"/>
  <c r="S785" i="10"/>
  <c r="U785" i="10" s="1"/>
  <c r="V785" i="10" s="1"/>
  <c r="R785" i="10"/>
  <c r="E785" i="10"/>
  <c r="AE784" i="10"/>
  <c r="AD784" i="10"/>
  <c r="AF784" i="10" s="1"/>
  <c r="AG784" i="10" s="1"/>
  <c r="AC784" i="10"/>
  <c r="T784" i="10"/>
  <c r="S784" i="10"/>
  <c r="R784" i="10"/>
  <c r="E784" i="10"/>
  <c r="AE783" i="10"/>
  <c r="AD783" i="10"/>
  <c r="AC783" i="10"/>
  <c r="T783" i="10"/>
  <c r="S783" i="10"/>
  <c r="R783" i="10"/>
  <c r="E783" i="10"/>
  <c r="AE782" i="10"/>
  <c r="AD782" i="10"/>
  <c r="AC782" i="10"/>
  <c r="T782" i="10"/>
  <c r="S782" i="10"/>
  <c r="R782" i="10"/>
  <c r="E782" i="10"/>
  <c r="AE781" i="10"/>
  <c r="AD781" i="10"/>
  <c r="AC781" i="10"/>
  <c r="T781" i="10"/>
  <c r="S781" i="10"/>
  <c r="U781" i="10" s="1"/>
  <c r="V781" i="10" s="1"/>
  <c r="R781" i="10"/>
  <c r="E781" i="10"/>
  <c r="AE780" i="10"/>
  <c r="AD780" i="10"/>
  <c r="AF780" i="10" s="1"/>
  <c r="AG780" i="10" s="1"/>
  <c r="AC780" i="10"/>
  <c r="T780" i="10"/>
  <c r="S780" i="10"/>
  <c r="R780" i="10"/>
  <c r="E780" i="10"/>
  <c r="AE779" i="10"/>
  <c r="AD779" i="10"/>
  <c r="AC779" i="10"/>
  <c r="T779" i="10"/>
  <c r="S779" i="10"/>
  <c r="R779" i="10"/>
  <c r="E779" i="10"/>
  <c r="AE778" i="10"/>
  <c r="AD778" i="10"/>
  <c r="AC778" i="10"/>
  <c r="T778" i="10"/>
  <c r="S778" i="10"/>
  <c r="R778" i="10"/>
  <c r="E778" i="10"/>
  <c r="AE777" i="10"/>
  <c r="AD777" i="10"/>
  <c r="AC777" i="10"/>
  <c r="T777" i="10"/>
  <c r="S777" i="10"/>
  <c r="U777" i="10" s="1"/>
  <c r="V777" i="10" s="1"/>
  <c r="R777" i="10"/>
  <c r="E777" i="10"/>
  <c r="AE776" i="10"/>
  <c r="AD776" i="10"/>
  <c r="AF776" i="10" s="1"/>
  <c r="AG776" i="10" s="1"/>
  <c r="AC776" i="10"/>
  <c r="T776" i="10"/>
  <c r="S776" i="10"/>
  <c r="R776" i="10"/>
  <c r="E776" i="10"/>
  <c r="AE775" i="10"/>
  <c r="AD775" i="10"/>
  <c r="AC775" i="10"/>
  <c r="T775" i="10"/>
  <c r="S775" i="10"/>
  <c r="R775" i="10"/>
  <c r="E775" i="10"/>
  <c r="AE774" i="10"/>
  <c r="AD774" i="10"/>
  <c r="AC774" i="10"/>
  <c r="T774" i="10"/>
  <c r="S774" i="10"/>
  <c r="R774" i="10"/>
  <c r="E774" i="10"/>
  <c r="AE773" i="10"/>
  <c r="AD773" i="10"/>
  <c r="AC773" i="10"/>
  <c r="T773" i="10"/>
  <c r="S773" i="10"/>
  <c r="U773" i="10" s="1"/>
  <c r="V773" i="10" s="1"/>
  <c r="R773" i="10"/>
  <c r="E773" i="10"/>
  <c r="AE772" i="10"/>
  <c r="AD772" i="10"/>
  <c r="AF772" i="10" s="1"/>
  <c r="AG772" i="10" s="1"/>
  <c r="AC772" i="10"/>
  <c r="T772" i="10"/>
  <c r="S772" i="10"/>
  <c r="R772" i="10"/>
  <c r="E772" i="10"/>
  <c r="AE771" i="10"/>
  <c r="AD771" i="10"/>
  <c r="AC771" i="10"/>
  <c r="T771" i="10"/>
  <c r="S771" i="10"/>
  <c r="R771" i="10"/>
  <c r="E771" i="10"/>
  <c r="AE770" i="10"/>
  <c r="AD770" i="10"/>
  <c r="AC770" i="10"/>
  <c r="T770" i="10"/>
  <c r="S770" i="10"/>
  <c r="R770" i="10"/>
  <c r="E770" i="10"/>
  <c r="AE769" i="10"/>
  <c r="AD769" i="10"/>
  <c r="AC769" i="10"/>
  <c r="T769" i="10"/>
  <c r="S769" i="10"/>
  <c r="U769" i="10" s="1"/>
  <c r="V769" i="10" s="1"/>
  <c r="R769" i="10"/>
  <c r="E769" i="10"/>
  <c r="AE768" i="10"/>
  <c r="AD768" i="10"/>
  <c r="AF768" i="10" s="1"/>
  <c r="AG768" i="10" s="1"/>
  <c r="AC768" i="10"/>
  <c r="T768" i="10"/>
  <c r="S768" i="10"/>
  <c r="R768" i="10"/>
  <c r="E768" i="10"/>
  <c r="AE767" i="10"/>
  <c r="AD767" i="10"/>
  <c r="AC767" i="10"/>
  <c r="T767" i="10"/>
  <c r="S767" i="10"/>
  <c r="R767" i="10"/>
  <c r="E767" i="10"/>
  <c r="AE766" i="10"/>
  <c r="AD766" i="10"/>
  <c r="AC766" i="10"/>
  <c r="T766" i="10"/>
  <c r="S766" i="10"/>
  <c r="R766" i="10"/>
  <c r="E766" i="10"/>
  <c r="AE765" i="10"/>
  <c r="AD765" i="10"/>
  <c r="AC765" i="10"/>
  <c r="T765" i="10"/>
  <c r="S765" i="10"/>
  <c r="U765" i="10" s="1"/>
  <c r="V765" i="10" s="1"/>
  <c r="R765" i="10"/>
  <c r="E765" i="10"/>
  <c r="AE764" i="10"/>
  <c r="AD764" i="10"/>
  <c r="AF764" i="10" s="1"/>
  <c r="AG764" i="10" s="1"/>
  <c r="AC764" i="10"/>
  <c r="T764" i="10"/>
  <c r="S764" i="10"/>
  <c r="R764" i="10"/>
  <c r="E764" i="10"/>
  <c r="AE763" i="10"/>
  <c r="AD763" i="10"/>
  <c r="AC763" i="10"/>
  <c r="T763" i="10"/>
  <c r="S763" i="10"/>
  <c r="R763" i="10"/>
  <c r="E763" i="10"/>
  <c r="AE762" i="10"/>
  <c r="AD762" i="10"/>
  <c r="AC762" i="10"/>
  <c r="T762" i="10"/>
  <c r="S762" i="10"/>
  <c r="R762" i="10"/>
  <c r="E762" i="10"/>
  <c r="AE761" i="10"/>
  <c r="AD761" i="10"/>
  <c r="AC761" i="10"/>
  <c r="T761" i="10"/>
  <c r="S761" i="10"/>
  <c r="U761" i="10" s="1"/>
  <c r="V761" i="10" s="1"/>
  <c r="R761" i="10"/>
  <c r="E761" i="10"/>
  <c r="AE760" i="10"/>
  <c r="AD760" i="10"/>
  <c r="AF760" i="10" s="1"/>
  <c r="AG760" i="10" s="1"/>
  <c r="AC760" i="10"/>
  <c r="T760" i="10"/>
  <c r="S760" i="10"/>
  <c r="R760" i="10"/>
  <c r="E760" i="10"/>
  <c r="AE759" i="10"/>
  <c r="AD759" i="10"/>
  <c r="AC759" i="10"/>
  <c r="T759" i="10"/>
  <c r="S759" i="10"/>
  <c r="R759" i="10"/>
  <c r="E759" i="10"/>
  <c r="AE758" i="10"/>
  <c r="AD758" i="10"/>
  <c r="AC758" i="10"/>
  <c r="T758" i="10"/>
  <c r="S758" i="10"/>
  <c r="R758" i="10"/>
  <c r="E758" i="10"/>
  <c r="AE757" i="10"/>
  <c r="AD757" i="10"/>
  <c r="AC757" i="10"/>
  <c r="T757" i="10"/>
  <c r="S757" i="10"/>
  <c r="R757" i="10"/>
  <c r="E757" i="10"/>
  <c r="AE756" i="10"/>
  <c r="AD756" i="10"/>
  <c r="AC756" i="10"/>
  <c r="T756" i="10"/>
  <c r="S756" i="10"/>
  <c r="R756" i="10"/>
  <c r="E756" i="10"/>
  <c r="AE755" i="10"/>
  <c r="AD755" i="10"/>
  <c r="AC755" i="10"/>
  <c r="T755" i="10"/>
  <c r="S755" i="10"/>
  <c r="R755" i="10"/>
  <c r="E755" i="10"/>
  <c r="AE754" i="10"/>
  <c r="AD754" i="10"/>
  <c r="AC754" i="10"/>
  <c r="T754" i="10"/>
  <c r="S754" i="10"/>
  <c r="R754" i="10"/>
  <c r="E754" i="10"/>
  <c r="AE753" i="10"/>
  <c r="AD753" i="10"/>
  <c r="AC753" i="10"/>
  <c r="T753" i="10"/>
  <c r="S753" i="10"/>
  <c r="R753" i="10"/>
  <c r="E753" i="10"/>
  <c r="AE752" i="10"/>
  <c r="AD752" i="10"/>
  <c r="AC752" i="10"/>
  <c r="T752" i="10"/>
  <c r="S752" i="10"/>
  <c r="R752" i="10"/>
  <c r="E752" i="10"/>
  <c r="AE751" i="10"/>
  <c r="AD751" i="10"/>
  <c r="AC751" i="10"/>
  <c r="T751" i="10"/>
  <c r="S751" i="10"/>
  <c r="R751" i="10"/>
  <c r="E751" i="10"/>
  <c r="AE750" i="10"/>
  <c r="AD750" i="10"/>
  <c r="AC750" i="10"/>
  <c r="T750" i="10"/>
  <c r="S750" i="10"/>
  <c r="R750" i="10"/>
  <c r="E750" i="10"/>
  <c r="AE749" i="10"/>
  <c r="AD749" i="10"/>
  <c r="AC749" i="10"/>
  <c r="T749" i="10"/>
  <c r="S749" i="10"/>
  <c r="R749" i="10"/>
  <c r="E749" i="10"/>
  <c r="AE748" i="10"/>
  <c r="AD748" i="10"/>
  <c r="AC748" i="10"/>
  <c r="T748" i="10"/>
  <c r="S748" i="10"/>
  <c r="R748" i="10"/>
  <c r="E748" i="10"/>
  <c r="AE747" i="10"/>
  <c r="AD747" i="10"/>
  <c r="AC747" i="10"/>
  <c r="T747" i="10"/>
  <c r="S747" i="10"/>
  <c r="R747" i="10"/>
  <c r="E747" i="10"/>
  <c r="AE746" i="10"/>
  <c r="AD746" i="10"/>
  <c r="AC746" i="10"/>
  <c r="T746" i="10"/>
  <c r="S746" i="10"/>
  <c r="R746" i="10"/>
  <c r="E746" i="10"/>
  <c r="AE745" i="10"/>
  <c r="AD745" i="10"/>
  <c r="AC745" i="10"/>
  <c r="T745" i="10"/>
  <c r="S745" i="10"/>
  <c r="R745" i="10"/>
  <c r="E745" i="10"/>
  <c r="AE744" i="10"/>
  <c r="AD744" i="10"/>
  <c r="AC744" i="10"/>
  <c r="T744" i="10"/>
  <c r="S744" i="10"/>
  <c r="R744" i="10"/>
  <c r="E744" i="10"/>
  <c r="AE743" i="10"/>
  <c r="AD743" i="10"/>
  <c r="AC743" i="10"/>
  <c r="T743" i="10"/>
  <c r="S743" i="10"/>
  <c r="R743" i="10"/>
  <c r="E743" i="10"/>
  <c r="AE742" i="10"/>
  <c r="AD742" i="10"/>
  <c r="AC742" i="10"/>
  <c r="T742" i="10"/>
  <c r="S742" i="10"/>
  <c r="R742" i="10"/>
  <c r="E742" i="10"/>
  <c r="AE741" i="10"/>
  <c r="AD741" i="10"/>
  <c r="AC741" i="10"/>
  <c r="T741" i="10"/>
  <c r="S741" i="10"/>
  <c r="R741" i="10"/>
  <c r="E741" i="10"/>
  <c r="AE740" i="10"/>
  <c r="AD740" i="10"/>
  <c r="AC740" i="10"/>
  <c r="T740" i="10"/>
  <c r="S740" i="10"/>
  <c r="R740" i="10"/>
  <c r="U740" i="10" s="1"/>
  <c r="V740" i="10" s="1"/>
  <c r="E740" i="10"/>
  <c r="AE739" i="10"/>
  <c r="AD739" i="10"/>
  <c r="AC739" i="10"/>
  <c r="AF739" i="10" s="1"/>
  <c r="AG739" i="10" s="1"/>
  <c r="T739" i="10"/>
  <c r="S739" i="10"/>
  <c r="R739" i="10"/>
  <c r="E739" i="10"/>
  <c r="AE738" i="10"/>
  <c r="AD738" i="10"/>
  <c r="AC738" i="10"/>
  <c r="T738" i="10"/>
  <c r="S738" i="10"/>
  <c r="R738" i="10"/>
  <c r="E738" i="10"/>
  <c r="AE737" i="10"/>
  <c r="AD737" i="10"/>
  <c r="AC737" i="10"/>
  <c r="T737" i="10"/>
  <c r="S737" i="10"/>
  <c r="R737" i="10"/>
  <c r="E737" i="10"/>
  <c r="AE736" i="10"/>
  <c r="AD736" i="10"/>
  <c r="AC736" i="10"/>
  <c r="T736" i="10"/>
  <c r="S736" i="10"/>
  <c r="R736" i="10"/>
  <c r="U736" i="10" s="1"/>
  <c r="V736" i="10" s="1"/>
  <c r="E736" i="10"/>
  <c r="AE735" i="10"/>
  <c r="AD735" i="10"/>
  <c r="AC735" i="10"/>
  <c r="AF735" i="10" s="1"/>
  <c r="AG735" i="10" s="1"/>
  <c r="T735" i="10"/>
  <c r="S735" i="10"/>
  <c r="R735" i="10"/>
  <c r="E735" i="10"/>
  <c r="AE734" i="10"/>
  <c r="AD734" i="10"/>
  <c r="AC734" i="10"/>
  <c r="T734" i="10"/>
  <c r="S734" i="10"/>
  <c r="R734" i="10"/>
  <c r="E734" i="10"/>
  <c r="AE733" i="10"/>
  <c r="AD733" i="10"/>
  <c r="AC733" i="10"/>
  <c r="T733" i="10"/>
  <c r="S733" i="10"/>
  <c r="R733" i="10"/>
  <c r="E733" i="10"/>
  <c r="AE732" i="10"/>
  <c r="AD732" i="10"/>
  <c r="AC732" i="10"/>
  <c r="T732" i="10"/>
  <c r="S732" i="10"/>
  <c r="R732" i="10"/>
  <c r="U732" i="10" s="1"/>
  <c r="V732" i="10" s="1"/>
  <c r="E732" i="10"/>
  <c r="AE731" i="10"/>
  <c r="AD731" i="10"/>
  <c r="AC731" i="10"/>
  <c r="AF731" i="10" s="1"/>
  <c r="AG731" i="10" s="1"/>
  <c r="T731" i="10"/>
  <c r="S731" i="10"/>
  <c r="R731" i="10"/>
  <c r="E731" i="10"/>
  <c r="AE730" i="10"/>
  <c r="AD730" i="10"/>
  <c r="AC730" i="10"/>
  <c r="T730" i="10"/>
  <c r="S730" i="10"/>
  <c r="R730" i="10"/>
  <c r="E730" i="10"/>
  <c r="AE729" i="10"/>
  <c r="AD729" i="10"/>
  <c r="AC729" i="10"/>
  <c r="T729" i="10"/>
  <c r="S729" i="10"/>
  <c r="R729" i="10"/>
  <c r="E729" i="10"/>
  <c r="AE728" i="10"/>
  <c r="AD728" i="10"/>
  <c r="AC728" i="10"/>
  <c r="T728" i="10"/>
  <c r="S728" i="10"/>
  <c r="R728" i="10"/>
  <c r="U728" i="10" s="1"/>
  <c r="V728" i="10" s="1"/>
  <c r="E728" i="10"/>
  <c r="AE727" i="10"/>
  <c r="AD727" i="10"/>
  <c r="AC727" i="10"/>
  <c r="AF727" i="10" s="1"/>
  <c r="AG727" i="10" s="1"/>
  <c r="T727" i="10"/>
  <c r="S727" i="10"/>
  <c r="R727" i="10"/>
  <c r="E727" i="10"/>
  <c r="AE726" i="10"/>
  <c r="AD726" i="10"/>
  <c r="AC726" i="10"/>
  <c r="T726" i="10"/>
  <c r="S726" i="10"/>
  <c r="R726" i="10"/>
  <c r="E726" i="10"/>
  <c r="AE725" i="10"/>
  <c r="AD725" i="10"/>
  <c r="AC725" i="10"/>
  <c r="T725" i="10"/>
  <c r="S725" i="10"/>
  <c r="R725" i="10"/>
  <c r="E725" i="10"/>
  <c r="AE724" i="10"/>
  <c r="AD724" i="10"/>
  <c r="AC724" i="10"/>
  <c r="T724" i="10"/>
  <c r="S724" i="10"/>
  <c r="R724" i="10"/>
  <c r="U724" i="10" s="1"/>
  <c r="V724" i="10" s="1"/>
  <c r="E724" i="10"/>
  <c r="AE723" i="10"/>
  <c r="AD723" i="10"/>
  <c r="AC723" i="10"/>
  <c r="AF723" i="10" s="1"/>
  <c r="AG723" i="10" s="1"/>
  <c r="T723" i="10"/>
  <c r="S723" i="10"/>
  <c r="R723" i="10"/>
  <c r="E723" i="10"/>
  <c r="AE722" i="10"/>
  <c r="AD722" i="10"/>
  <c r="AC722" i="10"/>
  <c r="T722" i="10"/>
  <c r="S722" i="10"/>
  <c r="R722" i="10"/>
  <c r="E722" i="10"/>
  <c r="AE721" i="10"/>
  <c r="AD721" i="10"/>
  <c r="AC721" i="10"/>
  <c r="T721" i="10"/>
  <c r="S721" i="10"/>
  <c r="R721" i="10"/>
  <c r="E721" i="10"/>
  <c r="AE720" i="10"/>
  <c r="AD720" i="10"/>
  <c r="AC720" i="10"/>
  <c r="T720" i="10"/>
  <c r="S720" i="10"/>
  <c r="R720" i="10"/>
  <c r="U720" i="10" s="1"/>
  <c r="V720" i="10" s="1"/>
  <c r="E720" i="10"/>
  <c r="AE719" i="10"/>
  <c r="AD719" i="10"/>
  <c r="AC719" i="10"/>
  <c r="AF719" i="10" s="1"/>
  <c r="AG719" i="10" s="1"/>
  <c r="T719" i="10"/>
  <c r="S719" i="10"/>
  <c r="R719" i="10"/>
  <c r="E719" i="10"/>
  <c r="AE718" i="10"/>
  <c r="AD718" i="10"/>
  <c r="AC718" i="10"/>
  <c r="T718" i="10"/>
  <c r="S718" i="10"/>
  <c r="R718" i="10"/>
  <c r="E718" i="10"/>
  <c r="AE717" i="10"/>
  <c r="AD717" i="10"/>
  <c r="AC717" i="10"/>
  <c r="T717" i="10"/>
  <c r="S717" i="10"/>
  <c r="R717" i="10"/>
  <c r="E717" i="10"/>
  <c r="AE716" i="10"/>
  <c r="AD716" i="10"/>
  <c r="AC716" i="10"/>
  <c r="T716" i="10"/>
  <c r="S716" i="10"/>
  <c r="R716" i="10"/>
  <c r="U716" i="10" s="1"/>
  <c r="V716" i="10" s="1"/>
  <c r="E716" i="10"/>
  <c r="AE715" i="10"/>
  <c r="AD715" i="10"/>
  <c r="AC715" i="10"/>
  <c r="AF715" i="10" s="1"/>
  <c r="AG715" i="10" s="1"/>
  <c r="T715" i="10"/>
  <c r="S715" i="10"/>
  <c r="R715" i="10"/>
  <c r="E715" i="10"/>
  <c r="AE714" i="10"/>
  <c r="AD714" i="10"/>
  <c r="AC714" i="10"/>
  <c r="T714" i="10"/>
  <c r="S714" i="10"/>
  <c r="R714" i="10"/>
  <c r="E714" i="10"/>
  <c r="AE713" i="10"/>
  <c r="AD713" i="10"/>
  <c r="AC713" i="10"/>
  <c r="T713" i="10"/>
  <c r="S713" i="10"/>
  <c r="R713" i="10"/>
  <c r="E713" i="10"/>
  <c r="AE712" i="10"/>
  <c r="AD712" i="10"/>
  <c r="AC712" i="10"/>
  <c r="T712" i="10"/>
  <c r="S712" i="10"/>
  <c r="R712" i="10"/>
  <c r="U712" i="10" s="1"/>
  <c r="V712" i="10" s="1"/>
  <c r="E712" i="10"/>
  <c r="AE711" i="10"/>
  <c r="AD711" i="10"/>
  <c r="AC711" i="10"/>
  <c r="AF711" i="10" s="1"/>
  <c r="AG711" i="10" s="1"/>
  <c r="T711" i="10"/>
  <c r="S711" i="10"/>
  <c r="R711" i="10"/>
  <c r="E711" i="10"/>
  <c r="AE710" i="10"/>
  <c r="AD710" i="10"/>
  <c r="AC710" i="10"/>
  <c r="T710" i="10"/>
  <c r="S710" i="10"/>
  <c r="R710" i="10"/>
  <c r="E710" i="10"/>
  <c r="AE709" i="10"/>
  <c r="AD709" i="10"/>
  <c r="AC709" i="10"/>
  <c r="T709" i="10"/>
  <c r="S709" i="10"/>
  <c r="R709" i="10"/>
  <c r="E709" i="10"/>
  <c r="AE708" i="10"/>
  <c r="AD708" i="10"/>
  <c r="AC708" i="10"/>
  <c r="T708" i="10"/>
  <c r="S708" i="10"/>
  <c r="R708" i="10"/>
  <c r="U708" i="10" s="1"/>
  <c r="V708" i="10" s="1"/>
  <c r="E708" i="10"/>
  <c r="AE707" i="10"/>
  <c r="AD707" i="10"/>
  <c r="AC707" i="10"/>
  <c r="AF707" i="10" s="1"/>
  <c r="AG707" i="10" s="1"/>
  <c r="T707" i="10"/>
  <c r="S707" i="10"/>
  <c r="R707" i="10"/>
  <c r="E707" i="10"/>
  <c r="AE706" i="10"/>
  <c r="AD706" i="10"/>
  <c r="AC706" i="10"/>
  <c r="T706" i="10"/>
  <c r="S706" i="10"/>
  <c r="R706" i="10"/>
  <c r="E706" i="10"/>
  <c r="AE705" i="10"/>
  <c r="AD705" i="10"/>
  <c r="AC705" i="10"/>
  <c r="T705" i="10"/>
  <c r="S705" i="10"/>
  <c r="R705" i="10"/>
  <c r="E705" i="10"/>
  <c r="AE704" i="10"/>
  <c r="AD704" i="10"/>
  <c r="AC704" i="10"/>
  <c r="T704" i="10"/>
  <c r="S704" i="10"/>
  <c r="R704" i="10"/>
  <c r="U704" i="10" s="1"/>
  <c r="V704" i="10" s="1"/>
  <c r="E704" i="10"/>
  <c r="AE703" i="10"/>
  <c r="AD703" i="10"/>
  <c r="AC703" i="10"/>
  <c r="AF703" i="10" s="1"/>
  <c r="AG703" i="10" s="1"/>
  <c r="T703" i="10"/>
  <c r="S703" i="10"/>
  <c r="R703" i="10"/>
  <c r="E703" i="10"/>
  <c r="AE702" i="10"/>
  <c r="AD702" i="10"/>
  <c r="AC702" i="10"/>
  <c r="T702" i="10"/>
  <c r="S702" i="10"/>
  <c r="R702" i="10"/>
  <c r="E702" i="10"/>
  <c r="AE701" i="10"/>
  <c r="AD701" i="10"/>
  <c r="AC701" i="10"/>
  <c r="T701" i="10"/>
  <c r="S701" i="10"/>
  <c r="R701" i="10"/>
  <c r="E701" i="10"/>
  <c r="AE700" i="10"/>
  <c r="AD700" i="10"/>
  <c r="AC700" i="10"/>
  <c r="T700" i="10"/>
  <c r="S700" i="10"/>
  <c r="R700" i="10"/>
  <c r="U700" i="10" s="1"/>
  <c r="V700" i="10" s="1"/>
  <c r="E700" i="10"/>
  <c r="AE699" i="10"/>
  <c r="AD699" i="10"/>
  <c r="AC699" i="10"/>
  <c r="AF699" i="10" s="1"/>
  <c r="AG699" i="10" s="1"/>
  <c r="T699" i="10"/>
  <c r="S699" i="10"/>
  <c r="R699" i="10"/>
  <c r="E699" i="10"/>
  <c r="AE698" i="10"/>
  <c r="AD698" i="10"/>
  <c r="AC698" i="10"/>
  <c r="T698" i="10"/>
  <c r="S698" i="10"/>
  <c r="R698" i="10"/>
  <c r="E698" i="10"/>
  <c r="AE697" i="10"/>
  <c r="AD697" i="10"/>
  <c r="AC697" i="10"/>
  <c r="T697" i="10"/>
  <c r="S697" i="10"/>
  <c r="R697" i="10"/>
  <c r="E697" i="10"/>
  <c r="AE696" i="10"/>
  <c r="AD696" i="10"/>
  <c r="AC696" i="10"/>
  <c r="T696" i="10"/>
  <c r="S696" i="10"/>
  <c r="R696" i="10"/>
  <c r="U696" i="10" s="1"/>
  <c r="V696" i="10" s="1"/>
  <c r="E696" i="10"/>
  <c r="AE695" i="10"/>
  <c r="AD695" i="10"/>
  <c r="AC695" i="10"/>
  <c r="AF695" i="10" s="1"/>
  <c r="AG695" i="10" s="1"/>
  <c r="T695" i="10"/>
  <c r="S695" i="10"/>
  <c r="R695" i="10"/>
  <c r="E695" i="10"/>
  <c r="AE694" i="10"/>
  <c r="AD694" i="10"/>
  <c r="AC694" i="10"/>
  <c r="T694" i="10"/>
  <c r="S694" i="10"/>
  <c r="R694" i="10"/>
  <c r="E694" i="10"/>
  <c r="AE693" i="10"/>
  <c r="AD693" i="10"/>
  <c r="AC693" i="10"/>
  <c r="T693" i="10"/>
  <c r="S693" i="10"/>
  <c r="R693" i="10"/>
  <c r="E693" i="10"/>
  <c r="AE692" i="10"/>
  <c r="AD692" i="10"/>
  <c r="AC692" i="10"/>
  <c r="T692" i="10"/>
  <c r="S692" i="10"/>
  <c r="R692" i="10"/>
  <c r="U692" i="10" s="1"/>
  <c r="V692" i="10" s="1"/>
  <c r="E692" i="10"/>
  <c r="AE691" i="10"/>
  <c r="AD691" i="10"/>
  <c r="AC691" i="10"/>
  <c r="AF691" i="10" s="1"/>
  <c r="AG691" i="10" s="1"/>
  <c r="T691" i="10"/>
  <c r="S691" i="10"/>
  <c r="R691" i="10"/>
  <c r="E691" i="10"/>
  <c r="AE690" i="10"/>
  <c r="AD690" i="10"/>
  <c r="AC690" i="10"/>
  <c r="T690" i="10"/>
  <c r="S690" i="10"/>
  <c r="R690" i="10"/>
  <c r="E690" i="10"/>
  <c r="AE689" i="10"/>
  <c r="AD689" i="10"/>
  <c r="AC689" i="10"/>
  <c r="T689" i="10"/>
  <c r="S689" i="10"/>
  <c r="R689" i="10"/>
  <c r="E689" i="10"/>
  <c r="AE688" i="10"/>
  <c r="AD688" i="10"/>
  <c r="AC688" i="10"/>
  <c r="T688" i="10"/>
  <c r="S688" i="10"/>
  <c r="R688" i="10"/>
  <c r="U688" i="10" s="1"/>
  <c r="V688" i="10" s="1"/>
  <c r="E688" i="10"/>
  <c r="AE687" i="10"/>
  <c r="AD687" i="10"/>
  <c r="AC687" i="10"/>
  <c r="AF687" i="10" s="1"/>
  <c r="AG687" i="10" s="1"/>
  <c r="T687" i="10"/>
  <c r="S687" i="10"/>
  <c r="R687" i="10"/>
  <c r="E687" i="10"/>
  <c r="AE686" i="10"/>
  <c r="AD686" i="10"/>
  <c r="AC686" i="10"/>
  <c r="T686" i="10"/>
  <c r="S686" i="10"/>
  <c r="R686" i="10"/>
  <c r="E686" i="10"/>
  <c r="AE685" i="10"/>
  <c r="AD685" i="10"/>
  <c r="AC685" i="10"/>
  <c r="T685" i="10"/>
  <c r="S685" i="10"/>
  <c r="R685" i="10"/>
  <c r="E685" i="10"/>
  <c r="AE684" i="10"/>
  <c r="AD684" i="10"/>
  <c r="AC684" i="10"/>
  <c r="T684" i="10"/>
  <c r="S684" i="10"/>
  <c r="R684" i="10"/>
  <c r="U684" i="10" s="1"/>
  <c r="V684" i="10" s="1"/>
  <c r="E684" i="10"/>
  <c r="AE683" i="10"/>
  <c r="AD683" i="10"/>
  <c r="AC683" i="10"/>
  <c r="AF683" i="10" s="1"/>
  <c r="AG683" i="10" s="1"/>
  <c r="T683" i="10"/>
  <c r="S683" i="10"/>
  <c r="R683" i="10"/>
  <c r="E683" i="10"/>
  <c r="AE682" i="10"/>
  <c r="AD682" i="10"/>
  <c r="AC682" i="10"/>
  <c r="T682" i="10"/>
  <c r="S682" i="10"/>
  <c r="R682" i="10"/>
  <c r="E682" i="10"/>
  <c r="AE681" i="10"/>
  <c r="AD681" i="10"/>
  <c r="AC681" i="10"/>
  <c r="T681" i="10"/>
  <c r="S681" i="10"/>
  <c r="R681" i="10"/>
  <c r="E681" i="10"/>
  <c r="AE680" i="10"/>
  <c r="AD680" i="10"/>
  <c r="AC680" i="10"/>
  <c r="T680" i="10"/>
  <c r="S680" i="10"/>
  <c r="R680" i="10"/>
  <c r="U680" i="10" s="1"/>
  <c r="V680" i="10" s="1"/>
  <c r="E680" i="10"/>
  <c r="AE679" i="10"/>
  <c r="AD679" i="10"/>
  <c r="AC679" i="10"/>
  <c r="AF679" i="10" s="1"/>
  <c r="AG679" i="10" s="1"/>
  <c r="T679" i="10"/>
  <c r="S679" i="10"/>
  <c r="R679" i="10"/>
  <c r="E679" i="10"/>
  <c r="AE678" i="10"/>
  <c r="AD678" i="10"/>
  <c r="AC678" i="10"/>
  <c r="T678" i="10"/>
  <c r="S678" i="10"/>
  <c r="R678" i="10"/>
  <c r="E678" i="10"/>
  <c r="AE677" i="10"/>
  <c r="AD677" i="10"/>
  <c r="AC677" i="10"/>
  <c r="T677" i="10"/>
  <c r="S677" i="10"/>
  <c r="R677" i="10"/>
  <c r="E677" i="10"/>
  <c r="AE676" i="10"/>
  <c r="AD676" i="10"/>
  <c r="AC676" i="10"/>
  <c r="T676" i="10"/>
  <c r="S676" i="10"/>
  <c r="R676" i="10"/>
  <c r="U676" i="10" s="1"/>
  <c r="V676" i="10" s="1"/>
  <c r="E676" i="10"/>
  <c r="AE675" i="10"/>
  <c r="AD675" i="10"/>
  <c r="AC675" i="10"/>
  <c r="AF675" i="10" s="1"/>
  <c r="AG675" i="10" s="1"/>
  <c r="T675" i="10"/>
  <c r="S675" i="10"/>
  <c r="R675" i="10"/>
  <c r="E675" i="10"/>
  <c r="AE674" i="10"/>
  <c r="AD674" i="10"/>
  <c r="AC674" i="10"/>
  <c r="T674" i="10"/>
  <c r="S674" i="10"/>
  <c r="R674" i="10"/>
  <c r="E674" i="10"/>
  <c r="AE673" i="10"/>
  <c r="AD673" i="10"/>
  <c r="AC673" i="10"/>
  <c r="T673" i="10"/>
  <c r="S673" i="10"/>
  <c r="R673" i="10"/>
  <c r="E673" i="10"/>
  <c r="AE672" i="10"/>
  <c r="AD672" i="10"/>
  <c r="AC672" i="10"/>
  <c r="T672" i="10"/>
  <c r="S672" i="10"/>
  <c r="R672" i="10"/>
  <c r="U672" i="10" s="1"/>
  <c r="V672" i="10" s="1"/>
  <c r="E672" i="10"/>
  <c r="AE671" i="10"/>
  <c r="AD671" i="10"/>
  <c r="AC671" i="10"/>
  <c r="AF671" i="10" s="1"/>
  <c r="AG671" i="10" s="1"/>
  <c r="T671" i="10"/>
  <c r="S671" i="10"/>
  <c r="R671" i="10"/>
  <c r="E671" i="10"/>
  <c r="AE670" i="10"/>
  <c r="AD670" i="10"/>
  <c r="AC670" i="10"/>
  <c r="T670" i="10"/>
  <c r="S670" i="10"/>
  <c r="R670" i="10"/>
  <c r="E670" i="10"/>
  <c r="AE669" i="10"/>
  <c r="AD669" i="10"/>
  <c r="AC669" i="10"/>
  <c r="T669" i="10"/>
  <c r="S669" i="10"/>
  <c r="R669" i="10"/>
  <c r="E669" i="10"/>
  <c r="AE668" i="10"/>
  <c r="AD668" i="10"/>
  <c r="AC668" i="10"/>
  <c r="T668" i="10"/>
  <c r="S668" i="10"/>
  <c r="R668" i="10"/>
  <c r="U668" i="10" s="1"/>
  <c r="V668" i="10" s="1"/>
  <c r="E668" i="10"/>
  <c r="AE667" i="10"/>
  <c r="AD667" i="10"/>
  <c r="AC667" i="10"/>
  <c r="AF667" i="10" s="1"/>
  <c r="AG667" i="10" s="1"/>
  <c r="T667" i="10"/>
  <c r="S667" i="10"/>
  <c r="R667" i="10"/>
  <c r="E667" i="10"/>
  <c r="AE666" i="10"/>
  <c r="AD666" i="10"/>
  <c r="AC666" i="10"/>
  <c r="T666" i="10"/>
  <c r="S666" i="10"/>
  <c r="R666" i="10"/>
  <c r="E666" i="10"/>
  <c r="AE665" i="10"/>
  <c r="AD665" i="10"/>
  <c r="AC665" i="10"/>
  <c r="T665" i="10"/>
  <c r="S665" i="10"/>
  <c r="R665" i="10"/>
  <c r="E665" i="10"/>
  <c r="AE664" i="10"/>
  <c r="AD664" i="10"/>
  <c r="AC664" i="10"/>
  <c r="T664" i="10"/>
  <c r="S664" i="10"/>
  <c r="R664" i="10"/>
  <c r="U664" i="10" s="1"/>
  <c r="V664" i="10" s="1"/>
  <c r="E664" i="10"/>
  <c r="AE663" i="10"/>
  <c r="AD663" i="10"/>
  <c r="AC663" i="10"/>
  <c r="AF663" i="10" s="1"/>
  <c r="AG663" i="10" s="1"/>
  <c r="T663" i="10"/>
  <c r="S663" i="10"/>
  <c r="R663" i="10"/>
  <c r="E663" i="10"/>
  <c r="AE662" i="10"/>
  <c r="AD662" i="10"/>
  <c r="AC662" i="10"/>
  <c r="T662" i="10"/>
  <c r="S662" i="10"/>
  <c r="R662" i="10"/>
  <c r="E662" i="10"/>
  <c r="AE661" i="10"/>
  <c r="AD661" i="10"/>
  <c r="AC661" i="10"/>
  <c r="T661" i="10"/>
  <c r="S661" i="10"/>
  <c r="R661" i="10"/>
  <c r="E661" i="10"/>
  <c r="AE660" i="10"/>
  <c r="AD660" i="10"/>
  <c r="AC660" i="10"/>
  <c r="T660" i="10"/>
  <c r="S660" i="10"/>
  <c r="R660" i="10"/>
  <c r="U660" i="10" s="1"/>
  <c r="V660" i="10" s="1"/>
  <c r="E660" i="10"/>
  <c r="AE659" i="10"/>
  <c r="AD659" i="10"/>
  <c r="AC659" i="10"/>
  <c r="AF659" i="10" s="1"/>
  <c r="AG659" i="10" s="1"/>
  <c r="T659" i="10"/>
  <c r="S659" i="10"/>
  <c r="R659" i="10"/>
  <c r="E659" i="10"/>
  <c r="AE658" i="10"/>
  <c r="AD658" i="10"/>
  <c r="AC658" i="10"/>
  <c r="T658" i="10"/>
  <c r="S658" i="10"/>
  <c r="R658" i="10"/>
  <c r="E658" i="10"/>
  <c r="AE657" i="10"/>
  <c r="AD657" i="10"/>
  <c r="AC657" i="10"/>
  <c r="T657" i="10"/>
  <c r="S657" i="10"/>
  <c r="R657" i="10"/>
  <c r="E657" i="10"/>
  <c r="AE656" i="10"/>
  <c r="AD656" i="10"/>
  <c r="AC656" i="10"/>
  <c r="T656" i="10"/>
  <c r="S656" i="10"/>
  <c r="R656" i="10"/>
  <c r="U656" i="10" s="1"/>
  <c r="V656" i="10" s="1"/>
  <c r="E656" i="10"/>
  <c r="AE655" i="10"/>
  <c r="AD655" i="10"/>
  <c r="AC655" i="10"/>
  <c r="AF655" i="10" s="1"/>
  <c r="AG655" i="10" s="1"/>
  <c r="T655" i="10"/>
  <c r="S655" i="10"/>
  <c r="R655" i="10"/>
  <c r="E655" i="10"/>
  <c r="AE654" i="10"/>
  <c r="AD654" i="10"/>
  <c r="AC654" i="10"/>
  <c r="T654" i="10"/>
  <c r="S654" i="10"/>
  <c r="R654" i="10"/>
  <c r="E654" i="10"/>
  <c r="AE653" i="10"/>
  <c r="AD653" i="10"/>
  <c r="AC653" i="10"/>
  <c r="T653" i="10"/>
  <c r="S653" i="10"/>
  <c r="R653" i="10"/>
  <c r="E653" i="10"/>
  <c r="AE652" i="10"/>
  <c r="AD652" i="10"/>
  <c r="AC652" i="10"/>
  <c r="T652" i="10"/>
  <c r="S652" i="10"/>
  <c r="R652" i="10"/>
  <c r="U652" i="10" s="1"/>
  <c r="V652" i="10" s="1"/>
  <c r="E652" i="10"/>
  <c r="AE651" i="10"/>
  <c r="AD651" i="10"/>
  <c r="AC651" i="10"/>
  <c r="AF651" i="10" s="1"/>
  <c r="AG651" i="10" s="1"/>
  <c r="T651" i="10"/>
  <c r="S651" i="10"/>
  <c r="R651" i="10"/>
  <c r="E651" i="10"/>
  <c r="AE650" i="10"/>
  <c r="AD650" i="10"/>
  <c r="AC650" i="10"/>
  <c r="T650" i="10"/>
  <c r="S650" i="10"/>
  <c r="R650" i="10"/>
  <c r="E650" i="10"/>
  <c r="AE649" i="10"/>
  <c r="AD649" i="10"/>
  <c r="AC649" i="10"/>
  <c r="T649" i="10"/>
  <c r="S649" i="10"/>
  <c r="R649" i="10"/>
  <c r="E649" i="10"/>
  <c r="AE648" i="10"/>
  <c r="AD648" i="10"/>
  <c r="AC648" i="10"/>
  <c r="T648" i="10"/>
  <c r="S648" i="10"/>
  <c r="R648" i="10"/>
  <c r="U648" i="10" s="1"/>
  <c r="V648" i="10" s="1"/>
  <c r="E648" i="10"/>
  <c r="AE647" i="10"/>
  <c r="AD647" i="10"/>
  <c r="AC647" i="10"/>
  <c r="AF647" i="10" s="1"/>
  <c r="AG647" i="10" s="1"/>
  <c r="T647" i="10"/>
  <c r="S647" i="10"/>
  <c r="R647" i="10"/>
  <c r="E647" i="10"/>
  <c r="AE646" i="10"/>
  <c r="AD646" i="10"/>
  <c r="AC646" i="10"/>
  <c r="T646" i="10"/>
  <c r="S646" i="10"/>
  <c r="R646" i="10"/>
  <c r="E646" i="10"/>
  <c r="AE645" i="10"/>
  <c r="AD645" i="10"/>
  <c r="AC645" i="10"/>
  <c r="T645" i="10"/>
  <c r="S645" i="10"/>
  <c r="R645" i="10"/>
  <c r="E645" i="10"/>
  <c r="AE644" i="10"/>
  <c r="AD644" i="10"/>
  <c r="AC644" i="10"/>
  <c r="T644" i="10"/>
  <c r="S644" i="10"/>
  <c r="R644" i="10"/>
  <c r="U644" i="10" s="1"/>
  <c r="V644" i="10" s="1"/>
  <c r="E644" i="10"/>
  <c r="AE643" i="10"/>
  <c r="AD643" i="10"/>
  <c r="AC643" i="10"/>
  <c r="AF643" i="10" s="1"/>
  <c r="AG643" i="10" s="1"/>
  <c r="T643" i="10"/>
  <c r="S643" i="10"/>
  <c r="R643" i="10"/>
  <c r="E643" i="10"/>
  <c r="AE642" i="10"/>
  <c r="AD642" i="10"/>
  <c r="AC642" i="10"/>
  <c r="T642" i="10"/>
  <c r="S642" i="10"/>
  <c r="R642" i="10"/>
  <c r="E642" i="10"/>
  <c r="AE641" i="10"/>
  <c r="AD641" i="10"/>
  <c r="AC641" i="10"/>
  <c r="T641" i="10"/>
  <c r="S641" i="10"/>
  <c r="R641" i="10"/>
  <c r="E641" i="10"/>
  <c r="AE640" i="10"/>
  <c r="AD640" i="10"/>
  <c r="AC640" i="10"/>
  <c r="T640" i="10"/>
  <c r="S640" i="10"/>
  <c r="R640" i="10"/>
  <c r="U640" i="10" s="1"/>
  <c r="V640" i="10" s="1"/>
  <c r="E640" i="10"/>
  <c r="AE639" i="10"/>
  <c r="AD639" i="10"/>
  <c r="AC639" i="10"/>
  <c r="AF639" i="10" s="1"/>
  <c r="AG639" i="10" s="1"/>
  <c r="T639" i="10"/>
  <c r="S639" i="10"/>
  <c r="R639" i="10"/>
  <c r="E639" i="10"/>
  <c r="AE638" i="10"/>
  <c r="AD638" i="10"/>
  <c r="AC638" i="10"/>
  <c r="T638" i="10"/>
  <c r="S638" i="10"/>
  <c r="R638" i="10"/>
  <c r="E638" i="10"/>
  <c r="AE637" i="10"/>
  <c r="AD637" i="10"/>
  <c r="AC637" i="10"/>
  <c r="T637" i="10"/>
  <c r="S637" i="10"/>
  <c r="R637" i="10"/>
  <c r="E637" i="10"/>
  <c r="AE636" i="10"/>
  <c r="AD636" i="10"/>
  <c r="AC636" i="10"/>
  <c r="T636" i="10"/>
  <c r="S636" i="10"/>
  <c r="R636" i="10"/>
  <c r="U636" i="10" s="1"/>
  <c r="V636" i="10" s="1"/>
  <c r="E636" i="10"/>
  <c r="AE635" i="10"/>
  <c r="AD635" i="10"/>
  <c r="AC635" i="10"/>
  <c r="AF635" i="10" s="1"/>
  <c r="AG635" i="10" s="1"/>
  <c r="T635" i="10"/>
  <c r="S635" i="10"/>
  <c r="R635" i="10"/>
  <c r="E635" i="10"/>
  <c r="AE634" i="10"/>
  <c r="AD634" i="10"/>
  <c r="AC634" i="10"/>
  <c r="T634" i="10"/>
  <c r="S634" i="10"/>
  <c r="R634" i="10"/>
  <c r="E634" i="10"/>
  <c r="AE633" i="10"/>
  <c r="AD633" i="10"/>
  <c r="AC633" i="10"/>
  <c r="T633" i="10"/>
  <c r="S633" i="10"/>
  <c r="R633" i="10"/>
  <c r="E633" i="10"/>
  <c r="AE632" i="10"/>
  <c r="AD632" i="10"/>
  <c r="AC632" i="10"/>
  <c r="T632" i="10"/>
  <c r="S632" i="10"/>
  <c r="R632" i="10"/>
  <c r="U632" i="10" s="1"/>
  <c r="V632" i="10" s="1"/>
  <c r="E632" i="10"/>
  <c r="AE631" i="10"/>
  <c r="AD631" i="10"/>
  <c r="AC631" i="10"/>
  <c r="AF631" i="10" s="1"/>
  <c r="AG631" i="10" s="1"/>
  <c r="T631" i="10"/>
  <c r="S631" i="10"/>
  <c r="R631" i="10"/>
  <c r="E631" i="10"/>
  <c r="AE630" i="10"/>
  <c r="AD630" i="10"/>
  <c r="AC630" i="10"/>
  <c r="T630" i="10"/>
  <c r="S630" i="10"/>
  <c r="R630" i="10"/>
  <c r="E630" i="10"/>
  <c r="AE629" i="10"/>
  <c r="AD629" i="10"/>
  <c r="AC629" i="10"/>
  <c r="T629" i="10"/>
  <c r="S629" i="10"/>
  <c r="R629" i="10"/>
  <c r="E629" i="10"/>
  <c r="AE628" i="10"/>
  <c r="AD628" i="10"/>
  <c r="AC628" i="10"/>
  <c r="T628" i="10"/>
  <c r="S628" i="10"/>
  <c r="R628" i="10"/>
  <c r="U628" i="10" s="1"/>
  <c r="V628" i="10" s="1"/>
  <c r="E628" i="10"/>
  <c r="AE627" i="10"/>
  <c r="AD627" i="10"/>
  <c r="AC627" i="10"/>
  <c r="AF627" i="10" s="1"/>
  <c r="AG627" i="10" s="1"/>
  <c r="T627" i="10"/>
  <c r="S627" i="10"/>
  <c r="R627" i="10"/>
  <c r="E627" i="10"/>
  <c r="AE626" i="10"/>
  <c r="AD626" i="10"/>
  <c r="AC626" i="10"/>
  <c r="T626" i="10"/>
  <c r="S626" i="10"/>
  <c r="R626" i="10"/>
  <c r="E626" i="10"/>
  <c r="AE625" i="10"/>
  <c r="AD625" i="10"/>
  <c r="AC625" i="10"/>
  <c r="T625" i="10"/>
  <c r="S625" i="10"/>
  <c r="R625" i="10"/>
  <c r="E625" i="10"/>
  <c r="AE624" i="10"/>
  <c r="AD624" i="10"/>
  <c r="AC624" i="10"/>
  <c r="T624" i="10"/>
  <c r="S624" i="10"/>
  <c r="R624" i="10"/>
  <c r="U624" i="10" s="1"/>
  <c r="V624" i="10" s="1"/>
  <c r="E624" i="10"/>
  <c r="AE623" i="10"/>
  <c r="AD623" i="10"/>
  <c r="AC623" i="10"/>
  <c r="AF623" i="10" s="1"/>
  <c r="AG623" i="10" s="1"/>
  <c r="T623" i="10"/>
  <c r="S623" i="10"/>
  <c r="R623" i="10"/>
  <c r="E623" i="10"/>
  <c r="AE622" i="10"/>
  <c r="AD622" i="10"/>
  <c r="AC622" i="10"/>
  <c r="T622" i="10"/>
  <c r="S622" i="10"/>
  <c r="R622" i="10"/>
  <c r="E622" i="10"/>
  <c r="AE621" i="10"/>
  <c r="AD621" i="10"/>
  <c r="AC621" i="10"/>
  <c r="T621" i="10"/>
  <c r="S621" i="10"/>
  <c r="R621" i="10"/>
  <c r="E621" i="10"/>
  <c r="AE620" i="10"/>
  <c r="AD620" i="10"/>
  <c r="AC620" i="10"/>
  <c r="T620" i="10"/>
  <c r="S620" i="10"/>
  <c r="R620" i="10"/>
  <c r="U620" i="10" s="1"/>
  <c r="V620" i="10" s="1"/>
  <c r="E620" i="10"/>
  <c r="AE619" i="10"/>
  <c r="AD619" i="10"/>
  <c r="AC619" i="10"/>
  <c r="AF619" i="10" s="1"/>
  <c r="AG619" i="10" s="1"/>
  <c r="T619" i="10"/>
  <c r="S619" i="10"/>
  <c r="R619" i="10"/>
  <c r="E619" i="10"/>
  <c r="AE618" i="10"/>
  <c r="AD618" i="10"/>
  <c r="AC618" i="10"/>
  <c r="T618" i="10"/>
  <c r="S618" i="10"/>
  <c r="R618" i="10"/>
  <c r="E618" i="10"/>
  <c r="AE617" i="10"/>
  <c r="AD617" i="10"/>
  <c r="AC617" i="10"/>
  <c r="T617" i="10"/>
  <c r="S617" i="10"/>
  <c r="R617" i="10"/>
  <c r="E617" i="10"/>
  <c r="AE616" i="10"/>
  <c r="AD616" i="10"/>
  <c r="AC616" i="10"/>
  <c r="T616" i="10"/>
  <c r="S616" i="10"/>
  <c r="R616" i="10"/>
  <c r="U616" i="10" s="1"/>
  <c r="V616" i="10" s="1"/>
  <c r="E616" i="10"/>
  <c r="AE615" i="10"/>
  <c r="AD615" i="10"/>
  <c r="AC615" i="10"/>
  <c r="AF615" i="10" s="1"/>
  <c r="AG615" i="10" s="1"/>
  <c r="T615" i="10"/>
  <c r="S615" i="10"/>
  <c r="R615" i="10"/>
  <c r="E615" i="10"/>
  <c r="AE614" i="10"/>
  <c r="AD614" i="10"/>
  <c r="AC614" i="10"/>
  <c r="T614" i="10"/>
  <c r="S614" i="10"/>
  <c r="R614" i="10"/>
  <c r="E614" i="10"/>
  <c r="AE613" i="10"/>
  <c r="AD613" i="10"/>
  <c r="AC613" i="10"/>
  <c r="T613" i="10"/>
  <c r="S613" i="10"/>
  <c r="R613" i="10"/>
  <c r="E613" i="10"/>
  <c r="AE612" i="10"/>
  <c r="AD612" i="10"/>
  <c r="AC612" i="10"/>
  <c r="T612" i="10"/>
  <c r="S612" i="10"/>
  <c r="R612" i="10"/>
  <c r="U612" i="10" s="1"/>
  <c r="V612" i="10" s="1"/>
  <c r="E612" i="10"/>
  <c r="AE611" i="10"/>
  <c r="AD611" i="10"/>
  <c r="AC611" i="10"/>
  <c r="AF611" i="10" s="1"/>
  <c r="AG611" i="10" s="1"/>
  <c r="T611" i="10"/>
  <c r="S611" i="10"/>
  <c r="R611" i="10"/>
  <c r="E611" i="10"/>
  <c r="AE610" i="10"/>
  <c r="AD610" i="10"/>
  <c r="AC610" i="10"/>
  <c r="T610" i="10"/>
  <c r="S610" i="10"/>
  <c r="R610" i="10"/>
  <c r="E610" i="10"/>
  <c r="AE609" i="10"/>
  <c r="AD609" i="10"/>
  <c r="AC609" i="10"/>
  <c r="T609" i="10"/>
  <c r="S609" i="10"/>
  <c r="R609" i="10"/>
  <c r="E609" i="10"/>
  <c r="AE608" i="10"/>
  <c r="AD608" i="10"/>
  <c r="AC608" i="10"/>
  <c r="T608" i="10"/>
  <c r="S608" i="10"/>
  <c r="R608" i="10"/>
  <c r="U608" i="10" s="1"/>
  <c r="V608" i="10" s="1"/>
  <c r="E608" i="10"/>
  <c r="AE607" i="10"/>
  <c r="AD607" i="10"/>
  <c r="AC607" i="10"/>
  <c r="AF607" i="10" s="1"/>
  <c r="AG607" i="10" s="1"/>
  <c r="T607" i="10"/>
  <c r="S607" i="10"/>
  <c r="R607" i="10"/>
  <c r="E607" i="10"/>
  <c r="AE606" i="10"/>
  <c r="AD606" i="10"/>
  <c r="AC606" i="10"/>
  <c r="T606" i="10"/>
  <c r="S606" i="10"/>
  <c r="R606" i="10"/>
  <c r="E606" i="10"/>
  <c r="AE605" i="10"/>
  <c r="AD605" i="10"/>
  <c r="AC605" i="10"/>
  <c r="T605" i="10"/>
  <c r="S605" i="10"/>
  <c r="R605" i="10"/>
  <c r="E605" i="10"/>
  <c r="AE604" i="10"/>
  <c r="AD604" i="10"/>
  <c r="AC604" i="10"/>
  <c r="T604" i="10"/>
  <c r="S604" i="10"/>
  <c r="R604" i="10"/>
  <c r="E604" i="10"/>
  <c r="AE603" i="10"/>
  <c r="AD603" i="10"/>
  <c r="AC603" i="10"/>
  <c r="T603" i="10"/>
  <c r="S603" i="10"/>
  <c r="R603" i="10"/>
  <c r="E603" i="10"/>
  <c r="AE602" i="10"/>
  <c r="AD602" i="10"/>
  <c r="AC602" i="10"/>
  <c r="T602" i="10"/>
  <c r="S602" i="10"/>
  <c r="R602" i="10"/>
  <c r="E602" i="10"/>
  <c r="AE601" i="10"/>
  <c r="AD601" i="10"/>
  <c r="AC601" i="10"/>
  <c r="T601" i="10"/>
  <c r="S601" i="10"/>
  <c r="R601" i="10"/>
  <c r="E601" i="10"/>
  <c r="AE600" i="10"/>
  <c r="AD600" i="10"/>
  <c r="AC600" i="10"/>
  <c r="T600" i="10"/>
  <c r="S600" i="10"/>
  <c r="R600" i="10"/>
  <c r="E600" i="10"/>
  <c r="AE599" i="10"/>
  <c r="AD599" i="10"/>
  <c r="AC599" i="10"/>
  <c r="AF599" i="10" s="1"/>
  <c r="AG599" i="10" s="1"/>
  <c r="T599" i="10"/>
  <c r="S599" i="10"/>
  <c r="R599" i="10"/>
  <c r="E599" i="10"/>
  <c r="AE598" i="10"/>
  <c r="AD598" i="10"/>
  <c r="AC598" i="10"/>
  <c r="T598" i="10"/>
  <c r="S598" i="10"/>
  <c r="R598" i="10"/>
  <c r="E598" i="10"/>
  <c r="AE597" i="10"/>
  <c r="AD597" i="10"/>
  <c r="AC597" i="10"/>
  <c r="T597" i="10"/>
  <c r="S597" i="10"/>
  <c r="R597" i="10"/>
  <c r="E597" i="10"/>
  <c r="AE596" i="10"/>
  <c r="AD596" i="10"/>
  <c r="AC596" i="10"/>
  <c r="T596" i="10"/>
  <c r="S596" i="10"/>
  <c r="R596" i="10"/>
  <c r="E596" i="10"/>
  <c r="AE595" i="10"/>
  <c r="AD595" i="10"/>
  <c r="AC595" i="10"/>
  <c r="T595" i="10"/>
  <c r="S595" i="10"/>
  <c r="R595" i="10"/>
  <c r="E595" i="10"/>
  <c r="AE594" i="10"/>
  <c r="AD594" i="10"/>
  <c r="AC594" i="10"/>
  <c r="T594" i="10"/>
  <c r="S594" i="10"/>
  <c r="R594" i="10"/>
  <c r="E594" i="10"/>
  <c r="AE593" i="10"/>
  <c r="AD593" i="10"/>
  <c r="AC593" i="10"/>
  <c r="T593" i="10"/>
  <c r="S593" i="10"/>
  <c r="R593" i="10"/>
  <c r="E593" i="10"/>
  <c r="AE592" i="10"/>
  <c r="AD592" i="10"/>
  <c r="AC592" i="10"/>
  <c r="T592" i="10"/>
  <c r="S592" i="10"/>
  <c r="R592" i="10"/>
  <c r="E592" i="10"/>
  <c r="AE591" i="10"/>
  <c r="AD591" i="10"/>
  <c r="AC591" i="10"/>
  <c r="AF591" i="10" s="1"/>
  <c r="AG591" i="10" s="1"/>
  <c r="T591" i="10"/>
  <c r="S591" i="10"/>
  <c r="R591" i="10"/>
  <c r="E591" i="10"/>
  <c r="AE590" i="10"/>
  <c r="AD590" i="10"/>
  <c r="AC590" i="10"/>
  <c r="T590" i="10"/>
  <c r="S590" i="10"/>
  <c r="R590" i="10"/>
  <c r="E590" i="10"/>
  <c r="AE589" i="10"/>
  <c r="AD589" i="10"/>
  <c r="AC589" i="10"/>
  <c r="T589" i="10"/>
  <c r="S589" i="10"/>
  <c r="R589" i="10"/>
  <c r="E589" i="10"/>
  <c r="AE588" i="10"/>
  <c r="AD588" i="10"/>
  <c r="AC588" i="10"/>
  <c r="T588" i="10"/>
  <c r="S588" i="10"/>
  <c r="R588" i="10"/>
  <c r="E588" i="10"/>
  <c r="AE587" i="10"/>
  <c r="AD587" i="10"/>
  <c r="AC587" i="10"/>
  <c r="T587" i="10"/>
  <c r="S587" i="10"/>
  <c r="R587" i="10"/>
  <c r="E587" i="10"/>
  <c r="AE586" i="10"/>
  <c r="AD586" i="10"/>
  <c r="AC586" i="10"/>
  <c r="T586" i="10"/>
  <c r="S586" i="10"/>
  <c r="R586" i="10"/>
  <c r="E586" i="10"/>
  <c r="AE585" i="10"/>
  <c r="AD585" i="10"/>
  <c r="AC585" i="10"/>
  <c r="T585" i="10"/>
  <c r="S585" i="10"/>
  <c r="R585" i="10"/>
  <c r="E585" i="10"/>
  <c r="AE584" i="10"/>
  <c r="AD584" i="10"/>
  <c r="AC584" i="10"/>
  <c r="T584" i="10"/>
  <c r="S584" i="10"/>
  <c r="R584" i="10"/>
  <c r="E584" i="10"/>
  <c r="AE583" i="10"/>
  <c r="AD583" i="10"/>
  <c r="AC583" i="10"/>
  <c r="AF583" i="10" s="1"/>
  <c r="AG583" i="10" s="1"/>
  <c r="T583" i="10"/>
  <c r="S583" i="10"/>
  <c r="R583" i="10"/>
  <c r="E583" i="10"/>
  <c r="AE582" i="10"/>
  <c r="AD582" i="10"/>
  <c r="AC582" i="10"/>
  <c r="T582" i="10"/>
  <c r="S582" i="10"/>
  <c r="R582" i="10"/>
  <c r="E582" i="10"/>
  <c r="AE581" i="10"/>
  <c r="AD581" i="10"/>
  <c r="AC581" i="10"/>
  <c r="T581" i="10"/>
  <c r="S581" i="10"/>
  <c r="R581" i="10"/>
  <c r="E581" i="10"/>
  <c r="AE580" i="10"/>
  <c r="AD580" i="10"/>
  <c r="AC580" i="10"/>
  <c r="T580" i="10"/>
  <c r="S580" i="10"/>
  <c r="R580" i="10"/>
  <c r="E580" i="10"/>
  <c r="AE579" i="10"/>
  <c r="AD579" i="10"/>
  <c r="AC579" i="10"/>
  <c r="T579" i="10"/>
  <c r="S579" i="10"/>
  <c r="R579" i="10"/>
  <c r="E579" i="10"/>
  <c r="AE578" i="10"/>
  <c r="AD578" i="10"/>
  <c r="AC578" i="10"/>
  <c r="T578" i="10"/>
  <c r="S578" i="10"/>
  <c r="R578" i="10"/>
  <c r="E578" i="10"/>
  <c r="AE577" i="10"/>
  <c r="AD577" i="10"/>
  <c r="AC577" i="10"/>
  <c r="T577" i="10"/>
  <c r="S577" i="10"/>
  <c r="R577" i="10"/>
  <c r="E577" i="10"/>
  <c r="AE576" i="10"/>
  <c r="AD576" i="10"/>
  <c r="AC576" i="10"/>
  <c r="T576" i="10"/>
  <c r="S576" i="10"/>
  <c r="R576" i="10"/>
  <c r="E576" i="10"/>
  <c r="AE575" i="10"/>
  <c r="AD575" i="10"/>
  <c r="AC575" i="10"/>
  <c r="AF575" i="10" s="1"/>
  <c r="AG575" i="10" s="1"/>
  <c r="T575" i="10"/>
  <c r="S575" i="10"/>
  <c r="R575" i="10"/>
  <c r="E575" i="10"/>
  <c r="AE574" i="10"/>
  <c r="AD574" i="10"/>
  <c r="AC574" i="10"/>
  <c r="T574" i="10"/>
  <c r="S574" i="10"/>
  <c r="R574" i="10"/>
  <c r="E574" i="10"/>
  <c r="AE573" i="10"/>
  <c r="AD573" i="10"/>
  <c r="AC573" i="10"/>
  <c r="T573" i="10"/>
  <c r="S573" i="10"/>
  <c r="R573" i="10"/>
  <c r="E573" i="10"/>
  <c r="AE572" i="10"/>
  <c r="AD572" i="10"/>
  <c r="AC572" i="10"/>
  <c r="T572" i="10"/>
  <c r="S572" i="10"/>
  <c r="R572" i="10"/>
  <c r="E572" i="10"/>
  <c r="AE571" i="10"/>
  <c r="AD571" i="10"/>
  <c r="AC571" i="10"/>
  <c r="T571" i="10"/>
  <c r="S571" i="10"/>
  <c r="R571" i="10"/>
  <c r="E571" i="10"/>
  <c r="AE570" i="10"/>
  <c r="AD570" i="10"/>
  <c r="AC570" i="10"/>
  <c r="T570" i="10"/>
  <c r="S570" i="10"/>
  <c r="R570" i="10"/>
  <c r="E570" i="10"/>
  <c r="AE569" i="10"/>
  <c r="AD569" i="10"/>
  <c r="AC569" i="10"/>
  <c r="T569" i="10"/>
  <c r="S569" i="10"/>
  <c r="R569" i="10"/>
  <c r="E569" i="10"/>
  <c r="AE568" i="10"/>
  <c r="AD568" i="10"/>
  <c r="AC568" i="10"/>
  <c r="T568" i="10"/>
  <c r="S568" i="10"/>
  <c r="R568" i="10"/>
  <c r="E568" i="10"/>
  <c r="AE567" i="10"/>
  <c r="AD567" i="10"/>
  <c r="AC567" i="10"/>
  <c r="AF567" i="10" s="1"/>
  <c r="AG567" i="10" s="1"/>
  <c r="T567" i="10"/>
  <c r="S567" i="10"/>
  <c r="R567" i="10"/>
  <c r="E567" i="10"/>
  <c r="AE566" i="10"/>
  <c r="AD566" i="10"/>
  <c r="AC566" i="10"/>
  <c r="T566" i="10"/>
  <c r="S566" i="10"/>
  <c r="R566" i="10"/>
  <c r="E566" i="10"/>
  <c r="AE565" i="10"/>
  <c r="AD565" i="10"/>
  <c r="AC565" i="10"/>
  <c r="T565" i="10"/>
  <c r="S565" i="10"/>
  <c r="R565" i="10"/>
  <c r="E565" i="10"/>
  <c r="AE564" i="10"/>
  <c r="AD564" i="10"/>
  <c r="AC564" i="10"/>
  <c r="T564" i="10"/>
  <c r="S564" i="10"/>
  <c r="R564" i="10"/>
  <c r="E564" i="10"/>
  <c r="AE563" i="10"/>
  <c r="AD563" i="10"/>
  <c r="AC563" i="10"/>
  <c r="T563" i="10"/>
  <c r="S563" i="10"/>
  <c r="R563" i="10"/>
  <c r="E563" i="10"/>
  <c r="AE562" i="10"/>
  <c r="AD562" i="10"/>
  <c r="AC562" i="10"/>
  <c r="T562" i="10"/>
  <c r="S562" i="10"/>
  <c r="R562" i="10"/>
  <c r="E562" i="10"/>
  <c r="AE561" i="10"/>
  <c r="AD561" i="10"/>
  <c r="AC561" i="10"/>
  <c r="T561" i="10"/>
  <c r="S561" i="10"/>
  <c r="R561" i="10"/>
  <c r="E561" i="10"/>
  <c r="AE560" i="10"/>
  <c r="AD560" i="10"/>
  <c r="AC560" i="10"/>
  <c r="T560" i="10"/>
  <c r="S560" i="10"/>
  <c r="R560" i="10"/>
  <c r="E560" i="10"/>
  <c r="AE559" i="10"/>
  <c r="AD559" i="10"/>
  <c r="AC559" i="10"/>
  <c r="AF559" i="10" s="1"/>
  <c r="AG559" i="10" s="1"/>
  <c r="T559" i="10"/>
  <c r="S559" i="10"/>
  <c r="R559" i="10"/>
  <c r="E559" i="10"/>
  <c r="AE558" i="10"/>
  <c r="AD558" i="10"/>
  <c r="AC558" i="10"/>
  <c r="T558" i="10"/>
  <c r="S558" i="10"/>
  <c r="R558" i="10"/>
  <c r="E558" i="10"/>
  <c r="AG557" i="10"/>
  <c r="AE557" i="10"/>
  <c r="AD557" i="10"/>
  <c r="AC557" i="10"/>
  <c r="AF557" i="10" s="1"/>
  <c r="T557" i="10"/>
  <c r="S557" i="10"/>
  <c r="R557" i="10"/>
  <c r="E557" i="10"/>
  <c r="AE556" i="10"/>
  <c r="AD556" i="10"/>
  <c r="AC556" i="10"/>
  <c r="T556" i="10"/>
  <c r="S556" i="10"/>
  <c r="R556" i="10"/>
  <c r="E556" i="10"/>
  <c r="AE555" i="10"/>
  <c r="AD555" i="10"/>
  <c r="AC555" i="10"/>
  <c r="T555" i="10"/>
  <c r="S555" i="10"/>
  <c r="R555" i="10"/>
  <c r="E555" i="10"/>
  <c r="AE554" i="10"/>
  <c r="AD554" i="10"/>
  <c r="AC554" i="10"/>
  <c r="T554" i="10"/>
  <c r="S554" i="10"/>
  <c r="R554" i="10"/>
  <c r="E554" i="10"/>
  <c r="AE553" i="10"/>
  <c r="AD553" i="10"/>
  <c r="AC553" i="10"/>
  <c r="T553" i="10"/>
  <c r="S553" i="10"/>
  <c r="R553" i="10"/>
  <c r="E553" i="10"/>
  <c r="AE552" i="10"/>
  <c r="AD552" i="10"/>
  <c r="AC552" i="10"/>
  <c r="T552" i="10"/>
  <c r="S552" i="10"/>
  <c r="R552" i="10"/>
  <c r="E552" i="10"/>
  <c r="AE551" i="10"/>
  <c r="AD551" i="10"/>
  <c r="AC551" i="10"/>
  <c r="AF551" i="10" s="1"/>
  <c r="AG551" i="10" s="1"/>
  <c r="T551" i="10"/>
  <c r="S551" i="10"/>
  <c r="R551" i="10"/>
  <c r="E551" i="10"/>
  <c r="AE550" i="10"/>
  <c r="AD550" i="10"/>
  <c r="AC550" i="10"/>
  <c r="T550" i="10"/>
  <c r="S550" i="10"/>
  <c r="R550" i="10"/>
  <c r="E550" i="10"/>
  <c r="AG549" i="10"/>
  <c r="AE549" i="10"/>
  <c r="AD549" i="10"/>
  <c r="AC549" i="10"/>
  <c r="AF549" i="10" s="1"/>
  <c r="T549" i="10"/>
  <c r="S549" i="10"/>
  <c r="R549" i="10"/>
  <c r="E549" i="10"/>
  <c r="AE548" i="10"/>
  <c r="AD548" i="10"/>
  <c r="AC548" i="10"/>
  <c r="T548" i="10"/>
  <c r="S548" i="10"/>
  <c r="R548" i="10"/>
  <c r="E548" i="10"/>
  <c r="AE547" i="10"/>
  <c r="AD547" i="10"/>
  <c r="AC547" i="10"/>
  <c r="T547" i="10"/>
  <c r="S547" i="10"/>
  <c r="R547" i="10"/>
  <c r="E547" i="10"/>
  <c r="AE546" i="10"/>
  <c r="AD546" i="10"/>
  <c r="AC546" i="10"/>
  <c r="T546" i="10"/>
  <c r="S546" i="10"/>
  <c r="R546" i="10"/>
  <c r="E546" i="10"/>
  <c r="AE545" i="10"/>
  <c r="AD545" i="10"/>
  <c r="AC545" i="10"/>
  <c r="T545" i="10"/>
  <c r="S545" i="10"/>
  <c r="R545" i="10"/>
  <c r="E545" i="10"/>
  <c r="AE544" i="10"/>
  <c r="AD544" i="10"/>
  <c r="AC544" i="10"/>
  <c r="T544" i="10"/>
  <c r="S544" i="10"/>
  <c r="R544" i="10"/>
  <c r="E544" i="10"/>
  <c r="AE543" i="10"/>
  <c r="AD543" i="10"/>
  <c r="AC543" i="10"/>
  <c r="AF543" i="10" s="1"/>
  <c r="AG543" i="10" s="1"/>
  <c r="T543" i="10"/>
  <c r="S543" i="10"/>
  <c r="R543" i="10"/>
  <c r="E543" i="10"/>
  <c r="AE542" i="10"/>
  <c r="AD542" i="10"/>
  <c r="AC542" i="10"/>
  <c r="T542" i="10"/>
  <c r="S542" i="10"/>
  <c r="R542" i="10"/>
  <c r="E542" i="10"/>
  <c r="AG541" i="10"/>
  <c r="AE541" i="10"/>
  <c r="AD541" i="10"/>
  <c r="AC541" i="10"/>
  <c r="AF541" i="10" s="1"/>
  <c r="T541" i="10"/>
  <c r="S541" i="10"/>
  <c r="R541" i="10"/>
  <c r="E541" i="10"/>
  <c r="AE540" i="10"/>
  <c r="AD540" i="10"/>
  <c r="AC540" i="10"/>
  <c r="T540" i="10"/>
  <c r="S540" i="10"/>
  <c r="R540" i="10"/>
  <c r="E540" i="10"/>
  <c r="AE539" i="10"/>
  <c r="AD539" i="10"/>
  <c r="AC539" i="10"/>
  <c r="T539" i="10"/>
  <c r="S539" i="10"/>
  <c r="R539" i="10"/>
  <c r="E539" i="10"/>
  <c r="AE538" i="10"/>
  <c r="AD538" i="10"/>
  <c r="AC538" i="10"/>
  <c r="T538" i="10"/>
  <c r="S538" i="10"/>
  <c r="R538" i="10"/>
  <c r="E538" i="10"/>
  <c r="AE537" i="10"/>
  <c r="AD537" i="10"/>
  <c r="AC537" i="10"/>
  <c r="T537" i="10"/>
  <c r="S537" i="10"/>
  <c r="R537" i="10"/>
  <c r="E537" i="10"/>
  <c r="AE536" i="10"/>
  <c r="AD536" i="10"/>
  <c r="AC536" i="10"/>
  <c r="T536" i="10"/>
  <c r="S536" i="10"/>
  <c r="R536" i="10"/>
  <c r="E536" i="10"/>
  <c r="AE535" i="10"/>
  <c r="AD535" i="10"/>
  <c r="AC535" i="10"/>
  <c r="AF535" i="10" s="1"/>
  <c r="AG535" i="10" s="1"/>
  <c r="T535" i="10"/>
  <c r="S535" i="10"/>
  <c r="R535" i="10"/>
  <c r="E535" i="10"/>
  <c r="AE534" i="10"/>
  <c r="AD534" i="10"/>
  <c r="AC534" i="10"/>
  <c r="T534" i="10"/>
  <c r="S534" i="10"/>
  <c r="R534" i="10"/>
  <c r="E534" i="10"/>
  <c r="AG533" i="10"/>
  <c r="AE533" i="10"/>
  <c r="AD533" i="10"/>
  <c r="AC533" i="10"/>
  <c r="AF533" i="10" s="1"/>
  <c r="T533" i="10"/>
  <c r="S533" i="10"/>
  <c r="R533" i="10"/>
  <c r="E533" i="10"/>
  <c r="AE532" i="10"/>
  <c r="AD532" i="10"/>
  <c r="AC532" i="10"/>
  <c r="T532" i="10"/>
  <c r="S532" i="10"/>
  <c r="R532" i="10"/>
  <c r="E532" i="10"/>
  <c r="AE531" i="10"/>
  <c r="AD531" i="10"/>
  <c r="AC531" i="10"/>
  <c r="T531" i="10"/>
  <c r="S531" i="10"/>
  <c r="R531" i="10"/>
  <c r="E531" i="10"/>
  <c r="AE530" i="10"/>
  <c r="AD530" i="10"/>
  <c r="AC530" i="10"/>
  <c r="T530" i="10"/>
  <c r="S530" i="10"/>
  <c r="R530" i="10"/>
  <c r="E530" i="10"/>
  <c r="AE529" i="10"/>
  <c r="AD529" i="10"/>
  <c r="AC529" i="10"/>
  <c r="T529" i="10"/>
  <c r="S529" i="10"/>
  <c r="R529" i="10"/>
  <c r="E529" i="10"/>
  <c r="AE528" i="10"/>
  <c r="AD528" i="10"/>
  <c r="AC528" i="10"/>
  <c r="T528" i="10"/>
  <c r="S528" i="10"/>
  <c r="R528" i="10"/>
  <c r="E528" i="10"/>
  <c r="AE527" i="10"/>
  <c r="AD527" i="10"/>
  <c r="AC527" i="10"/>
  <c r="AF527" i="10" s="1"/>
  <c r="AG527" i="10" s="1"/>
  <c r="T527" i="10"/>
  <c r="S527" i="10"/>
  <c r="R527" i="10"/>
  <c r="E527" i="10"/>
  <c r="AE526" i="10"/>
  <c r="AD526" i="10"/>
  <c r="AC526" i="10"/>
  <c r="T526" i="10"/>
  <c r="S526" i="10"/>
  <c r="R526" i="10"/>
  <c r="E526" i="10"/>
  <c r="AG525" i="10"/>
  <c r="AE525" i="10"/>
  <c r="AD525" i="10"/>
  <c r="AC525" i="10"/>
  <c r="AF525" i="10" s="1"/>
  <c r="T525" i="10"/>
  <c r="S525" i="10"/>
  <c r="R525" i="10"/>
  <c r="E525" i="10"/>
  <c r="AE524" i="10"/>
  <c r="AD524" i="10"/>
  <c r="AC524" i="10"/>
  <c r="T524" i="10"/>
  <c r="S524" i="10"/>
  <c r="R524" i="10"/>
  <c r="E524" i="10"/>
  <c r="AE523" i="10"/>
  <c r="AD523" i="10"/>
  <c r="AC523" i="10"/>
  <c r="T523" i="10"/>
  <c r="S523" i="10"/>
  <c r="R523" i="10"/>
  <c r="E523" i="10"/>
  <c r="AE522" i="10"/>
  <c r="AD522" i="10"/>
  <c r="AC522" i="10"/>
  <c r="T522" i="10"/>
  <c r="S522" i="10"/>
  <c r="R522" i="10"/>
  <c r="E522" i="10"/>
  <c r="AE521" i="10"/>
  <c r="AD521" i="10"/>
  <c r="AC521" i="10"/>
  <c r="T521" i="10"/>
  <c r="S521" i="10"/>
  <c r="R521" i="10"/>
  <c r="U521" i="10" s="1"/>
  <c r="V521" i="10" s="1"/>
  <c r="E521" i="10"/>
  <c r="AE520" i="10"/>
  <c r="AD520" i="10"/>
  <c r="AC520" i="10"/>
  <c r="AF520" i="10" s="1"/>
  <c r="AG520" i="10" s="1"/>
  <c r="T520" i="10"/>
  <c r="S520" i="10"/>
  <c r="R520" i="10"/>
  <c r="E520" i="10"/>
  <c r="AE519" i="10"/>
  <c r="AD519" i="10"/>
  <c r="AC519" i="10"/>
  <c r="T519" i="10"/>
  <c r="S519" i="10"/>
  <c r="R519" i="10"/>
  <c r="E519" i="10"/>
  <c r="AE518" i="10"/>
  <c r="AD518" i="10"/>
  <c r="AC518" i="10"/>
  <c r="T518" i="10"/>
  <c r="S518" i="10"/>
  <c r="R518" i="10"/>
  <c r="E518" i="10"/>
  <c r="AE517" i="10"/>
  <c r="AD517" i="10"/>
  <c r="AC517" i="10"/>
  <c r="T517" i="10"/>
  <c r="S517" i="10"/>
  <c r="R517" i="10"/>
  <c r="U517" i="10" s="1"/>
  <c r="V517" i="10" s="1"/>
  <c r="E517" i="10"/>
  <c r="AE516" i="10"/>
  <c r="AD516" i="10"/>
  <c r="AC516" i="10"/>
  <c r="AF516" i="10" s="1"/>
  <c r="AG516" i="10" s="1"/>
  <c r="T516" i="10"/>
  <c r="S516" i="10"/>
  <c r="R516" i="10"/>
  <c r="E516" i="10"/>
  <c r="AE515" i="10"/>
  <c r="AD515" i="10"/>
  <c r="AC515" i="10"/>
  <c r="T515" i="10"/>
  <c r="S515" i="10"/>
  <c r="R515" i="10"/>
  <c r="E515" i="10"/>
  <c r="AE514" i="10"/>
  <c r="AD514" i="10"/>
  <c r="AC514" i="10"/>
  <c r="T514" i="10"/>
  <c r="S514" i="10"/>
  <c r="R514" i="10"/>
  <c r="E514" i="10"/>
  <c r="AE513" i="10"/>
  <c r="AD513" i="10"/>
  <c r="AC513" i="10"/>
  <c r="T513" i="10"/>
  <c r="S513" i="10"/>
  <c r="R513" i="10"/>
  <c r="U513" i="10" s="1"/>
  <c r="V513" i="10" s="1"/>
  <c r="E513" i="10"/>
  <c r="AE512" i="10"/>
  <c r="AD512" i="10"/>
  <c r="AC512" i="10"/>
  <c r="AF512" i="10" s="1"/>
  <c r="AG512" i="10" s="1"/>
  <c r="T512" i="10"/>
  <c r="S512" i="10"/>
  <c r="R512" i="10"/>
  <c r="E512" i="10"/>
  <c r="AE511" i="10"/>
  <c r="AD511" i="10"/>
  <c r="AC511" i="10"/>
  <c r="T511" i="10"/>
  <c r="S511" i="10"/>
  <c r="R511" i="10"/>
  <c r="E511" i="10"/>
  <c r="AE510" i="10"/>
  <c r="AD510" i="10"/>
  <c r="AC510" i="10"/>
  <c r="T510" i="10"/>
  <c r="S510" i="10"/>
  <c r="R510" i="10"/>
  <c r="E510" i="10"/>
  <c r="AE509" i="10"/>
  <c r="AD509" i="10"/>
  <c r="AC509" i="10"/>
  <c r="T509" i="10"/>
  <c r="S509" i="10"/>
  <c r="R509" i="10"/>
  <c r="U509" i="10" s="1"/>
  <c r="V509" i="10" s="1"/>
  <c r="E509" i="10"/>
  <c r="AE508" i="10"/>
  <c r="AD508" i="10"/>
  <c r="AC508" i="10"/>
  <c r="AF508" i="10" s="1"/>
  <c r="AG508" i="10" s="1"/>
  <c r="T508" i="10"/>
  <c r="S508" i="10"/>
  <c r="R508" i="10"/>
  <c r="E508" i="10"/>
  <c r="AE507" i="10"/>
  <c r="AD507" i="10"/>
  <c r="AC507" i="10"/>
  <c r="T507" i="10"/>
  <c r="S507" i="10"/>
  <c r="R507" i="10"/>
  <c r="E507" i="10"/>
  <c r="AE506" i="10"/>
  <c r="AD506" i="10"/>
  <c r="AC506" i="10"/>
  <c r="T506" i="10"/>
  <c r="S506" i="10"/>
  <c r="R506" i="10"/>
  <c r="E506" i="10"/>
  <c r="AD505" i="10"/>
  <c r="AC505" i="10"/>
  <c r="AF505" i="10" s="1"/>
  <c r="AG505" i="10" s="1"/>
  <c r="S505" i="10"/>
  <c r="R505" i="10"/>
  <c r="E505" i="10"/>
  <c r="AD504" i="10"/>
  <c r="AC504" i="10"/>
  <c r="S504" i="10"/>
  <c r="R504" i="10"/>
  <c r="U504" i="10" s="1"/>
  <c r="V504" i="10" s="1"/>
  <c r="E504" i="10"/>
  <c r="AD503" i="10"/>
  <c r="AC503" i="10"/>
  <c r="S503" i="10"/>
  <c r="R503" i="10"/>
  <c r="U503" i="10" s="1"/>
  <c r="V503" i="10" s="1"/>
  <c r="E503" i="10"/>
  <c r="AD502" i="10"/>
  <c r="AC502" i="10"/>
  <c r="AF502" i="10" s="1"/>
  <c r="AG502" i="10" s="1"/>
  <c r="S502" i="10"/>
  <c r="R502" i="10"/>
  <c r="E502" i="10"/>
  <c r="AD501" i="10"/>
  <c r="AC501" i="10"/>
  <c r="AF501" i="10" s="1"/>
  <c r="AG501" i="10" s="1"/>
  <c r="S501" i="10"/>
  <c r="R501" i="10"/>
  <c r="E501" i="10"/>
  <c r="AD500" i="10"/>
  <c r="AC500" i="10"/>
  <c r="S500" i="10"/>
  <c r="R500" i="10"/>
  <c r="U500" i="10" s="1"/>
  <c r="V500" i="10" s="1"/>
  <c r="E500" i="10"/>
  <c r="AD499" i="10"/>
  <c r="AC499" i="10"/>
  <c r="S499" i="10"/>
  <c r="R499" i="10"/>
  <c r="U499" i="10" s="1"/>
  <c r="V499" i="10" s="1"/>
  <c r="E499" i="10"/>
  <c r="AD498" i="10"/>
  <c r="AC498" i="10"/>
  <c r="AF498" i="10" s="1"/>
  <c r="AG498" i="10" s="1"/>
  <c r="S498" i="10"/>
  <c r="R498" i="10"/>
  <c r="E498" i="10"/>
  <c r="AD497" i="10"/>
  <c r="AC497" i="10"/>
  <c r="AF497" i="10" s="1"/>
  <c r="AG497" i="10" s="1"/>
  <c r="S497" i="10"/>
  <c r="R497" i="10"/>
  <c r="E497" i="10"/>
  <c r="AD496" i="10"/>
  <c r="AC496" i="10"/>
  <c r="S496" i="10"/>
  <c r="R496" i="10"/>
  <c r="E496" i="10"/>
  <c r="AD495" i="10"/>
  <c r="AC495" i="10"/>
  <c r="S495" i="10"/>
  <c r="R495" i="10"/>
  <c r="U495" i="10" s="1"/>
  <c r="V495" i="10" s="1"/>
  <c r="E495" i="10"/>
  <c r="AD494" i="10"/>
  <c r="AC494" i="10"/>
  <c r="AF494" i="10" s="1"/>
  <c r="AG494" i="10" s="1"/>
  <c r="S494" i="10"/>
  <c r="R494" i="10"/>
  <c r="E494" i="10"/>
  <c r="AD493" i="10"/>
  <c r="AC493" i="10"/>
  <c r="AF493" i="10" s="1"/>
  <c r="AG493" i="10" s="1"/>
  <c r="S493" i="10"/>
  <c r="R493" i="10"/>
  <c r="E493" i="10"/>
  <c r="AD492" i="10"/>
  <c r="AC492" i="10"/>
  <c r="S492" i="10"/>
  <c r="R492" i="10"/>
  <c r="E492" i="10"/>
  <c r="AD491" i="10"/>
  <c r="AC491" i="10"/>
  <c r="S491" i="10"/>
  <c r="R491" i="10"/>
  <c r="U491" i="10" s="1"/>
  <c r="V491" i="10" s="1"/>
  <c r="E491" i="10"/>
  <c r="AD490" i="10"/>
  <c r="AC490" i="10"/>
  <c r="S490" i="10"/>
  <c r="R490" i="10"/>
  <c r="E490" i="10"/>
  <c r="AD489" i="10"/>
  <c r="AC489" i="10"/>
  <c r="AF489" i="10" s="1"/>
  <c r="AG489" i="10" s="1"/>
  <c r="S489" i="10"/>
  <c r="R489" i="10"/>
  <c r="E489" i="10"/>
  <c r="AD488" i="10"/>
  <c r="AC488" i="10"/>
  <c r="S488" i="10"/>
  <c r="R488" i="10"/>
  <c r="U488" i="10" s="1"/>
  <c r="V488" i="10" s="1"/>
  <c r="E488" i="10"/>
  <c r="AD487" i="10"/>
  <c r="AC487" i="10"/>
  <c r="S487" i="10"/>
  <c r="R487" i="10"/>
  <c r="U487" i="10" s="1"/>
  <c r="V487" i="10" s="1"/>
  <c r="E487" i="10"/>
  <c r="AD486" i="10"/>
  <c r="AC486" i="10"/>
  <c r="AF486" i="10" s="1"/>
  <c r="AG486" i="10" s="1"/>
  <c r="S486" i="10"/>
  <c r="R486" i="10"/>
  <c r="E486" i="10"/>
  <c r="AD485" i="10"/>
  <c r="AC485" i="10"/>
  <c r="AF485" i="10" s="1"/>
  <c r="AG485" i="10" s="1"/>
  <c r="S485" i="10"/>
  <c r="R485" i="10"/>
  <c r="E485" i="10"/>
  <c r="AD484" i="10"/>
  <c r="AC484" i="10"/>
  <c r="S484" i="10"/>
  <c r="R484" i="10"/>
  <c r="U484" i="10" s="1"/>
  <c r="V484" i="10" s="1"/>
  <c r="E484" i="10"/>
  <c r="AD483" i="10"/>
  <c r="AC483" i="10"/>
  <c r="S483" i="10"/>
  <c r="R483" i="10"/>
  <c r="U483" i="10" s="1"/>
  <c r="V483" i="10" s="1"/>
  <c r="E483" i="10"/>
  <c r="AD482" i="10"/>
  <c r="AC482" i="10"/>
  <c r="AF482" i="10" s="1"/>
  <c r="AG482" i="10" s="1"/>
  <c r="S482" i="10"/>
  <c r="R482" i="10"/>
  <c r="E482" i="10"/>
  <c r="AD481" i="10"/>
  <c r="AC481" i="10"/>
  <c r="AF481" i="10" s="1"/>
  <c r="AG481" i="10" s="1"/>
  <c r="S481" i="10"/>
  <c r="R481" i="10"/>
  <c r="E481" i="10"/>
  <c r="AD480" i="10"/>
  <c r="AC480" i="10"/>
  <c r="S480" i="10"/>
  <c r="R480" i="10"/>
  <c r="U480" i="10" s="1"/>
  <c r="V480" i="10" s="1"/>
  <c r="E480" i="10"/>
  <c r="AD479" i="10"/>
  <c r="AC479" i="10"/>
  <c r="S479" i="10"/>
  <c r="R479" i="10"/>
  <c r="U479" i="10" s="1"/>
  <c r="V479" i="10" s="1"/>
  <c r="E479" i="10"/>
  <c r="AD478" i="10"/>
  <c r="AC478" i="10"/>
  <c r="AF478" i="10" s="1"/>
  <c r="AG478" i="10" s="1"/>
  <c r="S478" i="10"/>
  <c r="R478" i="10"/>
  <c r="E478" i="10"/>
  <c r="AD477" i="10"/>
  <c r="AC477" i="10"/>
  <c r="AF477" i="10" s="1"/>
  <c r="AG477" i="10" s="1"/>
  <c r="S477" i="10"/>
  <c r="R477" i="10"/>
  <c r="E477" i="10"/>
  <c r="AD476" i="10"/>
  <c r="AC476" i="10"/>
  <c r="S476" i="10"/>
  <c r="R476" i="10"/>
  <c r="U476" i="10" s="1"/>
  <c r="V476" i="10" s="1"/>
  <c r="E476" i="10"/>
  <c r="AD475" i="10"/>
  <c r="AC475" i="10"/>
  <c r="S475" i="10"/>
  <c r="R475" i="10"/>
  <c r="U475" i="10" s="1"/>
  <c r="V475" i="10" s="1"/>
  <c r="E475" i="10"/>
  <c r="AD474" i="10"/>
  <c r="AC474" i="10"/>
  <c r="AF474" i="10" s="1"/>
  <c r="AG474" i="10" s="1"/>
  <c r="S474" i="10"/>
  <c r="R474" i="10"/>
  <c r="E474" i="10"/>
  <c r="AD473" i="10"/>
  <c r="AC473" i="10"/>
  <c r="AF473" i="10" s="1"/>
  <c r="AG473" i="10" s="1"/>
  <c r="S473" i="10"/>
  <c r="R473" i="10"/>
  <c r="E473" i="10"/>
  <c r="AD472" i="10"/>
  <c r="AC472" i="10"/>
  <c r="S472" i="10"/>
  <c r="R472" i="10"/>
  <c r="U472" i="10" s="1"/>
  <c r="V472" i="10" s="1"/>
  <c r="E472" i="10"/>
  <c r="AD471" i="10"/>
  <c r="AC471" i="10"/>
  <c r="S471" i="10"/>
  <c r="R471" i="10"/>
  <c r="U471" i="10" s="1"/>
  <c r="V471" i="10" s="1"/>
  <c r="E471" i="10"/>
  <c r="AD470" i="10"/>
  <c r="AC470" i="10"/>
  <c r="AF470" i="10" s="1"/>
  <c r="AG470" i="10" s="1"/>
  <c r="S470" i="10"/>
  <c r="R470" i="10"/>
  <c r="E470" i="10"/>
  <c r="AD469" i="10"/>
  <c r="AC469" i="10"/>
  <c r="AF469" i="10" s="1"/>
  <c r="AG469" i="10" s="1"/>
  <c r="S469" i="10"/>
  <c r="R469" i="10"/>
  <c r="E469" i="10"/>
  <c r="AD468" i="10"/>
  <c r="AC468" i="10"/>
  <c r="S468" i="10"/>
  <c r="R468" i="10"/>
  <c r="U468" i="10" s="1"/>
  <c r="V468" i="10" s="1"/>
  <c r="E468" i="10"/>
  <c r="AD467" i="10"/>
  <c r="AC467" i="10"/>
  <c r="S467" i="10"/>
  <c r="R467" i="10"/>
  <c r="U467" i="10" s="1"/>
  <c r="V467" i="10" s="1"/>
  <c r="E467" i="10"/>
  <c r="AD466" i="10"/>
  <c r="AC466" i="10"/>
  <c r="AF466" i="10" s="1"/>
  <c r="AG466" i="10" s="1"/>
  <c r="S466" i="10"/>
  <c r="R466" i="10"/>
  <c r="E466" i="10"/>
  <c r="AD465" i="10"/>
  <c r="AC465" i="10"/>
  <c r="AF465" i="10" s="1"/>
  <c r="AG465" i="10" s="1"/>
  <c r="S465" i="10"/>
  <c r="R465" i="10"/>
  <c r="E465" i="10"/>
  <c r="AD464" i="10"/>
  <c r="AC464" i="10"/>
  <c r="S464" i="10"/>
  <c r="R464" i="10"/>
  <c r="E464" i="10"/>
  <c r="AD463" i="10"/>
  <c r="AC463" i="10"/>
  <c r="S463" i="10"/>
  <c r="R463" i="10"/>
  <c r="U463" i="10" s="1"/>
  <c r="V463" i="10" s="1"/>
  <c r="E463" i="10"/>
  <c r="AD462" i="10"/>
  <c r="AC462" i="10"/>
  <c r="S462" i="10"/>
  <c r="R462" i="10"/>
  <c r="E462" i="10"/>
  <c r="AD461" i="10"/>
  <c r="AC461" i="10"/>
  <c r="AF461" i="10" s="1"/>
  <c r="AG461" i="10" s="1"/>
  <c r="S461" i="10"/>
  <c r="R461" i="10"/>
  <c r="E461" i="10"/>
  <c r="AD460" i="10"/>
  <c r="AC460" i="10"/>
  <c r="S460" i="10"/>
  <c r="R460" i="10"/>
  <c r="U460" i="10" s="1"/>
  <c r="V460" i="10" s="1"/>
  <c r="E460" i="10"/>
  <c r="AD459" i="10"/>
  <c r="AC459" i="10"/>
  <c r="S459" i="10"/>
  <c r="R459" i="10"/>
  <c r="U459" i="10" s="1"/>
  <c r="V459" i="10" s="1"/>
  <c r="E459" i="10"/>
  <c r="AD458" i="10"/>
  <c r="AC458" i="10"/>
  <c r="AF458" i="10" s="1"/>
  <c r="AG458" i="10" s="1"/>
  <c r="S458" i="10"/>
  <c r="R458" i="10"/>
  <c r="E458" i="10"/>
  <c r="AD457" i="10"/>
  <c r="AC457" i="10"/>
  <c r="AF457" i="10" s="1"/>
  <c r="AG457" i="10" s="1"/>
  <c r="S457" i="10"/>
  <c r="R457" i="10"/>
  <c r="E457" i="10"/>
  <c r="AD456" i="10"/>
  <c r="AC456" i="10"/>
  <c r="S456" i="10"/>
  <c r="R456" i="10"/>
  <c r="E456" i="10"/>
  <c r="AD455" i="10"/>
  <c r="AC455" i="10"/>
  <c r="S455" i="10"/>
  <c r="R455" i="10"/>
  <c r="U455" i="10" s="1"/>
  <c r="V455" i="10" s="1"/>
  <c r="E455" i="10"/>
  <c r="AD454" i="10"/>
  <c r="AC454" i="10"/>
  <c r="S454" i="10"/>
  <c r="R454" i="10"/>
  <c r="E454" i="10"/>
  <c r="AD453" i="10"/>
  <c r="AC453" i="10"/>
  <c r="AF453" i="10" s="1"/>
  <c r="AG453" i="10" s="1"/>
  <c r="S453" i="10"/>
  <c r="R453" i="10"/>
  <c r="E453" i="10"/>
  <c r="AD452" i="10"/>
  <c r="AC452" i="10"/>
  <c r="S452" i="10"/>
  <c r="R452" i="10"/>
  <c r="E452" i="10"/>
  <c r="AD451" i="10"/>
  <c r="AC451" i="10"/>
  <c r="S451" i="10"/>
  <c r="R451" i="10"/>
  <c r="U451" i="10" s="1"/>
  <c r="V451" i="10" s="1"/>
  <c r="E451" i="10"/>
  <c r="AD450" i="10"/>
  <c r="AC450" i="10"/>
  <c r="S450" i="10"/>
  <c r="R450" i="10"/>
  <c r="E450" i="10"/>
  <c r="AD449" i="10"/>
  <c r="AC449" i="10"/>
  <c r="AF449" i="10" s="1"/>
  <c r="AG449" i="10" s="1"/>
  <c r="S449" i="10"/>
  <c r="R449" i="10"/>
  <c r="E449" i="10"/>
  <c r="AD448" i="10"/>
  <c r="AC448" i="10"/>
  <c r="S448" i="10"/>
  <c r="R448" i="10"/>
  <c r="U448" i="10" s="1"/>
  <c r="V448" i="10" s="1"/>
  <c r="E448" i="10"/>
  <c r="AD447" i="10"/>
  <c r="AC447" i="10"/>
  <c r="S447" i="10"/>
  <c r="R447" i="10"/>
  <c r="U447" i="10" s="1"/>
  <c r="V447" i="10" s="1"/>
  <c r="E447" i="10"/>
  <c r="AD446" i="10"/>
  <c r="AC446" i="10"/>
  <c r="AF446" i="10" s="1"/>
  <c r="AG446" i="10" s="1"/>
  <c r="S446" i="10"/>
  <c r="R446" i="10"/>
  <c r="E446" i="10"/>
  <c r="AD445" i="10"/>
  <c r="AC445" i="10"/>
  <c r="AF445" i="10" s="1"/>
  <c r="AG445" i="10" s="1"/>
  <c r="S445" i="10"/>
  <c r="R445" i="10"/>
  <c r="E445" i="10"/>
  <c r="AD444" i="10"/>
  <c r="AC444" i="10"/>
  <c r="S444" i="10"/>
  <c r="R444" i="10"/>
  <c r="U444" i="10" s="1"/>
  <c r="V444" i="10" s="1"/>
  <c r="E444" i="10"/>
  <c r="AD443" i="10"/>
  <c r="AC443" i="10"/>
  <c r="S443" i="10"/>
  <c r="R443" i="10"/>
  <c r="U443" i="10" s="1"/>
  <c r="V443" i="10" s="1"/>
  <c r="E443" i="10"/>
  <c r="AD442" i="10"/>
  <c r="AC442" i="10"/>
  <c r="AF442" i="10" s="1"/>
  <c r="AG442" i="10" s="1"/>
  <c r="S442" i="10"/>
  <c r="R442" i="10"/>
  <c r="E442" i="10"/>
  <c r="AD441" i="10"/>
  <c r="AC441" i="10"/>
  <c r="AF441" i="10" s="1"/>
  <c r="AG441" i="10" s="1"/>
  <c r="S441" i="10"/>
  <c r="R441" i="10"/>
  <c r="E441" i="10"/>
  <c r="AD440" i="10"/>
  <c r="AC440" i="10"/>
  <c r="S440" i="10"/>
  <c r="R440" i="10"/>
  <c r="U440" i="10" s="1"/>
  <c r="V440" i="10" s="1"/>
  <c r="E440" i="10"/>
  <c r="AD439" i="10"/>
  <c r="AC439" i="10"/>
  <c r="S439" i="10"/>
  <c r="R439" i="10"/>
  <c r="U439" i="10" s="1"/>
  <c r="V439" i="10" s="1"/>
  <c r="E439" i="10"/>
  <c r="AD438" i="10"/>
  <c r="AC438" i="10"/>
  <c r="AF438" i="10" s="1"/>
  <c r="AG438" i="10" s="1"/>
  <c r="S438" i="10"/>
  <c r="R438" i="10"/>
  <c r="E438" i="10"/>
  <c r="AD437" i="10"/>
  <c r="AC437" i="10"/>
  <c r="AF437" i="10" s="1"/>
  <c r="AG437" i="10" s="1"/>
  <c r="S437" i="10"/>
  <c r="R437" i="10"/>
  <c r="E437" i="10"/>
  <c r="AD436" i="10"/>
  <c r="AC436" i="10"/>
  <c r="S436" i="10"/>
  <c r="R436" i="10"/>
  <c r="U436" i="10" s="1"/>
  <c r="V436" i="10" s="1"/>
  <c r="E436" i="10"/>
  <c r="AD435" i="10"/>
  <c r="AC435" i="10"/>
  <c r="S435" i="10"/>
  <c r="R435" i="10"/>
  <c r="U435" i="10" s="1"/>
  <c r="V435" i="10" s="1"/>
  <c r="E435" i="10"/>
  <c r="AD434" i="10"/>
  <c r="AC434" i="10"/>
  <c r="AF434" i="10" s="1"/>
  <c r="AG434" i="10" s="1"/>
  <c r="S434" i="10"/>
  <c r="R434" i="10"/>
  <c r="E434" i="10"/>
  <c r="AD433" i="10"/>
  <c r="AC433" i="10"/>
  <c r="AF433" i="10" s="1"/>
  <c r="AG433" i="10" s="1"/>
  <c r="S433" i="10"/>
  <c r="R433" i="10"/>
  <c r="E433" i="10"/>
  <c r="AD432" i="10"/>
  <c r="AC432" i="10"/>
  <c r="S432" i="10"/>
  <c r="R432" i="10"/>
  <c r="U432" i="10" s="1"/>
  <c r="V432" i="10" s="1"/>
  <c r="E432" i="10"/>
  <c r="AD431" i="10"/>
  <c r="AC431" i="10"/>
  <c r="S431" i="10"/>
  <c r="R431" i="10"/>
  <c r="U431" i="10" s="1"/>
  <c r="V431" i="10" s="1"/>
  <c r="E431" i="10"/>
  <c r="AD430" i="10"/>
  <c r="AC430" i="10"/>
  <c r="AF430" i="10" s="1"/>
  <c r="AG430" i="10" s="1"/>
  <c r="S430" i="10"/>
  <c r="R430" i="10"/>
  <c r="E430" i="10"/>
  <c r="AD429" i="10"/>
  <c r="AC429" i="10"/>
  <c r="AF429" i="10" s="1"/>
  <c r="AG429" i="10" s="1"/>
  <c r="S429" i="10"/>
  <c r="R429" i="10"/>
  <c r="E429" i="10"/>
  <c r="AD428" i="10"/>
  <c r="AC428" i="10"/>
  <c r="S428" i="10"/>
  <c r="R428" i="10"/>
  <c r="U428" i="10" s="1"/>
  <c r="V428" i="10" s="1"/>
  <c r="E428" i="10"/>
  <c r="AD427" i="10"/>
  <c r="AC427" i="10"/>
  <c r="S427" i="10"/>
  <c r="R427" i="10"/>
  <c r="U427" i="10" s="1"/>
  <c r="V427" i="10" s="1"/>
  <c r="E427" i="10"/>
  <c r="AD426" i="10"/>
  <c r="AC426" i="10"/>
  <c r="AF426" i="10" s="1"/>
  <c r="AG426" i="10" s="1"/>
  <c r="S426" i="10"/>
  <c r="R426" i="10"/>
  <c r="E426" i="10"/>
  <c r="AD425" i="10"/>
  <c r="AC425" i="10"/>
  <c r="AF425" i="10" s="1"/>
  <c r="AG425" i="10" s="1"/>
  <c r="S425" i="10"/>
  <c r="R425" i="10"/>
  <c r="E425" i="10"/>
  <c r="AD424" i="10"/>
  <c r="AC424" i="10"/>
  <c r="S424" i="10"/>
  <c r="R424" i="10"/>
  <c r="U424" i="10" s="1"/>
  <c r="V424" i="10" s="1"/>
  <c r="E424" i="10"/>
  <c r="AD423" i="10"/>
  <c r="AC423" i="10"/>
  <c r="S423" i="10"/>
  <c r="R423" i="10"/>
  <c r="U423" i="10" s="1"/>
  <c r="V423" i="10" s="1"/>
  <c r="E423" i="10"/>
  <c r="AD422" i="10"/>
  <c r="AC422" i="10"/>
  <c r="AF422" i="10" s="1"/>
  <c r="AG422" i="10" s="1"/>
  <c r="S422" i="10"/>
  <c r="R422" i="10"/>
  <c r="E422" i="10"/>
  <c r="AD421" i="10"/>
  <c r="AC421" i="10"/>
  <c r="AF421" i="10" s="1"/>
  <c r="AG421" i="10" s="1"/>
  <c r="S421" i="10"/>
  <c r="R421" i="10"/>
  <c r="E421" i="10"/>
  <c r="AD420" i="10"/>
  <c r="AC420" i="10"/>
  <c r="S420" i="10"/>
  <c r="R420" i="10"/>
  <c r="U420" i="10" s="1"/>
  <c r="V420" i="10" s="1"/>
  <c r="E420" i="10"/>
  <c r="AD419" i="10"/>
  <c r="AC419" i="10"/>
  <c r="S419" i="10"/>
  <c r="R419" i="10"/>
  <c r="U419" i="10" s="1"/>
  <c r="V419" i="10" s="1"/>
  <c r="E419" i="10"/>
  <c r="AD418" i="10"/>
  <c r="AC418" i="10"/>
  <c r="AF418" i="10" s="1"/>
  <c r="AG418" i="10" s="1"/>
  <c r="S418" i="10"/>
  <c r="R418" i="10"/>
  <c r="E418" i="10"/>
  <c r="AD417" i="10"/>
  <c r="AC417" i="10"/>
  <c r="AF417" i="10" s="1"/>
  <c r="AG417" i="10" s="1"/>
  <c r="S417" i="10"/>
  <c r="R417" i="10"/>
  <c r="E417" i="10"/>
  <c r="AD416" i="10"/>
  <c r="AC416" i="10"/>
  <c r="S416" i="10"/>
  <c r="R416" i="10"/>
  <c r="U416" i="10" s="1"/>
  <c r="V416" i="10" s="1"/>
  <c r="E416" i="10"/>
  <c r="AD415" i="10"/>
  <c r="AC415" i="10"/>
  <c r="S415" i="10"/>
  <c r="R415" i="10"/>
  <c r="U415" i="10" s="1"/>
  <c r="V415" i="10" s="1"/>
  <c r="E415" i="10"/>
  <c r="AD414" i="10"/>
  <c r="AC414" i="10"/>
  <c r="AF414" i="10" s="1"/>
  <c r="AG414" i="10" s="1"/>
  <c r="S414" i="10"/>
  <c r="R414" i="10"/>
  <c r="E414" i="10"/>
  <c r="AD413" i="10"/>
  <c r="AC413" i="10"/>
  <c r="AF413" i="10" s="1"/>
  <c r="AG413" i="10" s="1"/>
  <c r="S413" i="10"/>
  <c r="R413" i="10"/>
  <c r="E413" i="10"/>
  <c r="AD412" i="10"/>
  <c r="AC412" i="10"/>
  <c r="S412" i="10"/>
  <c r="R412" i="10"/>
  <c r="U412" i="10" s="1"/>
  <c r="V412" i="10" s="1"/>
  <c r="E412" i="10"/>
  <c r="AD411" i="10"/>
  <c r="AC411" i="10"/>
  <c r="S411" i="10"/>
  <c r="R411" i="10"/>
  <c r="U411" i="10" s="1"/>
  <c r="V411" i="10" s="1"/>
  <c r="E411" i="10"/>
  <c r="AD410" i="10"/>
  <c r="AC410" i="10"/>
  <c r="AF410" i="10" s="1"/>
  <c r="AG410" i="10" s="1"/>
  <c r="S410" i="10"/>
  <c r="R410" i="10"/>
  <c r="E410" i="10"/>
  <c r="AD409" i="10"/>
  <c r="AC409" i="10"/>
  <c r="AF409" i="10" s="1"/>
  <c r="AG409" i="10" s="1"/>
  <c r="S409" i="10"/>
  <c r="R409" i="10"/>
  <c r="E409" i="10"/>
  <c r="AD408" i="10"/>
  <c r="AC408" i="10"/>
  <c r="S408" i="10"/>
  <c r="R408" i="10"/>
  <c r="U408" i="10" s="1"/>
  <c r="V408" i="10" s="1"/>
  <c r="E408" i="10"/>
  <c r="AD407" i="10"/>
  <c r="AC407" i="10"/>
  <c r="S407" i="10"/>
  <c r="R407" i="10"/>
  <c r="U407" i="10" s="1"/>
  <c r="V407" i="10" s="1"/>
  <c r="E407" i="10"/>
  <c r="AD406" i="10"/>
  <c r="AC406" i="10"/>
  <c r="AF406" i="10" s="1"/>
  <c r="AG406" i="10" s="1"/>
  <c r="S406" i="10"/>
  <c r="R406" i="10"/>
  <c r="E406" i="10"/>
  <c r="AD405" i="10"/>
  <c r="AC405" i="10"/>
  <c r="AF405" i="10" s="1"/>
  <c r="AG405" i="10" s="1"/>
  <c r="S405" i="10"/>
  <c r="R405" i="10"/>
  <c r="E405" i="10"/>
  <c r="AD404" i="10"/>
  <c r="AC404" i="10"/>
  <c r="S404" i="10"/>
  <c r="R404" i="10"/>
  <c r="U404" i="10" s="1"/>
  <c r="V404" i="10" s="1"/>
  <c r="E404" i="10"/>
  <c r="AD403" i="10"/>
  <c r="AC403" i="10"/>
  <c r="S403" i="10"/>
  <c r="R403" i="10"/>
  <c r="U403" i="10" s="1"/>
  <c r="V403" i="10" s="1"/>
  <c r="E403" i="10"/>
  <c r="AD402" i="10"/>
  <c r="AC402" i="10"/>
  <c r="AF402" i="10" s="1"/>
  <c r="AG402" i="10" s="1"/>
  <c r="S402" i="10"/>
  <c r="R402" i="10"/>
  <c r="E402" i="10"/>
  <c r="AD401" i="10"/>
  <c r="AC401" i="10"/>
  <c r="AF401" i="10" s="1"/>
  <c r="AG401" i="10" s="1"/>
  <c r="S401" i="10"/>
  <c r="R401" i="10"/>
  <c r="E401" i="10"/>
  <c r="AD400" i="10"/>
  <c r="AC400" i="10"/>
  <c r="S400" i="10"/>
  <c r="R400" i="10"/>
  <c r="U400" i="10" s="1"/>
  <c r="V400" i="10" s="1"/>
  <c r="E400" i="10"/>
  <c r="AD399" i="10"/>
  <c r="AC399" i="10"/>
  <c r="S399" i="10"/>
  <c r="R399" i="10"/>
  <c r="U399" i="10" s="1"/>
  <c r="V399" i="10" s="1"/>
  <c r="E399" i="10"/>
  <c r="AD398" i="10"/>
  <c r="AC398" i="10"/>
  <c r="AF398" i="10" s="1"/>
  <c r="AG398" i="10" s="1"/>
  <c r="S398" i="10"/>
  <c r="R398" i="10"/>
  <c r="E398" i="10"/>
  <c r="AD397" i="10"/>
  <c r="AC397" i="10"/>
  <c r="AF397" i="10" s="1"/>
  <c r="AG397" i="10" s="1"/>
  <c r="S397" i="10"/>
  <c r="R397" i="10"/>
  <c r="E397" i="10"/>
  <c r="AD396" i="10"/>
  <c r="AC396" i="10"/>
  <c r="S396" i="10"/>
  <c r="R396" i="10"/>
  <c r="U396" i="10" s="1"/>
  <c r="V396" i="10" s="1"/>
  <c r="E396" i="10"/>
  <c r="AD395" i="10"/>
  <c r="AC395" i="10"/>
  <c r="S395" i="10"/>
  <c r="R395" i="10"/>
  <c r="U395" i="10" s="1"/>
  <c r="V395" i="10" s="1"/>
  <c r="E395" i="10"/>
  <c r="AD394" i="10"/>
  <c r="AC394" i="10"/>
  <c r="AF394" i="10" s="1"/>
  <c r="AG394" i="10" s="1"/>
  <c r="S394" i="10"/>
  <c r="R394" i="10"/>
  <c r="E394" i="10"/>
  <c r="AD393" i="10"/>
  <c r="AC393" i="10"/>
  <c r="AF393" i="10" s="1"/>
  <c r="AG393" i="10" s="1"/>
  <c r="S393" i="10"/>
  <c r="R393" i="10"/>
  <c r="E393" i="10"/>
  <c r="AD392" i="10"/>
  <c r="AC392" i="10"/>
  <c r="S392" i="10"/>
  <c r="R392" i="10"/>
  <c r="U392" i="10" s="1"/>
  <c r="V392" i="10" s="1"/>
  <c r="E392" i="10"/>
  <c r="AD391" i="10"/>
  <c r="AC391" i="10"/>
  <c r="S391" i="10"/>
  <c r="R391" i="10"/>
  <c r="U391" i="10" s="1"/>
  <c r="V391" i="10" s="1"/>
  <c r="E391" i="10"/>
  <c r="AD390" i="10"/>
  <c r="AC390" i="10"/>
  <c r="AF390" i="10" s="1"/>
  <c r="AG390" i="10" s="1"/>
  <c r="S390" i="10"/>
  <c r="R390" i="10"/>
  <c r="E390" i="10"/>
  <c r="AD389" i="10"/>
  <c r="AC389" i="10"/>
  <c r="AF389" i="10" s="1"/>
  <c r="AG389" i="10" s="1"/>
  <c r="S389" i="10"/>
  <c r="R389" i="10"/>
  <c r="E389" i="10"/>
  <c r="AD388" i="10"/>
  <c r="AC388" i="10"/>
  <c r="S388" i="10"/>
  <c r="R388" i="10"/>
  <c r="U388" i="10" s="1"/>
  <c r="V388" i="10" s="1"/>
  <c r="E388" i="10"/>
  <c r="AD387" i="10"/>
  <c r="AC387" i="10"/>
  <c r="S387" i="10"/>
  <c r="R387" i="10"/>
  <c r="U387" i="10" s="1"/>
  <c r="V387" i="10" s="1"/>
  <c r="E387" i="10"/>
  <c r="AD386" i="10"/>
  <c r="AC386" i="10"/>
  <c r="AF386" i="10" s="1"/>
  <c r="AG386" i="10" s="1"/>
  <c r="S386" i="10"/>
  <c r="R386" i="10"/>
  <c r="E386" i="10"/>
  <c r="AD385" i="10"/>
  <c r="AC385" i="10"/>
  <c r="AF385" i="10" s="1"/>
  <c r="AG385" i="10" s="1"/>
  <c r="S385" i="10"/>
  <c r="R385" i="10"/>
  <c r="E385" i="10"/>
  <c r="AD384" i="10"/>
  <c r="AC384" i="10"/>
  <c r="S384" i="10"/>
  <c r="R384" i="10"/>
  <c r="U384" i="10" s="1"/>
  <c r="V384" i="10" s="1"/>
  <c r="E384" i="10"/>
  <c r="AD383" i="10"/>
  <c r="AC383" i="10"/>
  <c r="S383" i="10"/>
  <c r="R383" i="10"/>
  <c r="U383" i="10" s="1"/>
  <c r="V383" i="10" s="1"/>
  <c r="E383" i="10"/>
  <c r="AD382" i="10"/>
  <c r="AC382" i="10"/>
  <c r="AF382" i="10" s="1"/>
  <c r="AG382" i="10" s="1"/>
  <c r="S382" i="10"/>
  <c r="R382" i="10"/>
  <c r="E382" i="10"/>
  <c r="AD381" i="10"/>
  <c r="AC381" i="10"/>
  <c r="AF381" i="10" s="1"/>
  <c r="AG381" i="10" s="1"/>
  <c r="S381" i="10"/>
  <c r="R381" i="10"/>
  <c r="E381" i="10"/>
  <c r="AD380" i="10"/>
  <c r="AC380" i="10"/>
  <c r="S380" i="10"/>
  <c r="R380" i="10"/>
  <c r="U380" i="10" s="1"/>
  <c r="V380" i="10" s="1"/>
  <c r="E380" i="10"/>
  <c r="AD379" i="10"/>
  <c r="AC379" i="10"/>
  <c r="S379" i="10"/>
  <c r="R379" i="10"/>
  <c r="U379" i="10" s="1"/>
  <c r="V379" i="10" s="1"/>
  <c r="E379" i="10"/>
  <c r="AD378" i="10"/>
  <c r="AC378" i="10"/>
  <c r="AF378" i="10" s="1"/>
  <c r="AG378" i="10" s="1"/>
  <c r="S378" i="10"/>
  <c r="R378" i="10"/>
  <c r="E378" i="10"/>
  <c r="AD377" i="10"/>
  <c r="AC377" i="10"/>
  <c r="S377" i="10"/>
  <c r="R377" i="10"/>
  <c r="E377" i="10"/>
  <c r="AD376" i="10"/>
  <c r="AC376" i="10"/>
  <c r="S376" i="10"/>
  <c r="R376" i="10"/>
  <c r="U376" i="10" s="1"/>
  <c r="V376" i="10" s="1"/>
  <c r="E376" i="10"/>
  <c r="AD375" i="10"/>
  <c r="AC375" i="10"/>
  <c r="S375" i="10"/>
  <c r="R375" i="10"/>
  <c r="E375" i="10"/>
  <c r="AD374" i="10"/>
  <c r="AC374" i="10"/>
  <c r="AF374" i="10" s="1"/>
  <c r="AG374" i="10" s="1"/>
  <c r="S374" i="10"/>
  <c r="R374" i="10"/>
  <c r="E374" i="10"/>
  <c r="AD373" i="10"/>
  <c r="AC373" i="10"/>
  <c r="S373" i="10"/>
  <c r="R373" i="10"/>
  <c r="E373" i="10"/>
  <c r="AD372" i="10"/>
  <c r="AC372" i="10"/>
  <c r="S372" i="10"/>
  <c r="R372" i="10"/>
  <c r="U372" i="10" s="1"/>
  <c r="V372" i="10" s="1"/>
  <c r="E372" i="10"/>
  <c r="AD371" i="10"/>
  <c r="AC371" i="10"/>
  <c r="S371" i="10"/>
  <c r="R371" i="10"/>
  <c r="E371" i="10"/>
  <c r="AD370" i="10"/>
  <c r="AC370" i="10"/>
  <c r="AF370" i="10" s="1"/>
  <c r="AG370" i="10" s="1"/>
  <c r="S370" i="10"/>
  <c r="R370" i="10"/>
  <c r="E370" i="10"/>
  <c r="AD369" i="10"/>
  <c r="AC369" i="10"/>
  <c r="S369" i="10"/>
  <c r="R369" i="10"/>
  <c r="E369" i="10"/>
  <c r="AD368" i="10"/>
  <c r="AC368" i="10"/>
  <c r="S368" i="10"/>
  <c r="R368" i="10"/>
  <c r="U368" i="10" s="1"/>
  <c r="V368" i="10" s="1"/>
  <c r="E368" i="10"/>
  <c r="AD367" i="10"/>
  <c r="AC367" i="10"/>
  <c r="S367" i="10"/>
  <c r="R367" i="10"/>
  <c r="E367" i="10"/>
  <c r="AD366" i="10"/>
  <c r="AC366" i="10"/>
  <c r="AF366" i="10" s="1"/>
  <c r="AG366" i="10" s="1"/>
  <c r="S366" i="10"/>
  <c r="R366" i="10"/>
  <c r="E366" i="10"/>
  <c r="AD365" i="10"/>
  <c r="AC365" i="10"/>
  <c r="S365" i="10"/>
  <c r="R365" i="10"/>
  <c r="E365" i="10"/>
  <c r="AD364" i="10"/>
  <c r="AC364" i="10"/>
  <c r="S364" i="10"/>
  <c r="R364" i="10"/>
  <c r="U364" i="10" s="1"/>
  <c r="V364" i="10" s="1"/>
  <c r="E364" i="10"/>
  <c r="AD363" i="10"/>
  <c r="AC363" i="10"/>
  <c r="S363" i="10"/>
  <c r="R363" i="10"/>
  <c r="E363" i="10"/>
  <c r="AD362" i="10"/>
  <c r="AC362" i="10"/>
  <c r="AF362" i="10" s="1"/>
  <c r="AG362" i="10" s="1"/>
  <c r="S362" i="10"/>
  <c r="R362" i="10"/>
  <c r="E362" i="10"/>
  <c r="AD361" i="10"/>
  <c r="AC361" i="10"/>
  <c r="S361" i="10"/>
  <c r="R361" i="10"/>
  <c r="E361" i="10"/>
  <c r="AD360" i="10"/>
  <c r="AC360" i="10"/>
  <c r="S360" i="10"/>
  <c r="R360" i="10"/>
  <c r="U360" i="10" s="1"/>
  <c r="V360" i="10" s="1"/>
  <c r="E360" i="10"/>
  <c r="AD359" i="10"/>
  <c r="AC359" i="10"/>
  <c r="S359" i="10"/>
  <c r="R359" i="10"/>
  <c r="U359" i="10" s="1"/>
  <c r="V359" i="10" s="1"/>
  <c r="E359" i="10"/>
  <c r="AD358" i="10"/>
  <c r="AC358" i="10"/>
  <c r="AF358" i="10" s="1"/>
  <c r="AG358" i="10" s="1"/>
  <c r="S358" i="10"/>
  <c r="R358" i="10"/>
  <c r="E358" i="10"/>
  <c r="AD357" i="10"/>
  <c r="AC357" i="10"/>
  <c r="AF357" i="10" s="1"/>
  <c r="AG357" i="10" s="1"/>
  <c r="S357" i="10"/>
  <c r="R357" i="10"/>
  <c r="E357" i="10"/>
  <c r="AD356" i="10"/>
  <c r="AC356" i="10"/>
  <c r="S356" i="10"/>
  <c r="R356" i="10"/>
  <c r="U356" i="10" s="1"/>
  <c r="V356" i="10" s="1"/>
  <c r="E356" i="10"/>
  <c r="AD355" i="10"/>
  <c r="AC355" i="10"/>
  <c r="S355" i="10"/>
  <c r="R355" i="10"/>
  <c r="U355" i="10" s="1"/>
  <c r="V355" i="10" s="1"/>
  <c r="E355" i="10"/>
  <c r="AD354" i="10"/>
  <c r="AC354" i="10"/>
  <c r="AF354" i="10" s="1"/>
  <c r="AG354" i="10" s="1"/>
  <c r="S354" i="10"/>
  <c r="R354" i="10"/>
  <c r="E354" i="10"/>
  <c r="AD353" i="10"/>
  <c r="AC353" i="10"/>
  <c r="AF353" i="10" s="1"/>
  <c r="AG353" i="10" s="1"/>
  <c r="S353" i="10"/>
  <c r="R353" i="10"/>
  <c r="E353" i="10"/>
  <c r="AD352" i="10"/>
  <c r="AC352" i="10"/>
  <c r="S352" i="10"/>
  <c r="R352" i="10"/>
  <c r="U352" i="10" s="1"/>
  <c r="V352" i="10" s="1"/>
  <c r="E352" i="10"/>
  <c r="AD351" i="10"/>
  <c r="AC351" i="10"/>
  <c r="S351" i="10"/>
  <c r="R351" i="10"/>
  <c r="U351" i="10" s="1"/>
  <c r="V351" i="10" s="1"/>
  <c r="E351" i="10"/>
  <c r="AD350" i="10"/>
  <c r="AC350" i="10"/>
  <c r="AF350" i="10" s="1"/>
  <c r="AG350" i="10" s="1"/>
  <c r="S350" i="10"/>
  <c r="R350" i="10"/>
  <c r="E350" i="10"/>
  <c r="AD349" i="10"/>
  <c r="AC349" i="10"/>
  <c r="AF349" i="10" s="1"/>
  <c r="AG349" i="10" s="1"/>
  <c r="S349" i="10"/>
  <c r="R349" i="10"/>
  <c r="E349" i="10"/>
  <c r="AD348" i="10"/>
  <c r="AC348" i="10"/>
  <c r="S348" i="10"/>
  <c r="R348" i="10"/>
  <c r="U348" i="10" s="1"/>
  <c r="V348" i="10" s="1"/>
  <c r="E348" i="10"/>
  <c r="AD347" i="10"/>
  <c r="AC347" i="10"/>
  <c r="S347" i="10"/>
  <c r="R347" i="10"/>
  <c r="U347" i="10" s="1"/>
  <c r="V347" i="10" s="1"/>
  <c r="E347" i="10"/>
  <c r="AD346" i="10"/>
  <c r="AC346" i="10"/>
  <c r="AF346" i="10" s="1"/>
  <c r="AG346" i="10" s="1"/>
  <c r="S346" i="10"/>
  <c r="R346" i="10"/>
  <c r="E346" i="10"/>
  <c r="AD345" i="10"/>
  <c r="AC345" i="10"/>
  <c r="AF345" i="10" s="1"/>
  <c r="AG345" i="10" s="1"/>
  <c r="S345" i="10"/>
  <c r="R345" i="10"/>
  <c r="E345" i="10"/>
  <c r="AD344" i="10"/>
  <c r="AC344" i="10"/>
  <c r="S344" i="10"/>
  <c r="R344" i="10"/>
  <c r="U344" i="10" s="1"/>
  <c r="V344" i="10" s="1"/>
  <c r="E344" i="10"/>
  <c r="AD343" i="10"/>
  <c r="AC343" i="10"/>
  <c r="S343" i="10"/>
  <c r="R343" i="10"/>
  <c r="U343" i="10" s="1"/>
  <c r="V343" i="10" s="1"/>
  <c r="E343" i="10"/>
  <c r="AD342" i="10"/>
  <c r="AC342" i="10"/>
  <c r="AF342" i="10" s="1"/>
  <c r="AG342" i="10" s="1"/>
  <c r="S342" i="10"/>
  <c r="R342" i="10"/>
  <c r="E342" i="10"/>
  <c r="AD341" i="10"/>
  <c r="AC341" i="10"/>
  <c r="AF341" i="10" s="1"/>
  <c r="AG341" i="10" s="1"/>
  <c r="S341" i="10"/>
  <c r="R341" i="10"/>
  <c r="E341" i="10"/>
  <c r="AD340" i="10"/>
  <c r="AC340" i="10"/>
  <c r="S340" i="10"/>
  <c r="R340" i="10"/>
  <c r="U340" i="10" s="1"/>
  <c r="V340" i="10" s="1"/>
  <c r="E340" i="10"/>
  <c r="AD339" i="10"/>
  <c r="AC339" i="10"/>
  <c r="S339" i="10"/>
  <c r="R339" i="10"/>
  <c r="U339" i="10" s="1"/>
  <c r="V339" i="10" s="1"/>
  <c r="E339" i="10"/>
  <c r="AD338" i="10"/>
  <c r="AC338" i="10"/>
  <c r="AF338" i="10" s="1"/>
  <c r="AG338" i="10" s="1"/>
  <c r="S338" i="10"/>
  <c r="R338" i="10"/>
  <c r="E338" i="10"/>
  <c r="AD337" i="10"/>
  <c r="AC337" i="10"/>
  <c r="AF337" i="10" s="1"/>
  <c r="AG337" i="10" s="1"/>
  <c r="S337" i="10"/>
  <c r="R337" i="10"/>
  <c r="E337" i="10"/>
  <c r="AD336" i="10"/>
  <c r="AC336" i="10"/>
  <c r="S336" i="10"/>
  <c r="R336" i="10"/>
  <c r="U336" i="10" s="1"/>
  <c r="V336" i="10" s="1"/>
  <c r="E336" i="10"/>
  <c r="AD335" i="10"/>
  <c r="AC335" i="10"/>
  <c r="S335" i="10"/>
  <c r="R335" i="10"/>
  <c r="U335" i="10" s="1"/>
  <c r="V335" i="10" s="1"/>
  <c r="E335" i="10"/>
  <c r="AD334" i="10"/>
  <c r="AC334" i="10"/>
  <c r="AF334" i="10" s="1"/>
  <c r="AG334" i="10" s="1"/>
  <c r="S334" i="10"/>
  <c r="R334" i="10"/>
  <c r="E334" i="10"/>
  <c r="AD333" i="10"/>
  <c r="AC333" i="10"/>
  <c r="S333" i="10"/>
  <c r="R333" i="10"/>
  <c r="E333" i="10"/>
  <c r="AD332" i="10"/>
  <c r="AC332" i="10"/>
  <c r="S332" i="10"/>
  <c r="R332" i="10"/>
  <c r="U332" i="10" s="1"/>
  <c r="V332" i="10" s="1"/>
  <c r="E332" i="10"/>
  <c r="AD331" i="10"/>
  <c r="AC331" i="10"/>
  <c r="S331" i="10"/>
  <c r="R331" i="10"/>
  <c r="E331" i="10"/>
  <c r="AD330" i="10"/>
  <c r="AC330" i="10"/>
  <c r="AF330" i="10" s="1"/>
  <c r="AG330" i="10" s="1"/>
  <c r="S330" i="10"/>
  <c r="R330" i="10"/>
  <c r="E330" i="10"/>
  <c r="AD329" i="10"/>
  <c r="AC329" i="10"/>
  <c r="S329" i="10"/>
  <c r="R329" i="10"/>
  <c r="E329" i="10"/>
  <c r="AD328" i="10"/>
  <c r="AC328" i="10"/>
  <c r="S328" i="10"/>
  <c r="R328" i="10"/>
  <c r="U328" i="10" s="1"/>
  <c r="V328" i="10" s="1"/>
  <c r="E328" i="10"/>
  <c r="AD327" i="10"/>
  <c r="AC327" i="10"/>
  <c r="S327" i="10"/>
  <c r="R327" i="10"/>
  <c r="E327" i="10"/>
  <c r="AD326" i="10"/>
  <c r="AC326" i="10"/>
  <c r="AF326" i="10" s="1"/>
  <c r="AG326" i="10" s="1"/>
  <c r="S326" i="10"/>
  <c r="R326" i="10"/>
  <c r="E326" i="10"/>
  <c r="AD325" i="10"/>
  <c r="AC325" i="10"/>
  <c r="S325" i="10"/>
  <c r="R325" i="10"/>
  <c r="E325" i="10"/>
  <c r="AD324" i="10"/>
  <c r="AC324" i="10"/>
  <c r="S324" i="10"/>
  <c r="R324" i="10"/>
  <c r="U324" i="10" s="1"/>
  <c r="V324" i="10" s="1"/>
  <c r="E324" i="10"/>
  <c r="AD323" i="10"/>
  <c r="AC323" i="10"/>
  <c r="S323" i="10"/>
  <c r="R323" i="10"/>
  <c r="E323" i="10"/>
  <c r="AD322" i="10"/>
  <c r="AC322" i="10"/>
  <c r="AF322" i="10" s="1"/>
  <c r="AG322" i="10" s="1"/>
  <c r="S322" i="10"/>
  <c r="R322" i="10"/>
  <c r="E322" i="10"/>
  <c r="AD321" i="10"/>
  <c r="AC321" i="10"/>
  <c r="S321" i="10"/>
  <c r="R321" i="10"/>
  <c r="E321" i="10"/>
  <c r="AD320" i="10"/>
  <c r="AC320" i="10"/>
  <c r="S320" i="10"/>
  <c r="R320" i="10"/>
  <c r="E320" i="10"/>
  <c r="AD319" i="10"/>
  <c r="AC319" i="10"/>
  <c r="S319" i="10"/>
  <c r="R319" i="10"/>
  <c r="U319" i="10" s="1"/>
  <c r="V319" i="10" s="1"/>
  <c r="E319" i="10"/>
  <c r="AD318" i="10"/>
  <c r="AC318" i="10"/>
  <c r="AF318" i="10" s="1"/>
  <c r="AG318" i="10" s="1"/>
  <c r="S318" i="10"/>
  <c r="R318" i="10"/>
  <c r="E318" i="10"/>
  <c r="AD317" i="10"/>
  <c r="AC317" i="10"/>
  <c r="AF317" i="10" s="1"/>
  <c r="AG317" i="10" s="1"/>
  <c r="S317" i="10"/>
  <c r="R317" i="10"/>
  <c r="E317" i="10"/>
  <c r="AD316" i="10"/>
  <c r="AC316" i="10"/>
  <c r="S316" i="10"/>
  <c r="R316" i="10"/>
  <c r="U316" i="10" s="1"/>
  <c r="V316" i="10" s="1"/>
  <c r="E316" i="10"/>
  <c r="AD315" i="10"/>
  <c r="AC315" i="10"/>
  <c r="S315" i="10"/>
  <c r="R315" i="10"/>
  <c r="U315" i="10" s="1"/>
  <c r="V315" i="10" s="1"/>
  <c r="E315" i="10"/>
  <c r="AD314" i="10"/>
  <c r="AC314" i="10"/>
  <c r="AF314" i="10" s="1"/>
  <c r="AG314" i="10" s="1"/>
  <c r="S314" i="10"/>
  <c r="R314" i="10"/>
  <c r="E314" i="10"/>
  <c r="AD313" i="10"/>
  <c r="AC313" i="10"/>
  <c r="AF313" i="10" s="1"/>
  <c r="AG313" i="10" s="1"/>
  <c r="S313" i="10"/>
  <c r="R313" i="10"/>
  <c r="E313" i="10"/>
  <c r="AD312" i="10"/>
  <c r="AC312" i="10"/>
  <c r="S312" i="10"/>
  <c r="R312" i="10"/>
  <c r="U312" i="10" s="1"/>
  <c r="V312" i="10" s="1"/>
  <c r="E312" i="10"/>
  <c r="AD311" i="10"/>
  <c r="AC311" i="10"/>
  <c r="S311" i="10"/>
  <c r="R311" i="10"/>
  <c r="U311" i="10" s="1"/>
  <c r="V311" i="10" s="1"/>
  <c r="E311" i="10"/>
  <c r="AD310" i="10"/>
  <c r="AC310" i="10"/>
  <c r="AF310" i="10" s="1"/>
  <c r="AG310" i="10" s="1"/>
  <c r="S310" i="10"/>
  <c r="R310" i="10"/>
  <c r="E310" i="10"/>
  <c r="AD309" i="10"/>
  <c r="AC309" i="10"/>
  <c r="AF309" i="10" s="1"/>
  <c r="AG309" i="10" s="1"/>
  <c r="S309" i="10"/>
  <c r="R309" i="10"/>
  <c r="E309" i="10"/>
  <c r="AD308" i="10"/>
  <c r="AC308" i="10"/>
  <c r="S308" i="10"/>
  <c r="R308" i="10"/>
  <c r="U308" i="10" s="1"/>
  <c r="V308" i="10" s="1"/>
  <c r="E308" i="10"/>
  <c r="AD307" i="10"/>
  <c r="AC307" i="10"/>
  <c r="S307" i="10"/>
  <c r="R307" i="10"/>
  <c r="U307" i="10" s="1"/>
  <c r="V307" i="10" s="1"/>
  <c r="E307" i="10"/>
  <c r="AD306" i="10"/>
  <c r="AC306" i="10"/>
  <c r="AF306" i="10" s="1"/>
  <c r="AG306" i="10" s="1"/>
  <c r="S306" i="10"/>
  <c r="R306" i="10"/>
  <c r="E306" i="10"/>
  <c r="AC305" i="10"/>
  <c r="AF305" i="10" s="1"/>
  <c r="AG305" i="10" s="1"/>
  <c r="R305" i="10"/>
  <c r="U305" i="10" s="1"/>
  <c r="V305" i="10" s="1"/>
  <c r="E305" i="10"/>
  <c r="AC304" i="10"/>
  <c r="AF304" i="10" s="1"/>
  <c r="AG304" i="10" s="1"/>
  <c r="R304" i="10"/>
  <c r="U304" i="10" s="1"/>
  <c r="V304" i="10" s="1"/>
  <c r="E304" i="10"/>
  <c r="AC303" i="10"/>
  <c r="AF303" i="10" s="1"/>
  <c r="AG303" i="10" s="1"/>
  <c r="R303" i="10"/>
  <c r="U303" i="10" s="1"/>
  <c r="V303" i="10" s="1"/>
  <c r="E303" i="10"/>
  <c r="AC302" i="10"/>
  <c r="AF302" i="10" s="1"/>
  <c r="AG302" i="10" s="1"/>
  <c r="R302" i="10"/>
  <c r="U302" i="10" s="1"/>
  <c r="V302" i="10" s="1"/>
  <c r="E302" i="10"/>
  <c r="AC301" i="10"/>
  <c r="AF301" i="10" s="1"/>
  <c r="AG301" i="10" s="1"/>
  <c r="R301" i="10"/>
  <c r="U301" i="10" s="1"/>
  <c r="V301" i="10" s="1"/>
  <c r="E301" i="10"/>
  <c r="AC300" i="10"/>
  <c r="AF300" i="10" s="1"/>
  <c r="AG300" i="10" s="1"/>
  <c r="R300" i="10"/>
  <c r="U300" i="10" s="1"/>
  <c r="V300" i="10" s="1"/>
  <c r="E300" i="10"/>
  <c r="AC299" i="10"/>
  <c r="AF299" i="10" s="1"/>
  <c r="AG299" i="10" s="1"/>
  <c r="R299" i="10"/>
  <c r="U299" i="10" s="1"/>
  <c r="V299" i="10" s="1"/>
  <c r="E299" i="10"/>
  <c r="AC298" i="10"/>
  <c r="AF298" i="10" s="1"/>
  <c r="AG298" i="10" s="1"/>
  <c r="R298" i="10"/>
  <c r="U298" i="10" s="1"/>
  <c r="V298" i="10" s="1"/>
  <c r="E298" i="10"/>
  <c r="AC297" i="10"/>
  <c r="AF297" i="10" s="1"/>
  <c r="AG297" i="10" s="1"/>
  <c r="R297" i="10"/>
  <c r="U297" i="10" s="1"/>
  <c r="V297" i="10" s="1"/>
  <c r="E297" i="10"/>
  <c r="AC296" i="10"/>
  <c r="AF296" i="10" s="1"/>
  <c r="AG296" i="10" s="1"/>
  <c r="R296" i="10"/>
  <c r="U296" i="10" s="1"/>
  <c r="V296" i="10" s="1"/>
  <c r="E296" i="10"/>
  <c r="AC295" i="10"/>
  <c r="AF295" i="10" s="1"/>
  <c r="AG295" i="10" s="1"/>
  <c r="R295" i="10"/>
  <c r="U295" i="10" s="1"/>
  <c r="V295" i="10" s="1"/>
  <c r="E295" i="10"/>
  <c r="AC294" i="10"/>
  <c r="AF294" i="10" s="1"/>
  <c r="AG294" i="10" s="1"/>
  <c r="R294" i="10"/>
  <c r="U294" i="10" s="1"/>
  <c r="V294" i="10" s="1"/>
  <c r="E294" i="10"/>
  <c r="AC293" i="10"/>
  <c r="AF293" i="10" s="1"/>
  <c r="AG293" i="10" s="1"/>
  <c r="R293" i="10"/>
  <c r="U293" i="10" s="1"/>
  <c r="V293" i="10" s="1"/>
  <c r="E293" i="10"/>
  <c r="AC292" i="10"/>
  <c r="AF292" i="10" s="1"/>
  <c r="AG292" i="10" s="1"/>
  <c r="R292" i="10"/>
  <c r="U292" i="10" s="1"/>
  <c r="V292" i="10" s="1"/>
  <c r="E292" i="10"/>
  <c r="AC291" i="10"/>
  <c r="AF291" i="10" s="1"/>
  <c r="AG291" i="10" s="1"/>
  <c r="R291" i="10"/>
  <c r="U291" i="10" s="1"/>
  <c r="V291" i="10" s="1"/>
  <c r="E291" i="10"/>
  <c r="AC290" i="10"/>
  <c r="AF290" i="10" s="1"/>
  <c r="AG290" i="10" s="1"/>
  <c r="R290" i="10"/>
  <c r="U290" i="10" s="1"/>
  <c r="V290" i="10" s="1"/>
  <c r="E290" i="10"/>
  <c r="AC289" i="10"/>
  <c r="AF289" i="10" s="1"/>
  <c r="AG289" i="10" s="1"/>
  <c r="R289" i="10"/>
  <c r="U289" i="10" s="1"/>
  <c r="V289" i="10" s="1"/>
  <c r="E289" i="10"/>
  <c r="AC288" i="10"/>
  <c r="AF288" i="10" s="1"/>
  <c r="AG288" i="10" s="1"/>
  <c r="R288" i="10"/>
  <c r="U288" i="10" s="1"/>
  <c r="V288" i="10" s="1"/>
  <c r="E288" i="10"/>
  <c r="AC287" i="10"/>
  <c r="AF287" i="10" s="1"/>
  <c r="AG287" i="10" s="1"/>
  <c r="R287" i="10"/>
  <c r="U287" i="10" s="1"/>
  <c r="V287" i="10" s="1"/>
  <c r="E287" i="10"/>
  <c r="AC286" i="10"/>
  <c r="AF286" i="10" s="1"/>
  <c r="AG286" i="10" s="1"/>
  <c r="R286" i="10"/>
  <c r="U286" i="10" s="1"/>
  <c r="V286" i="10" s="1"/>
  <c r="E286" i="10"/>
  <c r="AC285" i="10"/>
  <c r="AF285" i="10" s="1"/>
  <c r="AG285" i="10" s="1"/>
  <c r="R285" i="10"/>
  <c r="U285" i="10" s="1"/>
  <c r="V285" i="10" s="1"/>
  <c r="E285" i="10"/>
  <c r="AC284" i="10"/>
  <c r="AF284" i="10" s="1"/>
  <c r="AG284" i="10" s="1"/>
  <c r="R284" i="10"/>
  <c r="U284" i="10" s="1"/>
  <c r="V284" i="10" s="1"/>
  <c r="E284" i="10"/>
  <c r="AC283" i="10"/>
  <c r="AF283" i="10" s="1"/>
  <c r="AG283" i="10" s="1"/>
  <c r="R283" i="10"/>
  <c r="U283" i="10" s="1"/>
  <c r="V283" i="10" s="1"/>
  <c r="E283" i="10"/>
  <c r="AC282" i="10"/>
  <c r="AF282" i="10" s="1"/>
  <c r="AG282" i="10" s="1"/>
  <c r="R282" i="10"/>
  <c r="U282" i="10" s="1"/>
  <c r="V282" i="10" s="1"/>
  <c r="E282" i="10"/>
  <c r="AC281" i="10"/>
  <c r="AF281" i="10" s="1"/>
  <c r="AG281" i="10" s="1"/>
  <c r="R281" i="10"/>
  <c r="U281" i="10" s="1"/>
  <c r="V281" i="10" s="1"/>
  <c r="E281" i="10"/>
  <c r="AC280" i="10"/>
  <c r="AF280" i="10" s="1"/>
  <c r="AG280" i="10" s="1"/>
  <c r="R280" i="10"/>
  <c r="U280" i="10" s="1"/>
  <c r="V280" i="10" s="1"/>
  <c r="E280" i="10"/>
  <c r="AC279" i="10"/>
  <c r="AF279" i="10" s="1"/>
  <c r="AG279" i="10" s="1"/>
  <c r="R279" i="10"/>
  <c r="U279" i="10" s="1"/>
  <c r="V279" i="10" s="1"/>
  <c r="E279" i="10"/>
  <c r="AC278" i="10"/>
  <c r="AF278" i="10" s="1"/>
  <c r="AG278" i="10" s="1"/>
  <c r="R278" i="10"/>
  <c r="U278" i="10" s="1"/>
  <c r="V278" i="10" s="1"/>
  <c r="E278" i="10"/>
  <c r="AC277" i="10"/>
  <c r="AF277" i="10" s="1"/>
  <c r="AG277" i="10" s="1"/>
  <c r="R277" i="10"/>
  <c r="U277" i="10" s="1"/>
  <c r="V277" i="10" s="1"/>
  <c r="E277" i="10"/>
  <c r="AC276" i="10"/>
  <c r="AF276" i="10" s="1"/>
  <c r="AG276" i="10" s="1"/>
  <c r="R276" i="10"/>
  <c r="U276" i="10" s="1"/>
  <c r="V276" i="10" s="1"/>
  <c r="E276" i="10"/>
  <c r="AC275" i="10"/>
  <c r="AF275" i="10" s="1"/>
  <c r="AG275" i="10" s="1"/>
  <c r="R275" i="10"/>
  <c r="U275" i="10" s="1"/>
  <c r="V275" i="10" s="1"/>
  <c r="E275" i="10"/>
  <c r="AC274" i="10"/>
  <c r="AF274" i="10" s="1"/>
  <c r="AG274" i="10" s="1"/>
  <c r="R274" i="10"/>
  <c r="U274" i="10" s="1"/>
  <c r="V274" i="10" s="1"/>
  <c r="E274" i="10"/>
  <c r="AC273" i="10"/>
  <c r="AF273" i="10" s="1"/>
  <c r="AG273" i="10" s="1"/>
  <c r="R273" i="10"/>
  <c r="U273" i="10" s="1"/>
  <c r="V273" i="10" s="1"/>
  <c r="E273" i="10"/>
  <c r="AC272" i="10"/>
  <c r="AF272" i="10" s="1"/>
  <c r="AG272" i="10" s="1"/>
  <c r="R272" i="10"/>
  <c r="U272" i="10" s="1"/>
  <c r="V272" i="10" s="1"/>
  <c r="E272" i="10"/>
  <c r="AC271" i="10"/>
  <c r="AF271" i="10" s="1"/>
  <c r="AG271" i="10" s="1"/>
  <c r="R271" i="10"/>
  <c r="U271" i="10" s="1"/>
  <c r="V271" i="10" s="1"/>
  <c r="E271" i="10"/>
  <c r="AC270" i="10"/>
  <c r="AF270" i="10" s="1"/>
  <c r="AG270" i="10" s="1"/>
  <c r="R270" i="10"/>
  <c r="U270" i="10" s="1"/>
  <c r="V270" i="10" s="1"/>
  <c r="E270" i="10"/>
  <c r="AC269" i="10"/>
  <c r="AF269" i="10" s="1"/>
  <c r="AG269" i="10" s="1"/>
  <c r="R269" i="10"/>
  <c r="U269" i="10" s="1"/>
  <c r="V269" i="10" s="1"/>
  <c r="E269" i="10"/>
  <c r="AC268" i="10"/>
  <c r="AF268" i="10" s="1"/>
  <c r="AG268" i="10" s="1"/>
  <c r="R268" i="10"/>
  <c r="U268" i="10" s="1"/>
  <c r="V268" i="10" s="1"/>
  <c r="E268" i="10"/>
  <c r="AC267" i="10"/>
  <c r="AF267" i="10" s="1"/>
  <c r="AG267" i="10" s="1"/>
  <c r="R267" i="10"/>
  <c r="U267" i="10" s="1"/>
  <c r="V267" i="10" s="1"/>
  <c r="E267" i="10"/>
  <c r="AC266" i="10"/>
  <c r="AF266" i="10" s="1"/>
  <c r="AG266" i="10" s="1"/>
  <c r="R266" i="10"/>
  <c r="U266" i="10" s="1"/>
  <c r="V266" i="10" s="1"/>
  <c r="E266" i="10"/>
  <c r="AC265" i="10"/>
  <c r="AF265" i="10" s="1"/>
  <c r="AG265" i="10" s="1"/>
  <c r="R265" i="10"/>
  <c r="U265" i="10" s="1"/>
  <c r="V265" i="10" s="1"/>
  <c r="E265" i="10"/>
  <c r="AC264" i="10"/>
  <c r="AF264" i="10" s="1"/>
  <c r="AG264" i="10" s="1"/>
  <c r="R264" i="10"/>
  <c r="U264" i="10" s="1"/>
  <c r="V264" i="10" s="1"/>
  <c r="E264" i="10"/>
  <c r="AC263" i="10"/>
  <c r="AF263" i="10" s="1"/>
  <c r="AG263" i="10" s="1"/>
  <c r="R263" i="10"/>
  <c r="U263" i="10" s="1"/>
  <c r="V263" i="10" s="1"/>
  <c r="E263" i="10"/>
  <c r="AC262" i="10"/>
  <c r="AF262" i="10" s="1"/>
  <c r="AG262" i="10" s="1"/>
  <c r="R262" i="10"/>
  <c r="U262" i="10" s="1"/>
  <c r="V262" i="10" s="1"/>
  <c r="E262" i="10"/>
  <c r="AC261" i="10"/>
  <c r="AF261" i="10" s="1"/>
  <c r="AG261" i="10" s="1"/>
  <c r="R261" i="10"/>
  <c r="U261" i="10" s="1"/>
  <c r="V261" i="10" s="1"/>
  <c r="E261" i="10"/>
  <c r="AC260" i="10"/>
  <c r="AF260" i="10" s="1"/>
  <c r="AG260" i="10" s="1"/>
  <c r="R260" i="10"/>
  <c r="U260" i="10" s="1"/>
  <c r="V260" i="10" s="1"/>
  <c r="E260" i="10"/>
  <c r="AC259" i="10"/>
  <c r="AF259" i="10" s="1"/>
  <c r="AG259" i="10" s="1"/>
  <c r="R259" i="10"/>
  <c r="U259" i="10" s="1"/>
  <c r="V259" i="10" s="1"/>
  <c r="E259" i="10"/>
  <c r="AC258" i="10"/>
  <c r="AF258" i="10" s="1"/>
  <c r="AG258" i="10" s="1"/>
  <c r="R258" i="10"/>
  <c r="U258" i="10" s="1"/>
  <c r="V258" i="10" s="1"/>
  <c r="E258" i="10"/>
  <c r="AC257" i="10"/>
  <c r="AF257" i="10" s="1"/>
  <c r="AG257" i="10" s="1"/>
  <c r="R257" i="10"/>
  <c r="U257" i="10" s="1"/>
  <c r="V257" i="10" s="1"/>
  <c r="E257" i="10"/>
  <c r="AC256" i="10"/>
  <c r="AF256" i="10" s="1"/>
  <c r="AG256" i="10" s="1"/>
  <c r="R256" i="10"/>
  <c r="U256" i="10" s="1"/>
  <c r="V256" i="10" s="1"/>
  <c r="E256" i="10"/>
  <c r="AC255" i="10"/>
  <c r="AF255" i="10" s="1"/>
  <c r="AG255" i="10" s="1"/>
  <c r="R255" i="10"/>
  <c r="U255" i="10" s="1"/>
  <c r="V255" i="10" s="1"/>
  <c r="E255" i="10"/>
  <c r="AC254" i="10"/>
  <c r="AF254" i="10" s="1"/>
  <c r="AG254" i="10" s="1"/>
  <c r="R254" i="10"/>
  <c r="U254" i="10" s="1"/>
  <c r="V254" i="10" s="1"/>
  <c r="E254" i="10"/>
  <c r="AC253" i="10"/>
  <c r="AF253" i="10" s="1"/>
  <c r="AG253" i="10" s="1"/>
  <c r="R253" i="10"/>
  <c r="U253" i="10" s="1"/>
  <c r="V253" i="10" s="1"/>
  <c r="E253" i="10"/>
  <c r="AC252" i="10"/>
  <c r="AF252" i="10" s="1"/>
  <c r="AG252" i="10" s="1"/>
  <c r="R252" i="10"/>
  <c r="U252" i="10" s="1"/>
  <c r="V252" i="10" s="1"/>
  <c r="E252" i="10"/>
  <c r="AC251" i="10"/>
  <c r="AF251" i="10" s="1"/>
  <c r="AG251" i="10" s="1"/>
  <c r="R251" i="10"/>
  <c r="U251" i="10" s="1"/>
  <c r="V251" i="10" s="1"/>
  <c r="E251" i="10"/>
  <c r="AC250" i="10"/>
  <c r="AF250" i="10" s="1"/>
  <c r="AG250" i="10" s="1"/>
  <c r="R250" i="10"/>
  <c r="U250" i="10" s="1"/>
  <c r="V250" i="10" s="1"/>
  <c r="E250" i="10"/>
  <c r="AC249" i="10"/>
  <c r="AF249" i="10" s="1"/>
  <c r="AG249" i="10" s="1"/>
  <c r="R249" i="10"/>
  <c r="U249" i="10" s="1"/>
  <c r="V249" i="10" s="1"/>
  <c r="E249" i="10"/>
  <c r="AC248" i="10"/>
  <c r="AF248" i="10" s="1"/>
  <c r="AG248" i="10" s="1"/>
  <c r="R248" i="10"/>
  <c r="U248" i="10" s="1"/>
  <c r="V248" i="10" s="1"/>
  <c r="E248" i="10"/>
  <c r="AC247" i="10"/>
  <c r="AF247" i="10" s="1"/>
  <c r="AG247" i="10" s="1"/>
  <c r="R247" i="10"/>
  <c r="U247" i="10" s="1"/>
  <c r="V247" i="10" s="1"/>
  <c r="E247" i="10"/>
  <c r="AC246" i="10"/>
  <c r="AF246" i="10" s="1"/>
  <c r="AG246" i="10" s="1"/>
  <c r="R246" i="10"/>
  <c r="U246" i="10" s="1"/>
  <c r="V246" i="10" s="1"/>
  <c r="E246" i="10"/>
  <c r="AC245" i="10"/>
  <c r="AF245" i="10" s="1"/>
  <c r="AG245" i="10" s="1"/>
  <c r="R245" i="10"/>
  <c r="U245" i="10" s="1"/>
  <c r="V245" i="10" s="1"/>
  <c r="E245" i="10"/>
  <c r="AC244" i="10"/>
  <c r="AF244" i="10" s="1"/>
  <c r="AG244" i="10" s="1"/>
  <c r="R244" i="10"/>
  <c r="U244" i="10" s="1"/>
  <c r="V244" i="10" s="1"/>
  <c r="E244" i="10"/>
  <c r="AC243" i="10"/>
  <c r="AF243" i="10" s="1"/>
  <c r="AG243" i="10" s="1"/>
  <c r="R243" i="10"/>
  <c r="U243" i="10" s="1"/>
  <c r="V243" i="10" s="1"/>
  <c r="E243" i="10"/>
  <c r="AC242" i="10"/>
  <c r="AF242" i="10" s="1"/>
  <c r="AG242" i="10" s="1"/>
  <c r="R242" i="10"/>
  <c r="U242" i="10" s="1"/>
  <c r="V242" i="10" s="1"/>
  <c r="E242" i="10"/>
  <c r="AC241" i="10"/>
  <c r="AF241" i="10" s="1"/>
  <c r="AG241" i="10" s="1"/>
  <c r="R241" i="10"/>
  <c r="U241" i="10" s="1"/>
  <c r="V241" i="10" s="1"/>
  <c r="E241" i="10"/>
  <c r="AC240" i="10"/>
  <c r="AF240" i="10" s="1"/>
  <c r="AG240" i="10" s="1"/>
  <c r="R240" i="10"/>
  <c r="U240" i="10" s="1"/>
  <c r="V240" i="10" s="1"/>
  <c r="E240" i="10"/>
  <c r="AC239" i="10"/>
  <c r="AF239" i="10" s="1"/>
  <c r="AG239" i="10" s="1"/>
  <c r="R239" i="10"/>
  <c r="U239" i="10" s="1"/>
  <c r="V239" i="10" s="1"/>
  <c r="E239" i="10"/>
  <c r="AC238" i="10"/>
  <c r="AF238" i="10" s="1"/>
  <c r="AG238" i="10" s="1"/>
  <c r="R238" i="10"/>
  <c r="U238" i="10" s="1"/>
  <c r="V238" i="10" s="1"/>
  <c r="E238" i="10"/>
  <c r="AC237" i="10"/>
  <c r="AF237" i="10" s="1"/>
  <c r="AG237" i="10" s="1"/>
  <c r="R237" i="10"/>
  <c r="U237" i="10" s="1"/>
  <c r="V237" i="10" s="1"/>
  <c r="E237" i="10"/>
  <c r="AC236" i="10"/>
  <c r="AF236" i="10" s="1"/>
  <c r="AG236" i="10" s="1"/>
  <c r="R236" i="10"/>
  <c r="U236" i="10" s="1"/>
  <c r="V236" i="10" s="1"/>
  <c r="E236" i="10"/>
  <c r="AC235" i="10"/>
  <c r="AF235" i="10" s="1"/>
  <c r="AG235" i="10" s="1"/>
  <c r="R235" i="10"/>
  <c r="U235" i="10" s="1"/>
  <c r="V235" i="10" s="1"/>
  <c r="E235" i="10"/>
  <c r="AC234" i="10"/>
  <c r="AF234" i="10" s="1"/>
  <c r="AG234" i="10" s="1"/>
  <c r="R234" i="10"/>
  <c r="U234" i="10" s="1"/>
  <c r="V234" i="10" s="1"/>
  <c r="E234" i="10"/>
  <c r="AC233" i="10"/>
  <c r="AF233" i="10" s="1"/>
  <c r="AG233" i="10" s="1"/>
  <c r="R233" i="10"/>
  <c r="U233" i="10" s="1"/>
  <c r="V233" i="10" s="1"/>
  <c r="E233" i="10"/>
  <c r="AC232" i="10"/>
  <c r="AF232" i="10" s="1"/>
  <c r="AG232" i="10" s="1"/>
  <c r="R232" i="10"/>
  <c r="U232" i="10" s="1"/>
  <c r="V232" i="10" s="1"/>
  <c r="E232" i="10"/>
  <c r="AC231" i="10"/>
  <c r="AF231" i="10" s="1"/>
  <c r="AG231" i="10" s="1"/>
  <c r="R231" i="10"/>
  <c r="U231" i="10" s="1"/>
  <c r="V231" i="10" s="1"/>
  <c r="E231" i="10"/>
  <c r="AC230" i="10"/>
  <c r="AF230" i="10" s="1"/>
  <c r="AG230" i="10" s="1"/>
  <c r="R230" i="10"/>
  <c r="U230" i="10" s="1"/>
  <c r="V230" i="10" s="1"/>
  <c r="E230" i="10"/>
  <c r="AC229" i="10"/>
  <c r="AF229" i="10" s="1"/>
  <c r="AG229" i="10" s="1"/>
  <c r="R229" i="10"/>
  <c r="U229" i="10" s="1"/>
  <c r="V229" i="10" s="1"/>
  <c r="E229" i="10"/>
  <c r="AC228" i="10"/>
  <c r="AF228" i="10" s="1"/>
  <c r="AG228" i="10" s="1"/>
  <c r="R228" i="10"/>
  <c r="U228" i="10" s="1"/>
  <c r="V228" i="10" s="1"/>
  <c r="E228" i="10"/>
  <c r="AC227" i="10"/>
  <c r="AF227" i="10" s="1"/>
  <c r="AG227" i="10" s="1"/>
  <c r="R227" i="10"/>
  <c r="U227" i="10" s="1"/>
  <c r="V227" i="10" s="1"/>
  <c r="E227" i="10"/>
  <c r="AC226" i="10"/>
  <c r="AF226" i="10" s="1"/>
  <c r="AG226" i="10" s="1"/>
  <c r="R226" i="10"/>
  <c r="U226" i="10" s="1"/>
  <c r="V226" i="10" s="1"/>
  <c r="E226" i="10"/>
  <c r="AC225" i="10"/>
  <c r="AF225" i="10" s="1"/>
  <c r="AG225" i="10" s="1"/>
  <c r="R225" i="10"/>
  <c r="U225" i="10" s="1"/>
  <c r="V225" i="10" s="1"/>
  <c r="E225" i="10"/>
  <c r="AC224" i="10"/>
  <c r="AF224" i="10" s="1"/>
  <c r="AG224" i="10" s="1"/>
  <c r="R224" i="10"/>
  <c r="U224" i="10" s="1"/>
  <c r="V224" i="10" s="1"/>
  <c r="E224" i="10"/>
  <c r="AC223" i="10"/>
  <c r="AF223" i="10" s="1"/>
  <c r="AG223" i="10" s="1"/>
  <c r="R223" i="10"/>
  <c r="U223" i="10" s="1"/>
  <c r="V223" i="10" s="1"/>
  <c r="E223" i="10"/>
  <c r="AC222" i="10"/>
  <c r="AF222" i="10" s="1"/>
  <c r="AG222" i="10" s="1"/>
  <c r="R222" i="10"/>
  <c r="U222" i="10" s="1"/>
  <c r="V222" i="10" s="1"/>
  <c r="E222" i="10"/>
  <c r="AC221" i="10"/>
  <c r="AF221" i="10" s="1"/>
  <c r="AG221" i="10" s="1"/>
  <c r="R221" i="10"/>
  <c r="U221" i="10" s="1"/>
  <c r="V221" i="10" s="1"/>
  <c r="E221" i="10"/>
  <c r="AC220" i="10"/>
  <c r="AF220" i="10" s="1"/>
  <c r="AG220" i="10" s="1"/>
  <c r="R220" i="10"/>
  <c r="U220" i="10" s="1"/>
  <c r="V220" i="10" s="1"/>
  <c r="E220" i="10"/>
  <c r="AC219" i="10"/>
  <c r="AF219" i="10" s="1"/>
  <c r="AG219" i="10" s="1"/>
  <c r="R219" i="10"/>
  <c r="U219" i="10" s="1"/>
  <c r="V219" i="10" s="1"/>
  <c r="E219" i="10"/>
  <c r="AC218" i="10"/>
  <c r="AF218" i="10" s="1"/>
  <c r="AG218" i="10" s="1"/>
  <c r="R218" i="10"/>
  <c r="U218" i="10" s="1"/>
  <c r="V218" i="10" s="1"/>
  <c r="E218" i="10"/>
  <c r="AC217" i="10"/>
  <c r="AF217" i="10" s="1"/>
  <c r="AG217" i="10" s="1"/>
  <c r="R217" i="10"/>
  <c r="U217" i="10" s="1"/>
  <c r="V217" i="10" s="1"/>
  <c r="E217" i="10"/>
  <c r="AC216" i="10"/>
  <c r="AF216" i="10" s="1"/>
  <c r="AG216" i="10" s="1"/>
  <c r="R216" i="10"/>
  <c r="U216" i="10" s="1"/>
  <c r="V216" i="10" s="1"/>
  <c r="E216" i="10"/>
  <c r="AC215" i="10"/>
  <c r="AF215" i="10" s="1"/>
  <c r="AG215" i="10" s="1"/>
  <c r="R215" i="10"/>
  <c r="U215" i="10" s="1"/>
  <c r="V215" i="10" s="1"/>
  <c r="E215" i="10"/>
  <c r="AC214" i="10"/>
  <c r="AF214" i="10" s="1"/>
  <c r="AG214" i="10" s="1"/>
  <c r="R214" i="10"/>
  <c r="U214" i="10" s="1"/>
  <c r="V214" i="10" s="1"/>
  <c r="E214" i="10"/>
  <c r="AC213" i="10"/>
  <c r="AF213" i="10" s="1"/>
  <c r="AG213" i="10" s="1"/>
  <c r="R213" i="10"/>
  <c r="U213" i="10" s="1"/>
  <c r="V213" i="10" s="1"/>
  <c r="E213" i="10"/>
  <c r="AC212" i="10"/>
  <c r="AF212" i="10" s="1"/>
  <c r="AG212" i="10" s="1"/>
  <c r="R212" i="10"/>
  <c r="U212" i="10" s="1"/>
  <c r="V212" i="10" s="1"/>
  <c r="E212" i="10"/>
  <c r="AC211" i="10"/>
  <c r="AF211" i="10" s="1"/>
  <c r="AG211" i="10" s="1"/>
  <c r="R211" i="10"/>
  <c r="U211" i="10" s="1"/>
  <c r="V211" i="10" s="1"/>
  <c r="E211" i="10"/>
  <c r="AC210" i="10"/>
  <c r="AF210" i="10" s="1"/>
  <c r="AG210" i="10" s="1"/>
  <c r="R210" i="10"/>
  <c r="U210" i="10" s="1"/>
  <c r="V210" i="10" s="1"/>
  <c r="E210" i="10"/>
  <c r="AC209" i="10"/>
  <c r="AF209" i="10" s="1"/>
  <c r="AG209" i="10" s="1"/>
  <c r="R209" i="10"/>
  <c r="U209" i="10" s="1"/>
  <c r="V209" i="10" s="1"/>
  <c r="E209" i="10"/>
  <c r="AC208" i="10"/>
  <c r="AF208" i="10" s="1"/>
  <c r="AG208" i="10" s="1"/>
  <c r="R208" i="10"/>
  <c r="U208" i="10" s="1"/>
  <c r="V208" i="10" s="1"/>
  <c r="E208" i="10"/>
  <c r="AC207" i="10"/>
  <c r="AF207" i="10" s="1"/>
  <c r="AG207" i="10" s="1"/>
  <c r="R207" i="10"/>
  <c r="U207" i="10" s="1"/>
  <c r="V207" i="10" s="1"/>
  <c r="E207" i="10"/>
  <c r="AC206" i="10"/>
  <c r="AF206" i="10" s="1"/>
  <c r="AG206" i="10" s="1"/>
  <c r="R206" i="10"/>
  <c r="U206" i="10" s="1"/>
  <c r="V206" i="10" s="1"/>
  <c r="E206" i="10"/>
  <c r="AC205" i="10"/>
  <c r="AF205" i="10" s="1"/>
  <c r="AG205" i="10" s="1"/>
  <c r="R205" i="10"/>
  <c r="U205" i="10" s="1"/>
  <c r="V205" i="10" s="1"/>
  <c r="E205" i="10"/>
  <c r="AC204" i="10"/>
  <c r="AF204" i="10" s="1"/>
  <c r="AG204" i="10" s="1"/>
  <c r="R204" i="10"/>
  <c r="U204" i="10" s="1"/>
  <c r="V204" i="10" s="1"/>
  <c r="E204" i="10"/>
  <c r="AC203" i="10"/>
  <c r="AF203" i="10" s="1"/>
  <c r="AG203" i="10" s="1"/>
  <c r="R203" i="10"/>
  <c r="U203" i="10" s="1"/>
  <c r="V203" i="10" s="1"/>
  <c r="E203" i="10"/>
  <c r="AC202" i="10"/>
  <c r="AF202" i="10" s="1"/>
  <c r="AG202" i="10" s="1"/>
  <c r="R202" i="10"/>
  <c r="U202" i="10" s="1"/>
  <c r="V202" i="10" s="1"/>
  <c r="E202" i="10"/>
  <c r="AC201" i="10"/>
  <c r="AF201" i="10" s="1"/>
  <c r="AG201" i="10" s="1"/>
  <c r="R201" i="10"/>
  <c r="U201" i="10" s="1"/>
  <c r="V201" i="10" s="1"/>
  <c r="E201" i="10"/>
  <c r="AC200" i="10"/>
  <c r="AF200" i="10" s="1"/>
  <c r="AG200" i="10" s="1"/>
  <c r="R200" i="10"/>
  <c r="U200" i="10" s="1"/>
  <c r="V200" i="10" s="1"/>
  <c r="E200" i="10"/>
  <c r="AC199" i="10"/>
  <c r="AF199" i="10" s="1"/>
  <c r="AG199" i="10" s="1"/>
  <c r="R199" i="10"/>
  <c r="U199" i="10" s="1"/>
  <c r="V199" i="10" s="1"/>
  <c r="E199" i="10"/>
  <c r="AC198" i="10"/>
  <c r="AF198" i="10" s="1"/>
  <c r="AG198" i="10" s="1"/>
  <c r="R198" i="10"/>
  <c r="U198" i="10" s="1"/>
  <c r="V198" i="10" s="1"/>
  <c r="E198" i="10"/>
  <c r="AC197" i="10"/>
  <c r="AF197" i="10" s="1"/>
  <c r="AG197" i="10" s="1"/>
  <c r="R197" i="10"/>
  <c r="U197" i="10" s="1"/>
  <c r="V197" i="10" s="1"/>
  <c r="E197" i="10"/>
  <c r="AC196" i="10"/>
  <c r="AF196" i="10" s="1"/>
  <c r="AG196" i="10" s="1"/>
  <c r="R196" i="10"/>
  <c r="U196" i="10" s="1"/>
  <c r="V196" i="10" s="1"/>
  <c r="E196" i="10"/>
  <c r="AC195" i="10"/>
  <c r="AF195" i="10" s="1"/>
  <c r="AG195" i="10" s="1"/>
  <c r="R195" i="10"/>
  <c r="U195" i="10" s="1"/>
  <c r="V195" i="10" s="1"/>
  <c r="E195" i="10"/>
  <c r="AC194" i="10"/>
  <c r="AF194" i="10" s="1"/>
  <c r="AG194" i="10" s="1"/>
  <c r="R194" i="10"/>
  <c r="U194" i="10" s="1"/>
  <c r="V194" i="10" s="1"/>
  <c r="E194" i="10"/>
  <c r="AC193" i="10"/>
  <c r="AF193" i="10" s="1"/>
  <c r="AG193" i="10" s="1"/>
  <c r="R193" i="10"/>
  <c r="U193" i="10" s="1"/>
  <c r="V193" i="10" s="1"/>
  <c r="E193" i="10"/>
  <c r="AC192" i="10"/>
  <c r="AF192" i="10" s="1"/>
  <c r="AG192" i="10" s="1"/>
  <c r="R192" i="10"/>
  <c r="U192" i="10" s="1"/>
  <c r="V192" i="10" s="1"/>
  <c r="E192" i="10"/>
  <c r="AC191" i="10"/>
  <c r="AF191" i="10" s="1"/>
  <c r="AG191" i="10" s="1"/>
  <c r="R191" i="10"/>
  <c r="U191" i="10" s="1"/>
  <c r="V191" i="10" s="1"/>
  <c r="E191" i="10"/>
  <c r="AC190" i="10"/>
  <c r="AF190" i="10" s="1"/>
  <c r="AG190" i="10" s="1"/>
  <c r="R190" i="10"/>
  <c r="U190" i="10" s="1"/>
  <c r="V190" i="10" s="1"/>
  <c r="E190" i="10"/>
  <c r="AC189" i="10"/>
  <c r="AF189" i="10" s="1"/>
  <c r="AG189" i="10" s="1"/>
  <c r="R189" i="10"/>
  <c r="U189" i="10" s="1"/>
  <c r="V189" i="10" s="1"/>
  <c r="E189" i="10"/>
  <c r="AC188" i="10"/>
  <c r="AF188" i="10" s="1"/>
  <c r="AG188" i="10" s="1"/>
  <c r="R188" i="10"/>
  <c r="U188" i="10" s="1"/>
  <c r="V188" i="10" s="1"/>
  <c r="E188" i="10"/>
  <c r="AC187" i="10"/>
  <c r="AF187" i="10" s="1"/>
  <c r="AG187" i="10" s="1"/>
  <c r="R187" i="10"/>
  <c r="U187" i="10" s="1"/>
  <c r="V187" i="10" s="1"/>
  <c r="E187" i="10"/>
  <c r="AC186" i="10"/>
  <c r="AF186" i="10" s="1"/>
  <c r="AG186" i="10" s="1"/>
  <c r="R186" i="10"/>
  <c r="U186" i="10" s="1"/>
  <c r="V186" i="10" s="1"/>
  <c r="E186" i="10"/>
  <c r="AC185" i="10"/>
  <c r="AF185" i="10" s="1"/>
  <c r="AG185" i="10" s="1"/>
  <c r="R185" i="10"/>
  <c r="U185" i="10" s="1"/>
  <c r="V185" i="10" s="1"/>
  <c r="E185" i="10"/>
  <c r="AC184" i="10"/>
  <c r="AF184" i="10" s="1"/>
  <c r="AG184" i="10" s="1"/>
  <c r="R184" i="10"/>
  <c r="U184" i="10" s="1"/>
  <c r="V184" i="10" s="1"/>
  <c r="E184" i="10"/>
  <c r="AC183" i="10"/>
  <c r="AF183" i="10" s="1"/>
  <c r="AG183" i="10" s="1"/>
  <c r="R183" i="10"/>
  <c r="U183" i="10" s="1"/>
  <c r="V183" i="10" s="1"/>
  <c r="E183" i="10"/>
  <c r="AC182" i="10"/>
  <c r="AF182" i="10" s="1"/>
  <c r="AG182" i="10" s="1"/>
  <c r="R182" i="10"/>
  <c r="U182" i="10" s="1"/>
  <c r="V182" i="10" s="1"/>
  <c r="E182" i="10"/>
  <c r="AC181" i="10"/>
  <c r="AF181" i="10" s="1"/>
  <c r="AG181" i="10" s="1"/>
  <c r="R181" i="10"/>
  <c r="U181" i="10" s="1"/>
  <c r="V181" i="10" s="1"/>
  <c r="E181" i="10"/>
  <c r="AC180" i="10"/>
  <c r="AF180" i="10" s="1"/>
  <c r="AG180" i="10" s="1"/>
  <c r="R180" i="10"/>
  <c r="U180" i="10" s="1"/>
  <c r="V180" i="10" s="1"/>
  <c r="E180" i="10"/>
  <c r="AC179" i="10"/>
  <c r="AF179" i="10" s="1"/>
  <c r="AG179" i="10" s="1"/>
  <c r="R179" i="10"/>
  <c r="U179" i="10" s="1"/>
  <c r="V179" i="10" s="1"/>
  <c r="E179" i="10"/>
  <c r="AC178" i="10"/>
  <c r="AF178" i="10" s="1"/>
  <c r="AG178" i="10" s="1"/>
  <c r="R178" i="10"/>
  <c r="U178" i="10" s="1"/>
  <c r="V178" i="10" s="1"/>
  <c r="E178" i="10"/>
  <c r="AC177" i="10"/>
  <c r="AF177" i="10" s="1"/>
  <c r="AG177" i="10" s="1"/>
  <c r="R177" i="10"/>
  <c r="U177" i="10" s="1"/>
  <c r="V177" i="10" s="1"/>
  <c r="E177" i="10"/>
  <c r="AC176" i="10"/>
  <c r="AF176" i="10" s="1"/>
  <c r="AG176" i="10" s="1"/>
  <c r="R176" i="10"/>
  <c r="U176" i="10" s="1"/>
  <c r="V176" i="10" s="1"/>
  <c r="E176" i="10"/>
  <c r="AC175" i="10"/>
  <c r="AF175" i="10" s="1"/>
  <c r="AG175" i="10" s="1"/>
  <c r="R175" i="10"/>
  <c r="U175" i="10" s="1"/>
  <c r="V175" i="10" s="1"/>
  <c r="E175" i="10"/>
  <c r="AC174" i="10"/>
  <c r="AF174" i="10" s="1"/>
  <c r="AG174" i="10" s="1"/>
  <c r="R174" i="10"/>
  <c r="U174" i="10" s="1"/>
  <c r="V174" i="10" s="1"/>
  <c r="E174" i="10"/>
  <c r="AC173" i="10"/>
  <c r="AF173" i="10" s="1"/>
  <c r="AG173" i="10" s="1"/>
  <c r="R173" i="10"/>
  <c r="U173" i="10" s="1"/>
  <c r="V173" i="10" s="1"/>
  <c r="E173" i="10"/>
  <c r="AC172" i="10"/>
  <c r="AF172" i="10" s="1"/>
  <c r="AG172" i="10" s="1"/>
  <c r="R172" i="10"/>
  <c r="U172" i="10" s="1"/>
  <c r="V172" i="10" s="1"/>
  <c r="E172" i="10"/>
  <c r="AC171" i="10"/>
  <c r="AF171" i="10" s="1"/>
  <c r="AG171" i="10" s="1"/>
  <c r="R171" i="10"/>
  <c r="U171" i="10" s="1"/>
  <c r="V171" i="10" s="1"/>
  <c r="E171" i="10"/>
  <c r="AC170" i="10"/>
  <c r="AF170" i="10" s="1"/>
  <c r="AG170" i="10" s="1"/>
  <c r="R170" i="10"/>
  <c r="U170" i="10" s="1"/>
  <c r="V170" i="10" s="1"/>
  <c r="E170" i="10"/>
  <c r="AC169" i="10"/>
  <c r="AF169" i="10" s="1"/>
  <c r="AG169" i="10" s="1"/>
  <c r="R169" i="10"/>
  <c r="U169" i="10" s="1"/>
  <c r="V169" i="10" s="1"/>
  <c r="E169" i="10"/>
  <c r="AC168" i="10"/>
  <c r="AF168" i="10" s="1"/>
  <c r="AG168" i="10" s="1"/>
  <c r="R168" i="10"/>
  <c r="U168" i="10" s="1"/>
  <c r="V168" i="10" s="1"/>
  <c r="E168" i="10"/>
  <c r="AC167" i="10"/>
  <c r="AF167" i="10" s="1"/>
  <c r="AG167" i="10" s="1"/>
  <c r="R167" i="10"/>
  <c r="U167" i="10" s="1"/>
  <c r="V167" i="10" s="1"/>
  <c r="E167" i="10"/>
  <c r="AC166" i="10"/>
  <c r="AF166" i="10" s="1"/>
  <c r="AG166" i="10" s="1"/>
  <c r="R166" i="10"/>
  <c r="U166" i="10" s="1"/>
  <c r="V166" i="10" s="1"/>
  <c r="E166" i="10"/>
  <c r="AC165" i="10"/>
  <c r="AF165" i="10" s="1"/>
  <c r="AG165" i="10" s="1"/>
  <c r="R165" i="10"/>
  <c r="U165" i="10" s="1"/>
  <c r="V165" i="10" s="1"/>
  <c r="E165" i="10"/>
  <c r="AC164" i="10"/>
  <c r="AF164" i="10" s="1"/>
  <c r="AG164" i="10" s="1"/>
  <c r="R164" i="10"/>
  <c r="U164" i="10" s="1"/>
  <c r="V164" i="10" s="1"/>
  <c r="E164" i="10"/>
  <c r="AC163" i="10"/>
  <c r="AF163" i="10" s="1"/>
  <c r="AG163" i="10" s="1"/>
  <c r="R163" i="10"/>
  <c r="U163" i="10" s="1"/>
  <c r="V163" i="10" s="1"/>
  <c r="E163" i="10"/>
  <c r="AC162" i="10"/>
  <c r="AF162" i="10" s="1"/>
  <c r="AG162" i="10" s="1"/>
  <c r="R162" i="10"/>
  <c r="U162" i="10" s="1"/>
  <c r="V162" i="10" s="1"/>
  <c r="E162" i="10"/>
  <c r="AC161" i="10"/>
  <c r="AF161" i="10" s="1"/>
  <c r="AG161" i="10" s="1"/>
  <c r="R161" i="10"/>
  <c r="U161" i="10" s="1"/>
  <c r="V161" i="10" s="1"/>
  <c r="E161" i="10"/>
  <c r="AC160" i="10"/>
  <c r="AF160" i="10" s="1"/>
  <c r="AG160" i="10" s="1"/>
  <c r="R160" i="10"/>
  <c r="U160" i="10" s="1"/>
  <c r="V160" i="10" s="1"/>
  <c r="E160" i="10"/>
  <c r="AC159" i="10"/>
  <c r="AF159" i="10" s="1"/>
  <c r="AG159" i="10" s="1"/>
  <c r="R159" i="10"/>
  <c r="U159" i="10" s="1"/>
  <c r="V159" i="10" s="1"/>
  <c r="E159" i="10"/>
  <c r="AC158" i="10"/>
  <c r="AF158" i="10" s="1"/>
  <c r="AG158" i="10" s="1"/>
  <c r="R158" i="10"/>
  <c r="U158" i="10" s="1"/>
  <c r="V158" i="10" s="1"/>
  <c r="E158" i="10"/>
  <c r="AC157" i="10"/>
  <c r="AF157" i="10" s="1"/>
  <c r="AG157" i="10" s="1"/>
  <c r="R157" i="10"/>
  <c r="U157" i="10" s="1"/>
  <c r="V157" i="10" s="1"/>
  <c r="E157" i="10"/>
  <c r="AC156" i="10"/>
  <c r="AF156" i="10" s="1"/>
  <c r="AG156" i="10" s="1"/>
  <c r="R156" i="10"/>
  <c r="U156" i="10" s="1"/>
  <c r="V156" i="10" s="1"/>
  <c r="E156" i="10"/>
  <c r="AC155" i="10"/>
  <c r="AF155" i="10" s="1"/>
  <c r="AG155" i="10" s="1"/>
  <c r="R155" i="10"/>
  <c r="U155" i="10" s="1"/>
  <c r="V155" i="10" s="1"/>
  <c r="E155" i="10"/>
  <c r="AC154" i="10"/>
  <c r="AF154" i="10" s="1"/>
  <c r="AG154" i="10" s="1"/>
  <c r="R154" i="10"/>
  <c r="U154" i="10" s="1"/>
  <c r="V154" i="10" s="1"/>
  <c r="E154" i="10"/>
  <c r="AC153" i="10"/>
  <c r="AF153" i="10" s="1"/>
  <c r="AG153" i="10" s="1"/>
  <c r="R153" i="10"/>
  <c r="U153" i="10" s="1"/>
  <c r="V153" i="10" s="1"/>
  <c r="E153" i="10"/>
  <c r="AC152" i="10"/>
  <c r="AF152" i="10" s="1"/>
  <c r="AG152" i="10" s="1"/>
  <c r="R152" i="10"/>
  <c r="U152" i="10" s="1"/>
  <c r="V152" i="10" s="1"/>
  <c r="E152" i="10"/>
  <c r="AC151" i="10"/>
  <c r="AF151" i="10" s="1"/>
  <c r="AG151" i="10" s="1"/>
  <c r="R151" i="10"/>
  <c r="U151" i="10" s="1"/>
  <c r="V151" i="10" s="1"/>
  <c r="E151" i="10"/>
  <c r="AC150" i="10"/>
  <c r="AF150" i="10" s="1"/>
  <c r="AG150" i="10" s="1"/>
  <c r="R150" i="10"/>
  <c r="U150" i="10" s="1"/>
  <c r="V150" i="10" s="1"/>
  <c r="E150" i="10"/>
  <c r="AC149" i="10"/>
  <c r="AF149" i="10" s="1"/>
  <c r="AG149" i="10" s="1"/>
  <c r="R149" i="10"/>
  <c r="U149" i="10" s="1"/>
  <c r="V149" i="10" s="1"/>
  <c r="E149" i="10"/>
  <c r="AC148" i="10"/>
  <c r="AF148" i="10" s="1"/>
  <c r="AG148" i="10" s="1"/>
  <c r="R148" i="10"/>
  <c r="U148" i="10" s="1"/>
  <c r="V148" i="10" s="1"/>
  <c r="E148" i="10"/>
  <c r="AC147" i="10"/>
  <c r="AF147" i="10" s="1"/>
  <c r="AG147" i="10" s="1"/>
  <c r="R147" i="10"/>
  <c r="U147" i="10" s="1"/>
  <c r="V147" i="10" s="1"/>
  <c r="E147" i="10"/>
  <c r="AC146" i="10"/>
  <c r="AF146" i="10" s="1"/>
  <c r="AG146" i="10" s="1"/>
  <c r="R146" i="10"/>
  <c r="U146" i="10" s="1"/>
  <c r="V146" i="10" s="1"/>
  <c r="E146" i="10"/>
  <c r="AC145" i="10"/>
  <c r="AF145" i="10" s="1"/>
  <c r="AG145" i="10" s="1"/>
  <c r="R145" i="10"/>
  <c r="U145" i="10" s="1"/>
  <c r="V145" i="10" s="1"/>
  <c r="E145" i="10"/>
  <c r="AC144" i="10"/>
  <c r="AF144" i="10" s="1"/>
  <c r="AG144" i="10" s="1"/>
  <c r="R144" i="10"/>
  <c r="U144" i="10" s="1"/>
  <c r="V144" i="10" s="1"/>
  <c r="E144" i="10"/>
  <c r="AC143" i="10"/>
  <c r="AF143" i="10" s="1"/>
  <c r="AG143" i="10" s="1"/>
  <c r="R143" i="10"/>
  <c r="U143" i="10" s="1"/>
  <c r="V143" i="10" s="1"/>
  <c r="E143" i="10"/>
  <c r="AC142" i="10"/>
  <c r="AF142" i="10" s="1"/>
  <c r="AG142" i="10" s="1"/>
  <c r="R142" i="10"/>
  <c r="U142" i="10" s="1"/>
  <c r="V142" i="10" s="1"/>
  <c r="E142" i="10"/>
  <c r="AC141" i="10"/>
  <c r="AF141" i="10" s="1"/>
  <c r="AG141" i="10" s="1"/>
  <c r="R141" i="10"/>
  <c r="U141" i="10" s="1"/>
  <c r="V141" i="10" s="1"/>
  <c r="E141" i="10"/>
  <c r="AC140" i="10"/>
  <c r="AF140" i="10" s="1"/>
  <c r="AG140" i="10" s="1"/>
  <c r="R140" i="10"/>
  <c r="U140" i="10" s="1"/>
  <c r="V140" i="10" s="1"/>
  <c r="E140" i="10"/>
  <c r="AC139" i="10"/>
  <c r="AF139" i="10" s="1"/>
  <c r="AG139" i="10" s="1"/>
  <c r="R139" i="10"/>
  <c r="U139" i="10" s="1"/>
  <c r="V139" i="10" s="1"/>
  <c r="E139" i="10"/>
  <c r="AC138" i="10"/>
  <c r="AF138" i="10" s="1"/>
  <c r="AG138" i="10" s="1"/>
  <c r="R138" i="10"/>
  <c r="U138" i="10" s="1"/>
  <c r="V138" i="10" s="1"/>
  <c r="E138" i="10"/>
  <c r="AC137" i="10"/>
  <c r="AF137" i="10" s="1"/>
  <c r="AG137" i="10" s="1"/>
  <c r="R137" i="10"/>
  <c r="U137" i="10" s="1"/>
  <c r="V137" i="10" s="1"/>
  <c r="E137" i="10"/>
  <c r="AC136" i="10"/>
  <c r="AF136" i="10" s="1"/>
  <c r="AG136" i="10" s="1"/>
  <c r="R136" i="10"/>
  <c r="U136" i="10" s="1"/>
  <c r="V136" i="10" s="1"/>
  <c r="E136" i="10"/>
  <c r="AC135" i="10"/>
  <c r="AF135" i="10" s="1"/>
  <c r="AG135" i="10" s="1"/>
  <c r="R135" i="10"/>
  <c r="U135" i="10" s="1"/>
  <c r="V135" i="10" s="1"/>
  <c r="E135" i="10"/>
  <c r="AC134" i="10"/>
  <c r="AF134" i="10" s="1"/>
  <c r="AG134" i="10" s="1"/>
  <c r="R134" i="10"/>
  <c r="U134" i="10" s="1"/>
  <c r="V134" i="10" s="1"/>
  <c r="E134" i="10"/>
  <c r="AC133" i="10"/>
  <c r="AF133" i="10" s="1"/>
  <c r="AG133" i="10" s="1"/>
  <c r="R133" i="10"/>
  <c r="U133" i="10" s="1"/>
  <c r="V133" i="10" s="1"/>
  <c r="E133" i="10"/>
  <c r="AC132" i="10"/>
  <c r="AF132" i="10" s="1"/>
  <c r="AG132" i="10" s="1"/>
  <c r="R132" i="10"/>
  <c r="U132" i="10" s="1"/>
  <c r="V132" i="10" s="1"/>
  <c r="E132" i="10"/>
  <c r="AC131" i="10"/>
  <c r="AF131" i="10" s="1"/>
  <c r="AG131" i="10" s="1"/>
  <c r="R131" i="10"/>
  <c r="U131" i="10" s="1"/>
  <c r="V131" i="10" s="1"/>
  <c r="E131" i="10"/>
  <c r="AC130" i="10"/>
  <c r="AF130" i="10" s="1"/>
  <c r="AG130" i="10" s="1"/>
  <c r="R130" i="10"/>
  <c r="U130" i="10" s="1"/>
  <c r="V130" i="10" s="1"/>
  <c r="E130" i="10"/>
  <c r="AC129" i="10"/>
  <c r="AF129" i="10" s="1"/>
  <c r="AG129" i="10" s="1"/>
  <c r="R129" i="10"/>
  <c r="U129" i="10" s="1"/>
  <c r="V129" i="10" s="1"/>
  <c r="E129" i="10"/>
  <c r="AC128" i="10"/>
  <c r="AF128" i="10" s="1"/>
  <c r="AG128" i="10" s="1"/>
  <c r="R128" i="10"/>
  <c r="U128" i="10" s="1"/>
  <c r="V128" i="10" s="1"/>
  <c r="E128" i="10"/>
  <c r="AC127" i="10"/>
  <c r="AF127" i="10" s="1"/>
  <c r="AG127" i="10" s="1"/>
  <c r="R127" i="10"/>
  <c r="U127" i="10" s="1"/>
  <c r="V127" i="10" s="1"/>
  <c r="E127" i="10"/>
  <c r="AC126" i="10"/>
  <c r="AF126" i="10" s="1"/>
  <c r="AG126" i="10" s="1"/>
  <c r="R126" i="10"/>
  <c r="U126" i="10" s="1"/>
  <c r="V126" i="10" s="1"/>
  <c r="E126" i="10"/>
  <c r="AC125" i="10"/>
  <c r="AF125" i="10" s="1"/>
  <c r="AG125" i="10" s="1"/>
  <c r="R125" i="10"/>
  <c r="U125" i="10" s="1"/>
  <c r="V125" i="10" s="1"/>
  <c r="E125" i="10"/>
  <c r="AC124" i="10"/>
  <c r="AF124" i="10" s="1"/>
  <c r="AG124" i="10" s="1"/>
  <c r="R124" i="10"/>
  <c r="U124" i="10" s="1"/>
  <c r="V124" i="10" s="1"/>
  <c r="E124" i="10"/>
  <c r="AC123" i="10"/>
  <c r="AF123" i="10" s="1"/>
  <c r="AG123" i="10" s="1"/>
  <c r="R123" i="10"/>
  <c r="U123" i="10" s="1"/>
  <c r="V123" i="10" s="1"/>
  <c r="E123" i="10"/>
  <c r="AC122" i="10"/>
  <c r="AF122" i="10" s="1"/>
  <c r="AG122" i="10" s="1"/>
  <c r="R122" i="10"/>
  <c r="U122" i="10" s="1"/>
  <c r="V122" i="10" s="1"/>
  <c r="E122" i="10"/>
  <c r="AC121" i="10"/>
  <c r="AF121" i="10" s="1"/>
  <c r="AG121" i="10" s="1"/>
  <c r="R121" i="10"/>
  <c r="U121" i="10" s="1"/>
  <c r="V121" i="10" s="1"/>
  <c r="E121" i="10"/>
  <c r="AC120" i="10"/>
  <c r="AF120" i="10" s="1"/>
  <c r="AG120" i="10" s="1"/>
  <c r="R120" i="10"/>
  <c r="U120" i="10" s="1"/>
  <c r="V120" i="10" s="1"/>
  <c r="E120" i="10"/>
  <c r="AC119" i="10"/>
  <c r="AF119" i="10" s="1"/>
  <c r="AG119" i="10" s="1"/>
  <c r="R119" i="10"/>
  <c r="U119" i="10" s="1"/>
  <c r="V119" i="10" s="1"/>
  <c r="E119" i="10"/>
  <c r="AC118" i="10"/>
  <c r="AF118" i="10" s="1"/>
  <c r="AG118" i="10" s="1"/>
  <c r="R118" i="10"/>
  <c r="U118" i="10" s="1"/>
  <c r="V118" i="10" s="1"/>
  <c r="E118" i="10"/>
  <c r="AC117" i="10"/>
  <c r="AF117" i="10" s="1"/>
  <c r="AG117" i="10" s="1"/>
  <c r="R117" i="10"/>
  <c r="U117" i="10" s="1"/>
  <c r="V117" i="10" s="1"/>
  <c r="E117" i="10"/>
  <c r="AC116" i="10"/>
  <c r="AF116" i="10" s="1"/>
  <c r="AG116" i="10" s="1"/>
  <c r="R116" i="10"/>
  <c r="U116" i="10" s="1"/>
  <c r="V116" i="10" s="1"/>
  <c r="E116" i="10"/>
  <c r="AC115" i="10"/>
  <c r="AF115" i="10" s="1"/>
  <c r="AG115" i="10" s="1"/>
  <c r="R115" i="10"/>
  <c r="U115" i="10" s="1"/>
  <c r="V115" i="10" s="1"/>
  <c r="E115" i="10"/>
  <c r="AC114" i="10"/>
  <c r="AF114" i="10" s="1"/>
  <c r="AG114" i="10" s="1"/>
  <c r="R114" i="10"/>
  <c r="U114" i="10" s="1"/>
  <c r="V114" i="10" s="1"/>
  <c r="E114" i="10"/>
  <c r="AC113" i="10"/>
  <c r="AF113" i="10" s="1"/>
  <c r="AG113" i="10" s="1"/>
  <c r="R113" i="10"/>
  <c r="U113" i="10" s="1"/>
  <c r="V113" i="10" s="1"/>
  <c r="E113" i="10"/>
  <c r="AC112" i="10"/>
  <c r="AF112" i="10" s="1"/>
  <c r="AG112" i="10" s="1"/>
  <c r="R112" i="10"/>
  <c r="U112" i="10" s="1"/>
  <c r="V112" i="10" s="1"/>
  <c r="E112" i="10"/>
  <c r="AC111" i="10"/>
  <c r="AF111" i="10" s="1"/>
  <c r="AG111" i="10" s="1"/>
  <c r="R111" i="10"/>
  <c r="U111" i="10" s="1"/>
  <c r="V111" i="10" s="1"/>
  <c r="E111" i="10"/>
  <c r="AC110" i="10"/>
  <c r="AF110" i="10" s="1"/>
  <c r="AG110" i="10" s="1"/>
  <c r="R110" i="10"/>
  <c r="U110" i="10" s="1"/>
  <c r="V110" i="10" s="1"/>
  <c r="E110" i="10"/>
  <c r="AC109" i="10"/>
  <c r="AF109" i="10" s="1"/>
  <c r="AG109" i="10" s="1"/>
  <c r="R109" i="10"/>
  <c r="U109" i="10" s="1"/>
  <c r="V109" i="10" s="1"/>
  <c r="E109" i="10"/>
  <c r="AC108" i="10"/>
  <c r="AF108" i="10" s="1"/>
  <c r="AG108" i="10" s="1"/>
  <c r="R108" i="10"/>
  <c r="U108" i="10" s="1"/>
  <c r="V108" i="10" s="1"/>
  <c r="E108" i="10"/>
  <c r="AC107" i="10"/>
  <c r="AF107" i="10" s="1"/>
  <c r="AG107" i="10" s="1"/>
  <c r="R107" i="10"/>
  <c r="U107" i="10" s="1"/>
  <c r="V107" i="10" s="1"/>
  <c r="E107" i="10"/>
  <c r="AC106" i="10"/>
  <c r="AF106" i="10" s="1"/>
  <c r="AG106" i="10" s="1"/>
  <c r="R106" i="10"/>
  <c r="U106" i="10" s="1"/>
  <c r="V106" i="10" s="1"/>
  <c r="E106" i="10"/>
  <c r="AC105" i="10"/>
  <c r="AF105" i="10" s="1"/>
  <c r="AG105" i="10" s="1"/>
  <c r="R105" i="10"/>
  <c r="U105" i="10" s="1"/>
  <c r="V105" i="10" s="1"/>
  <c r="E105" i="10"/>
  <c r="AC104" i="10"/>
  <c r="AF104" i="10" s="1"/>
  <c r="AG104" i="10" s="1"/>
  <c r="R104" i="10"/>
  <c r="U104" i="10" s="1"/>
  <c r="V104" i="10" s="1"/>
  <c r="E104" i="10"/>
  <c r="AC103" i="10"/>
  <c r="AF103" i="10" s="1"/>
  <c r="AG103" i="10" s="1"/>
  <c r="R103" i="10"/>
  <c r="U103" i="10" s="1"/>
  <c r="V103" i="10" s="1"/>
  <c r="E103" i="10"/>
  <c r="AC102" i="10"/>
  <c r="AF102" i="10" s="1"/>
  <c r="AG102" i="10" s="1"/>
  <c r="R102" i="10"/>
  <c r="U102" i="10" s="1"/>
  <c r="V102" i="10" s="1"/>
  <c r="E102" i="10"/>
  <c r="AC101" i="10"/>
  <c r="AF101" i="10" s="1"/>
  <c r="AG101" i="10" s="1"/>
  <c r="R101" i="10"/>
  <c r="U101" i="10" s="1"/>
  <c r="V101" i="10" s="1"/>
  <c r="E101" i="10"/>
  <c r="AC100" i="10"/>
  <c r="AF100" i="10" s="1"/>
  <c r="AG100" i="10" s="1"/>
  <c r="R100" i="10"/>
  <c r="U100" i="10" s="1"/>
  <c r="V100" i="10" s="1"/>
  <c r="E100" i="10"/>
  <c r="AC99" i="10"/>
  <c r="AF99" i="10" s="1"/>
  <c r="AG99" i="10" s="1"/>
  <c r="R99" i="10"/>
  <c r="U99" i="10" s="1"/>
  <c r="V99" i="10" s="1"/>
  <c r="E99" i="10"/>
  <c r="AC98" i="10"/>
  <c r="AF98" i="10" s="1"/>
  <c r="AG98" i="10" s="1"/>
  <c r="R98" i="10"/>
  <c r="U98" i="10" s="1"/>
  <c r="V98" i="10" s="1"/>
  <c r="E98" i="10"/>
  <c r="AC97" i="10"/>
  <c r="AF97" i="10" s="1"/>
  <c r="AG97" i="10" s="1"/>
  <c r="R97" i="10"/>
  <c r="U97" i="10" s="1"/>
  <c r="V97" i="10" s="1"/>
  <c r="E97" i="10"/>
  <c r="AC96" i="10"/>
  <c r="AF96" i="10" s="1"/>
  <c r="AG96" i="10" s="1"/>
  <c r="R96" i="10"/>
  <c r="U96" i="10" s="1"/>
  <c r="V96" i="10" s="1"/>
  <c r="E96" i="10"/>
  <c r="AC95" i="10"/>
  <c r="AF95" i="10" s="1"/>
  <c r="AG95" i="10" s="1"/>
  <c r="R95" i="10"/>
  <c r="U95" i="10" s="1"/>
  <c r="V95" i="10" s="1"/>
  <c r="E95" i="10"/>
  <c r="AC94" i="10"/>
  <c r="AF94" i="10" s="1"/>
  <c r="AG94" i="10" s="1"/>
  <c r="R94" i="10"/>
  <c r="U94" i="10" s="1"/>
  <c r="V94" i="10" s="1"/>
  <c r="E94" i="10"/>
  <c r="AC93" i="10"/>
  <c r="AF93" i="10" s="1"/>
  <c r="AG93" i="10" s="1"/>
  <c r="R93" i="10"/>
  <c r="U93" i="10" s="1"/>
  <c r="V93" i="10" s="1"/>
  <c r="E93" i="10"/>
  <c r="AC92" i="10"/>
  <c r="AF92" i="10" s="1"/>
  <c r="AG92" i="10" s="1"/>
  <c r="R92" i="10"/>
  <c r="U92" i="10" s="1"/>
  <c r="V92" i="10" s="1"/>
  <c r="E92" i="10"/>
  <c r="AC91" i="10"/>
  <c r="AF91" i="10" s="1"/>
  <c r="AG91" i="10" s="1"/>
  <c r="R91" i="10"/>
  <c r="U91" i="10" s="1"/>
  <c r="V91" i="10" s="1"/>
  <c r="E91" i="10"/>
  <c r="AC90" i="10"/>
  <c r="AF90" i="10" s="1"/>
  <c r="AG90" i="10" s="1"/>
  <c r="R90" i="10"/>
  <c r="U90" i="10" s="1"/>
  <c r="V90" i="10" s="1"/>
  <c r="E90" i="10"/>
  <c r="AC89" i="10"/>
  <c r="AF89" i="10" s="1"/>
  <c r="AG89" i="10" s="1"/>
  <c r="R89" i="10"/>
  <c r="U89" i="10" s="1"/>
  <c r="V89" i="10" s="1"/>
  <c r="E89" i="10"/>
  <c r="AC88" i="10"/>
  <c r="AF88" i="10" s="1"/>
  <c r="AG88" i="10" s="1"/>
  <c r="R88" i="10"/>
  <c r="U88" i="10" s="1"/>
  <c r="V88" i="10" s="1"/>
  <c r="E88" i="10"/>
  <c r="AC87" i="10"/>
  <c r="AF87" i="10" s="1"/>
  <c r="AG87" i="10" s="1"/>
  <c r="R87" i="10"/>
  <c r="U87" i="10" s="1"/>
  <c r="V87" i="10" s="1"/>
  <c r="E87" i="10"/>
  <c r="AC86" i="10"/>
  <c r="AF86" i="10" s="1"/>
  <c r="AG86" i="10" s="1"/>
  <c r="R86" i="10"/>
  <c r="U86" i="10" s="1"/>
  <c r="V86" i="10" s="1"/>
  <c r="E86" i="10"/>
  <c r="AC85" i="10"/>
  <c r="AF85" i="10" s="1"/>
  <c r="AG85" i="10" s="1"/>
  <c r="R85" i="10"/>
  <c r="U85" i="10" s="1"/>
  <c r="V85" i="10" s="1"/>
  <c r="E85" i="10"/>
  <c r="AC84" i="10"/>
  <c r="AF84" i="10" s="1"/>
  <c r="AG84" i="10" s="1"/>
  <c r="R84" i="10"/>
  <c r="U84" i="10" s="1"/>
  <c r="V84" i="10" s="1"/>
  <c r="E84" i="10"/>
  <c r="AC83" i="10"/>
  <c r="AF83" i="10" s="1"/>
  <c r="AG83" i="10" s="1"/>
  <c r="R83" i="10"/>
  <c r="U83" i="10" s="1"/>
  <c r="V83" i="10" s="1"/>
  <c r="E83" i="10"/>
  <c r="AC82" i="10"/>
  <c r="AF82" i="10" s="1"/>
  <c r="AG82" i="10" s="1"/>
  <c r="R82" i="10"/>
  <c r="U82" i="10" s="1"/>
  <c r="V82" i="10" s="1"/>
  <c r="E82" i="10"/>
  <c r="AC81" i="10"/>
  <c r="AF81" i="10" s="1"/>
  <c r="AG81" i="10" s="1"/>
  <c r="R81" i="10"/>
  <c r="U81" i="10" s="1"/>
  <c r="V81" i="10" s="1"/>
  <c r="E81" i="10"/>
  <c r="AC80" i="10"/>
  <c r="AF80" i="10" s="1"/>
  <c r="AG80" i="10" s="1"/>
  <c r="R80" i="10"/>
  <c r="U80" i="10" s="1"/>
  <c r="V80" i="10" s="1"/>
  <c r="E80" i="10"/>
  <c r="AC79" i="10"/>
  <c r="AF79" i="10" s="1"/>
  <c r="AG79" i="10" s="1"/>
  <c r="R79" i="10"/>
  <c r="U79" i="10" s="1"/>
  <c r="V79" i="10" s="1"/>
  <c r="E79" i="10"/>
  <c r="AC78" i="10"/>
  <c r="AF78" i="10" s="1"/>
  <c r="AG78" i="10" s="1"/>
  <c r="R78" i="10"/>
  <c r="U78" i="10" s="1"/>
  <c r="V78" i="10" s="1"/>
  <c r="E78" i="10"/>
  <c r="AC77" i="10"/>
  <c r="AF77" i="10" s="1"/>
  <c r="AG77" i="10" s="1"/>
  <c r="R77" i="10"/>
  <c r="U77" i="10" s="1"/>
  <c r="V77" i="10" s="1"/>
  <c r="E77" i="10"/>
  <c r="AC76" i="10"/>
  <c r="AF76" i="10" s="1"/>
  <c r="AG76" i="10" s="1"/>
  <c r="R76" i="10"/>
  <c r="U76" i="10" s="1"/>
  <c r="V76" i="10" s="1"/>
  <c r="E76" i="10"/>
  <c r="AC75" i="10"/>
  <c r="AF75" i="10" s="1"/>
  <c r="AG75" i="10" s="1"/>
  <c r="R75" i="10"/>
  <c r="U75" i="10" s="1"/>
  <c r="V75" i="10" s="1"/>
  <c r="E75" i="10"/>
  <c r="AC74" i="10"/>
  <c r="AF74" i="10" s="1"/>
  <c r="AG74" i="10" s="1"/>
  <c r="R74" i="10"/>
  <c r="U74" i="10" s="1"/>
  <c r="V74" i="10" s="1"/>
  <c r="E74" i="10"/>
  <c r="AC73" i="10"/>
  <c r="AF73" i="10" s="1"/>
  <c r="AG73" i="10" s="1"/>
  <c r="R73" i="10"/>
  <c r="U73" i="10" s="1"/>
  <c r="V73" i="10" s="1"/>
  <c r="E73" i="10"/>
  <c r="AC72" i="10"/>
  <c r="AF72" i="10" s="1"/>
  <c r="AG72" i="10" s="1"/>
  <c r="R72" i="10"/>
  <c r="U72" i="10" s="1"/>
  <c r="V72" i="10" s="1"/>
  <c r="E72" i="10"/>
  <c r="AC71" i="10"/>
  <c r="AF71" i="10" s="1"/>
  <c r="AG71" i="10" s="1"/>
  <c r="R71" i="10"/>
  <c r="U71" i="10" s="1"/>
  <c r="V71" i="10" s="1"/>
  <c r="E71" i="10"/>
  <c r="AC70" i="10"/>
  <c r="AF70" i="10" s="1"/>
  <c r="AG70" i="10" s="1"/>
  <c r="R70" i="10"/>
  <c r="U70" i="10" s="1"/>
  <c r="V70" i="10" s="1"/>
  <c r="E70" i="10"/>
  <c r="AC69" i="10"/>
  <c r="AF69" i="10" s="1"/>
  <c r="AG69" i="10" s="1"/>
  <c r="R69" i="10"/>
  <c r="U69" i="10" s="1"/>
  <c r="V69" i="10" s="1"/>
  <c r="E69" i="10"/>
  <c r="AC68" i="10"/>
  <c r="AF68" i="10" s="1"/>
  <c r="AG68" i="10" s="1"/>
  <c r="R68" i="10"/>
  <c r="U68" i="10" s="1"/>
  <c r="V68" i="10" s="1"/>
  <c r="E68" i="10"/>
  <c r="AC67" i="10"/>
  <c r="AF67" i="10" s="1"/>
  <c r="AG67" i="10" s="1"/>
  <c r="R67" i="10"/>
  <c r="U67" i="10" s="1"/>
  <c r="V67" i="10" s="1"/>
  <c r="E67" i="10"/>
  <c r="AC66" i="10"/>
  <c r="AF66" i="10" s="1"/>
  <c r="AG66" i="10" s="1"/>
  <c r="R66" i="10"/>
  <c r="U66" i="10" s="1"/>
  <c r="V66" i="10" s="1"/>
  <c r="E66" i="10"/>
  <c r="AC65" i="10"/>
  <c r="AF65" i="10" s="1"/>
  <c r="AG65" i="10" s="1"/>
  <c r="R65" i="10"/>
  <c r="U65" i="10" s="1"/>
  <c r="V65" i="10" s="1"/>
  <c r="E65" i="10"/>
  <c r="AC64" i="10"/>
  <c r="AF64" i="10" s="1"/>
  <c r="AG64" i="10" s="1"/>
  <c r="R64" i="10"/>
  <c r="U64" i="10" s="1"/>
  <c r="V64" i="10" s="1"/>
  <c r="E64" i="10"/>
  <c r="AC63" i="10"/>
  <c r="AF63" i="10" s="1"/>
  <c r="AG63" i="10" s="1"/>
  <c r="R63" i="10"/>
  <c r="U63" i="10" s="1"/>
  <c r="V63" i="10" s="1"/>
  <c r="E63" i="10"/>
  <c r="AC62" i="10"/>
  <c r="AF62" i="10" s="1"/>
  <c r="AG62" i="10" s="1"/>
  <c r="R62" i="10"/>
  <c r="U62" i="10" s="1"/>
  <c r="V62" i="10" s="1"/>
  <c r="E62" i="10"/>
  <c r="AC61" i="10"/>
  <c r="AF61" i="10" s="1"/>
  <c r="AG61" i="10" s="1"/>
  <c r="R61" i="10"/>
  <c r="U61" i="10" s="1"/>
  <c r="V61" i="10" s="1"/>
  <c r="E61" i="10"/>
  <c r="AC60" i="10"/>
  <c r="AF60" i="10" s="1"/>
  <c r="AG60" i="10" s="1"/>
  <c r="R60" i="10"/>
  <c r="U60" i="10" s="1"/>
  <c r="V60" i="10" s="1"/>
  <c r="E60" i="10"/>
  <c r="AC59" i="10"/>
  <c r="AF59" i="10" s="1"/>
  <c r="AG59" i="10" s="1"/>
  <c r="R59" i="10"/>
  <c r="U59" i="10" s="1"/>
  <c r="V59" i="10" s="1"/>
  <c r="E59" i="10"/>
  <c r="AC58" i="10"/>
  <c r="AF58" i="10" s="1"/>
  <c r="AG58" i="10" s="1"/>
  <c r="R58" i="10"/>
  <c r="U58" i="10" s="1"/>
  <c r="V58" i="10" s="1"/>
  <c r="E58" i="10"/>
  <c r="AC57" i="10"/>
  <c r="AF57" i="10" s="1"/>
  <c r="AG57" i="10" s="1"/>
  <c r="R57" i="10"/>
  <c r="U57" i="10" s="1"/>
  <c r="V57" i="10" s="1"/>
  <c r="E57" i="10"/>
  <c r="AC56" i="10"/>
  <c r="AF56" i="10" s="1"/>
  <c r="AG56" i="10" s="1"/>
  <c r="R56" i="10"/>
  <c r="U56" i="10" s="1"/>
  <c r="V56" i="10" s="1"/>
  <c r="E56" i="10"/>
  <c r="AC55" i="10"/>
  <c r="AF55" i="10" s="1"/>
  <c r="AG55" i="10" s="1"/>
  <c r="R55" i="10"/>
  <c r="U55" i="10" s="1"/>
  <c r="V55" i="10" s="1"/>
  <c r="E55" i="10"/>
  <c r="AC54" i="10"/>
  <c r="AF54" i="10" s="1"/>
  <c r="AG54" i="10" s="1"/>
  <c r="R54" i="10"/>
  <c r="U54" i="10" s="1"/>
  <c r="V54" i="10" s="1"/>
  <c r="E54" i="10"/>
  <c r="AC53" i="10"/>
  <c r="AF53" i="10" s="1"/>
  <c r="AG53" i="10" s="1"/>
  <c r="R53" i="10"/>
  <c r="U53" i="10" s="1"/>
  <c r="V53" i="10" s="1"/>
  <c r="E53" i="10"/>
  <c r="AC52" i="10"/>
  <c r="AF52" i="10" s="1"/>
  <c r="AG52" i="10" s="1"/>
  <c r="R52" i="10"/>
  <c r="U52" i="10" s="1"/>
  <c r="V52" i="10" s="1"/>
  <c r="E52" i="10"/>
  <c r="AC51" i="10"/>
  <c r="AF51" i="10" s="1"/>
  <c r="AG51" i="10" s="1"/>
  <c r="R51" i="10"/>
  <c r="U51" i="10" s="1"/>
  <c r="V51" i="10" s="1"/>
  <c r="E51" i="10"/>
  <c r="AC50" i="10"/>
  <c r="AF50" i="10" s="1"/>
  <c r="AG50" i="10" s="1"/>
  <c r="R50" i="10"/>
  <c r="U50" i="10" s="1"/>
  <c r="V50" i="10" s="1"/>
  <c r="E50" i="10"/>
  <c r="AC49" i="10"/>
  <c r="AF49" i="10" s="1"/>
  <c r="AG49" i="10" s="1"/>
  <c r="R49" i="10"/>
  <c r="U49" i="10" s="1"/>
  <c r="V49" i="10" s="1"/>
  <c r="E49" i="10"/>
  <c r="AI48" i="10"/>
  <c r="AH48" i="10"/>
  <c r="AJ48" i="10" s="1"/>
  <c r="AC48" i="10"/>
  <c r="AF48" i="10" s="1"/>
  <c r="R48" i="10"/>
  <c r="U48" i="10" s="1"/>
  <c r="V48" i="10" s="1"/>
  <c r="E48" i="10"/>
  <c r="AI47" i="10"/>
  <c r="AH47" i="10"/>
  <c r="AJ47" i="10" s="1"/>
  <c r="AC47" i="10"/>
  <c r="AF47" i="10" s="1"/>
  <c r="R47" i="10"/>
  <c r="U47" i="10" s="1"/>
  <c r="V47" i="10" s="1"/>
  <c r="E47" i="10"/>
  <c r="AI46" i="10"/>
  <c r="AH46" i="10"/>
  <c r="AF46" i="10"/>
  <c r="AC46" i="10"/>
  <c r="R46" i="10"/>
  <c r="U46" i="10" s="1"/>
  <c r="V46" i="10" s="1"/>
  <c r="E46" i="10"/>
  <c r="AI45" i="10"/>
  <c r="AH45" i="10"/>
  <c r="AC45" i="10"/>
  <c r="AF45" i="10" s="1"/>
  <c r="R45" i="10"/>
  <c r="U45" i="10" s="1"/>
  <c r="V45" i="10" s="1"/>
  <c r="E45" i="10"/>
  <c r="AI44" i="10"/>
  <c r="AH44" i="10"/>
  <c r="AJ44" i="10" s="1"/>
  <c r="AF44" i="10"/>
  <c r="AC44" i="10"/>
  <c r="R44" i="10"/>
  <c r="U44" i="10" s="1"/>
  <c r="V44" i="10" s="1"/>
  <c r="E44" i="10"/>
  <c r="AI43" i="10"/>
  <c r="AH43" i="10"/>
  <c r="AC43" i="10"/>
  <c r="AF43" i="10" s="1"/>
  <c r="R43" i="10"/>
  <c r="U43" i="10" s="1"/>
  <c r="V43" i="10" s="1"/>
  <c r="E43" i="10"/>
  <c r="AI42" i="10"/>
  <c r="AH42" i="10"/>
  <c r="AF42" i="10"/>
  <c r="AC42" i="10"/>
  <c r="R42" i="10"/>
  <c r="U42" i="10" s="1"/>
  <c r="V42" i="10" s="1"/>
  <c r="E42" i="10"/>
  <c r="AI41" i="10"/>
  <c r="AH41" i="10"/>
  <c r="AC41" i="10"/>
  <c r="AF41" i="10" s="1"/>
  <c r="R41" i="10"/>
  <c r="U41" i="10" s="1"/>
  <c r="V41" i="10" s="1"/>
  <c r="E41" i="10"/>
  <c r="AI40" i="10"/>
  <c r="AH40" i="10"/>
  <c r="AC40" i="10"/>
  <c r="AF40" i="10" s="1"/>
  <c r="X40" i="10"/>
  <c r="W40" i="10"/>
  <c r="R40" i="10"/>
  <c r="U40" i="10" s="1"/>
  <c r="E40" i="10"/>
  <c r="AI39" i="10"/>
  <c r="AH39" i="10"/>
  <c r="AC39" i="10"/>
  <c r="AF39" i="10" s="1"/>
  <c r="X39" i="10"/>
  <c r="W39" i="10"/>
  <c r="R39" i="10"/>
  <c r="U39" i="10" s="1"/>
  <c r="E39" i="10"/>
  <c r="AI38" i="10"/>
  <c r="AH38" i="10"/>
  <c r="AJ38" i="10" s="1"/>
  <c r="AC38" i="10"/>
  <c r="AF38" i="10" s="1"/>
  <c r="X38" i="10"/>
  <c r="W38" i="10"/>
  <c r="Y38" i="10" s="1"/>
  <c r="R38" i="10"/>
  <c r="U38" i="10" s="1"/>
  <c r="E38" i="10"/>
  <c r="AI37" i="10"/>
  <c r="AH37" i="10"/>
  <c r="AJ37" i="10" s="1"/>
  <c r="AC37" i="10"/>
  <c r="AF37" i="10" s="1"/>
  <c r="X37" i="10"/>
  <c r="W37" i="10"/>
  <c r="Y37" i="10" s="1"/>
  <c r="R37" i="10"/>
  <c r="U37" i="10" s="1"/>
  <c r="E37" i="10"/>
  <c r="AI36" i="10"/>
  <c r="AH36" i="10"/>
  <c r="AJ36" i="10" s="1"/>
  <c r="AC36" i="10"/>
  <c r="AF36" i="10" s="1"/>
  <c r="X36" i="10"/>
  <c r="W36" i="10"/>
  <c r="Y36" i="10" s="1"/>
  <c r="R36" i="10"/>
  <c r="U36" i="10" s="1"/>
  <c r="E36" i="10"/>
  <c r="AI35" i="10"/>
  <c r="AH35" i="10"/>
  <c r="AJ35" i="10" s="1"/>
  <c r="AC35" i="10"/>
  <c r="AF35" i="10" s="1"/>
  <c r="X35" i="10"/>
  <c r="W35" i="10"/>
  <c r="Y35" i="10" s="1"/>
  <c r="R35" i="10"/>
  <c r="U35" i="10" s="1"/>
  <c r="E35" i="10"/>
  <c r="AI34" i="10"/>
  <c r="AH34" i="10"/>
  <c r="AJ34" i="10" s="1"/>
  <c r="AC34" i="10"/>
  <c r="AF34" i="10" s="1"/>
  <c r="X34" i="10"/>
  <c r="W34" i="10"/>
  <c r="Y34" i="10" s="1"/>
  <c r="R34" i="10"/>
  <c r="U34" i="10" s="1"/>
  <c r="E34" i="10"/>
  <c r="AI33" i="10"/>
  <c r="AH33" i="10"/>
  <c r="AJ33" i="10" s="1"/>
  <c r="AC33" i="10"/>
  <c r="AF33" i="10" s="1"/>
  <c r="X33" i="10"/>
  <c r="W33" i="10"/>
  <c r="Y33" i="10" s="1"/>
  <c r="R33" i="10"/>
  <c r="U33" i="10" s="1"/>
  <c r="E33" i="10"/>
  <c r="AI32" i="10"/>
  <c r="AH32" i="10"/>
  <c r="AJ32" i="10" s="1"/>
  <c r="AC32" i="10"/>
  <c r="AF32" i="10" s="1"/>
  <c r="X32" i="10"/>
  <c r="W32" i="10"/>
  <c r="Y32" i="10" s="1"/>
  <c r="R32" i="10"/>
  <c r="U32" i="10" s="1"/>
  <c r="E32" i="10"/>
  <c r="AI31" i="10"/>
  <c r="AH31" i="10"/>
  <c r="AJ31" i="10" s="1"/>
  <c r="AC31" i="10"/>
  <c r="AF31" i="10" s="1"/>
  <c r="X31" i="10"/>
  <c r="W31" i="10"/>
  <c r="Y31" i="10" s="1"/>
  <c r="R31" i="10"/>
  <c r="U31" i="10" s="1"/>
  <c r="E31" i="10"/>
  <c r="AI30" i="10"/>
  <c r="AH30" i="10"/>
  <c r="AJ30" i="10" s="1"/>
  <c r="AC30" i="10"/>
  <c r="AF30" i="10" s="1"/>
  <c r="X30" i="10"/>
  <c r="W30" i="10"/>
  <c r="Y30" i="10" s="1"/>
  <c r="R30" i="10"/>
  <c r="U30" i="10" s="1"/>
  <c r="E30" i="10"/>
  <c r="AI29" i="10"/>
  <c r="AH29" i="10"/>
  <c r="AJ29" i="10" s="1"/>
  <c r="AC29" i="10"/>
  <c r="AF29" i="10" s="1"/>
  <c r="X29" i="10"/>
  <c r="W29" i="10"/>
  <c r="Y29" i="10" s="1"/>
  <c r="R29" i="10"/>
  <c r="U29" i="10" s="1"/>
  <c r="E29" i="10"/>
  <c r="AI28" i="10"/>
  <c r="AH28" i="10"/>
  <c r="AJ28" i="10" s="1"/>
  <c r="AC28" i="10"/>
  <c r="AF28" i="10" s="1"/>
  <c r="X28" i="10"/>
  <c r="W28" i="10"/>
  <c r="Y28" i="10" s="1"/>
  <c r="R28" i="10"/>
  <c r="U28" i="10" s="1"/>
  <c r="E28" i="10"/>
  <c r="AI27" i="10"/>
  <c r="AH27" i="10"/>
  <c r="AJ27" i="10" s="1"/>
  <c r="AC27" i="10"/>
  <c r="AF27" i="10" s="1"/>
  <c r="X27" i="10"/>
  <c r="W27" i="10"/>
  <c r="Y27" i="10" s="1"/>
  <c r="R27" i="10"/>
  <c r="U27" i="10" s="1"/>
  <c r="E27" i="10"/>
  <c r="AI26" i="10"/>
  <c r="AH26" i="10"/>
  <c r="AJ26" i="10" s="1"/>
  <c r="AC26" i="10"/>
  <c r="AF26" i="10" s="1"/>
  <c r="X26" i="10"/>
  <c r="W26" i="10"/>
  <c r="Y26" i="10" s="1"/>
  <c r="R26" i="10"/>
  <c r="U26" i="10" s="1"/>
  <c r="E26" i="10"/>
  <c r="AI25" i="10"/>
  <c r="AH25" i="10"/>
  <c r="AJ25" i="10" s="1"/>
  <c r="AC25" i="10"/>
  <c r="AF25" i="10" s="1"/>
  <c r="X25" i="10"/>
  <c r="W25" i="10"/>
  <c r="Y25" i="10" s="1"/>
  <c r="R25" i="10"/>
  <c r="U25" i="10" s="1"/>
  <c r="E25" i="10"/>
  <c r="AI24" i="10"/>
  <c r="AH24" i="10"/>
  <c r="AJ24" i="10" s="1"/>
  <c r="AC24" i="10"/>
  <c r="AF24" i="10" s="1"/>
  <c r="X24" i="10"/>
  <c r="W24" i="10"/>
  <c r="Y24" i="10" s="1"/>
  <c r="R24" i="10"/>
  <c r="U24" i="10" s="1"/>
  <c r="E24" i="10"/>
  <c r="AI23" i="10"/>
  <c r="AH23" i="10"/>
  <c r="AJ23" i="10" s="1"/>
  <c r="AC23" i="10"/>
  <c r="AF23" i="10" s="1"/>
  <c r="X23" i="10"/>
  <c r="W23" i="10"/>
  <c r="Y23" i="10" s="1"/>
  <c r="R23" i="10"/>
  <c r="U23" i="10" s="1"/>
  <c r="E23" i="10"/>
  <c r="AI22" i="10"/>
  <c r="AH22" i="10"/>
  <c r="AJ22" i="10" s="1"/>
  <c r="AC22" i="10"/>
  <c r="AF22" i="10" s="1"/>
  <c r="X22" i="10"/>
  <c r="W22" i="10"/>
  <c r="Y22" i="10" s="1"/>
  <c r="R22" i="10"/>
  <c r="U22" i="10" s="1"/>
  <c r="E22" i="10"/>
  <c r="AI21" i="10"/>
  <c r="AH21" i="10"/>
  <c r="AJ21" i="10" s="1"/>
  <c r="AC21" i="10"/>
  <c r="AF21" i="10" s="1"/>
  <c r="X21" i="10"/>
  <c r="W21" i="10"/>
  <c r="Y21" i="10" s="1"/>
  <c r="R21" i="10"/>
  <c r="U21" i="10" s="1"/>
  <c r="E21" i="10"/>
  <c r="AI20" i="10"/>
  <c r="AH20" i="10"/>
  <c r="AJ20" i="10" s="1"/>
  <c r="AC20" i="10"/>
  <c r="AF20" i="10" s="1"/>
  <c r="X20" i="10"/>
  <c r="W20" i="10"/>
  <c r="Y20" i="10" s="1"/>
  <c r="R20" i="10"/>
  <c r="U20" i="10" s="1"/>
  <c r="E20" i="10"/>
  <c r="AI19" i="10"/>
  <c r="AH19" i="10"/>
  <c r="AJ19" i="10" s="1"/>
  <c r="AC19" i="10"/>
  <c r="AF19" i="10" s="1"/>
  <c r="X19" i="10"/>
  <c r="W19" i="10"/>
  <c r="Y19" i="10" s="1"/>
  <c r="R19" i="10"/>
  <c r="U19" i="10" s="1"/>
  <c r="E19" i="10"/>
  <c r="AI18" i="10"/>
  <c r="AH18" i="10"/>
  <c r="AJ18" i="10" s="1"/>
  <c r="AC18" i="10"/>
  <c r="AF18" i="10" s="1"/>
  <c r="X18" i="10"/>
  <c r="W18" i="10"/>
  <c r="Y18" i="10" s="1"/>
  <c r="R18" i="10"/>
  <c r="U18" i="10" s="1"/>
  <c r="E18" i="10"/>
  <c r="AI17" i="10"/>
  <c r="AH17" i="10"/>
  <c r="AJ17" i="10" s="1"/>
  <c r="AC17" i="10"/>
  <c r="AF17" i="10" s="1"/>
  <c r="X17" i="10"/>
  <c r="W17" i="10"/>
  <c r="Y17" i="10" s="1"/>
  <c r="R17" i="10"/>
  <c r="U17" i="10" s="1"/>
  <c r="E17" i="10"/>
  <c r="AI16" i="10"/>
  <c r="AH16" i="10"/>
  <c r="AJ16" i="10" s="1"/>
  <c r="AC16" i="10"/>
  <c r="AF16" i="10" s="1"/>
  <c r="X16" i="10"/>
  <c r="W16" i="10"/>
  <c r="Y16" i="10" s="1"/>
  <c r="R16" i="10"/>
  <c r="U16" i="10" s="1"/>
  <c r="E16" i="10"/>
  <c r="AI15" i="10"/>
  <c r="AH15" i="10"/>
  <c r="AJ15" i="10" s="1"/>
  <c r="AC15" i="10"/>
  <c r="AF15" i="10" s="1"/>
  <c r="X15" i="10"/>
  <c r="W15" i="10"/>
  <c r="Y15" i="10" s="1"/>
  <c r="R15" i="10"/>
  <c r="U15" i="10" s="1"/>
  <c r="E15" i="10"/>
  <c r="AI14" i="10"/>
  <c r="AH14" i="10"/>
  <c r="AJ14" i="10" s="1"/>
  <c r="AC14" i="10"/>
  <c r="AF14" i="10" s="1"/>
  <c r="X14" i="10"/>
  <c r="W14" i="10"/>
  <c r="Y14" i="10" s="1"/>
  <c r="R14" i="10"/>
  <c r="U14" i="10" s="1"/>
  <c r="E14" i="10"/>
  <c r="AI13" i="10"/>
  <c r="AH13" i="10"/>
  <c r="AJ13" i="10" s="1"/>
  <c r="AC13" i="10"/>
  <c r="AF13" i="10" s="1"/>
  <c r="X13" i="10"/>
  <c r="W13" i="10"/>
  <c r="Y13" i="10" s="1"/>
  <c r="R13" i="10"/>
  <c r="U13" i="10" s="1"/>
  <c r="E13" i="10"/>
  <c r="AI12" i="10"/>
  <c r="AH12" i="10"/>
  <c r="AJ12" i="10" s="1"/>
  <c r="AC12" i="10"/>
  <c r="AF12" i="10" s="1"/>
  <c r="X12" i="10"/>
  <c r="W12" i="10"/>
  <c r="Y12" i="10" s="1"/>
  <c r="R12" i="10"/>
  <c r="U12" i="10" s="1"/>
  <c r="E12" i="10"/>
  <c r="AI11" i="10"/>
  <c r="AH11" i="10"/>
  <c r="AJ11" i="10" s="1"/>
  <c r="AC11" i="10"/>
  <c r="AF11" i="10" s="1"/>
  <c r="X11" i="10"/>
  <c r="W11" i="10"/>
  <c r="Y11" i="10" s="1"/>
  <c r="R11" i="10"/>
  <c r="U11" i="10" s="1"/>
  <c r="E11" i="10"/>
  <c r="AI10" i="10"/>
  <c r="AH10" i="10"/>
  <c r="AJ10" i="10" s="1"/>
  <c r="AC10" i="10"/>
  <c r="AF10" i="10" s="1"/>
  <c r="X10" i="10"/>
  <c r="W10" i="10"/>
  <c r="Y10" i="10" s="1"/>
  <c r="R10" i="10"/>
  <c r="U10" i="10" s="1"/>
  <c r="E10" i="10"/>
  <c r="AI9" i="10"/>
  <c r="AH9" i="10"/>
  <c r="AJ9" i="10" s="1"/>
  <c r="AC9" i="10"/>
  <c r="AF9" i="10" s="1"/>
  <c r="X9" i="10"/>
  <c r="W9" i="10"/>
  <c r="Y9" i="10" s="1"/>
  <c r="R9" i="10"/>
  <c r="U9" i="10" s="1"/>
  <c r="E9" i="10"/>
  <c r="AI8" i="10"/>
  <c r="AH8" i="10"/>
  <c r="AJ8" i="10" s="1"/>
  <c r="AC8" i="10"/>
  <c r="AF8" i="10" s="1"/>
  <c r="R8" i="10"/>
  <c r="U8" i="10" s="1"/>
  <c r="V8" i="10" s="1"/>
  <c r="E8" i="10"/>
  <c r="AI7" i="10"/>
  <c r="AH7" i="10"/>
  <c r="AJ7" i="10" s="1"/>
  <c r="AC7" i="10"/>
  <c r="AF7" i="10" s="1"/>
  <c r="R7" i="10"/>
  <c r="U7" i="10" s="1"/>
  <c r="V7" i="10" s="1"/>
  <c r="E7" i="10"/>
  <c r="AI6" i="10"/>
  <c r="AH6" i="10"/>
  <c r="AF6" i="10"/>
  <c r="AC6" i="10"/>
  <c r="R6" i="10"/>
  <c r="U6" i="10" s="1"/>
  <c r="V6" i="10" s="1"/>
  <c r="E6" i="10"/>
  <c r="AI5" i="10"/>
  <c r="AH5" i="10"/>
  <c r="AC5" i="10"/>
  <c r="AF5" i="10" s="1"/>
  <c r="X5" i="10"/>
  <c r="W5" i="10"/>
  <c r="R5" i="10"/>
  <c r="U5" i="10" s="1"/>
  <c r="E5" i="10"/>
  <c r="A27" i="9"/>
  <c r="A26" i="9"/>
  <c r="A25" i="9"/>
  <c r="A24" i="9"/>
  <c r="A23" i="9"/>
  <c r="A16" i="9"/>
  <c r="A15" i="9"/>
  <c r="A14" i="9"/>
  <c r="A13" i="9"/>
  <c r="A12" i="9"/>
  <c r="H8" i="9"/>
  <c r="B8" i="9"/>
  <c r="H6" i="9"/>
  <c r="B6" i="9"/>
  <c r="F42" i="8"/>
  <c r="E42" i="8"/>
  <c r="F41" i="8"/>
  <c r="E41" i="8"/>
  <c r="F40" i="8"/>
  <c r="E40" i="8"/>
  <c r="F39" i="8"/>
  <c r="E39" i="8"/>
  <c r="F38" i="8"/>
  <c r="E38" i="8"/>
  <c r="E19" i="8"/>
  <c r="E18" i="8"/>
  <c r="D18" i="8"/>
  <c r="E11" i="8"/>
  <c r="E21" i="8" s="1"/>
  <c r="D11" i="8"/>
  <c r="C11" i="8"/>
  <c r="C21" i="8" s="1"/>
  <c r="E9" i="8"/>
  <c r="D9" i="8"/>
  <c r="C9" i="8"/>
  <c r="E8" i="8"/>
  <c r="D8" i="8"/>
  <c r="C8" i="8"/>
  <c r="G3" i="8"/>
  <c r="E10" i="8" s="1"/>
  <c r="M23" i="7"/>
  <c r="M22" i="7" s="1"/>
  <c r="K23" i="7"/>
  <c r="I23" i="7"/>
  <c r="I22" i="7" s="1"/>
  <c r="H23" i="7"/>
  <c r="F23" i="7"/>
  <c r="F22" i="7" s="1"/>
  <c r="E23" i="7"/>
  <c r="C23" i="7"/>
  <c r="B23" i="7"/>
  <c r="B22" i="7" s="1"/>
  <c r="K22" i="7"/>
  <c r="H22" i="7"/>
  <c r="E22" i="7"/>
  <c r="C22" i="7"/>
  <c r="M17" i="7"/>
  <c r="L17" i="7"/>
  <c r="K17" i="7"/>
  <c r="J17" i="7"/>
  <c r="I17" i="7"/>
  <c r="H17" i="7"/>
  <c r="G17" i="7"/>
  <c r="F17" i="7"/>
  <c r="E17" i="7"/>
  <c r="D17" i="7"/>
  <c r="C17" i="7"/>
  <c r="B17" i="7"/>
  <c r="B15" i="7"/>
  <c r="L15" i="7" s="1"/>
  <c r="L26" i="7" s="1"/>
  <c r="D1006" i="6"/>
  <c r="D3" i="6" s="1"/>
  <c r="E1006" i="6"/>
  <c r="E3" i="6" s="1"/>
  <c r="G514" i="6"/>
  <c r="H514" i="6"/>
  <c r="G513" i="6"/>
  <c r="H512" i="6"/>
  <c r="G511" i="6"/>
  <c r="G510" i="6"/>
  <c r="H510" i="6"/>
  <c r="G509" i="6"/>
  <c r="G507" i="6"/>
  <c r="H506" i="6"/>
  <c r="G505" i="6"/>
  <c r="G504" i="6"/>
  <c r="H504" i="6"/>
  <c r="G503" i="6"/>
  <c r="H502" i="6"/>
  <c r="G501" i="6"/>
  <c r="G499" i="6"/>
  <c r="G498" i="6"/>
  <c r="H498" i="6"/>
  <c r="G497" i="6"/>
  <c r="H496" i="6"/>
  <c r="G495" i="6"/>
  <c r="G494" i="6"/>
  <c r="H494" i="6"/>
  <c r="G493" i="6"/>
  <c r="G491" i="6"/>
  <c r="H490" i="6"/>
  <c r="G489" i="6"/>
  <c r="G488" i="6"/>
  <c r="H488" i="6"/>
  <c r="G487" i="6"/>
  <c r="H486" i="6"/>
  <c r="G485" i="6"/>
  <c r="G483" i="6"/>
  <c r="G482" i="6"/>
  <c r="H482" i="6"/>
  <c r="G481" i="6"/>
  <c r="H480" i="6"/>
  <c r="G479" i="6"/>
  <c r="G478" i="6"/>
  <c r="H478" i="6"/>
  <c r="G477" i="6"/>
  <c r="G475" i="6"/>
  <c r="G474" i="6"/>
  <c r="H474" i="6"/>
  <c r="G473" i="6"/>
  <c r="G472" i="6"/>
  <c r="H472" i="6"/>
  <c r="G471" i="6"/>
  <c r="H470" i="6"/>
  <c r="G469" i="6"/>
  <c r="G467" i="6"/>
  <c r="G466" i="6"/>
  <c r="H466" i="6"/>
  <c r="G465" i="6"/>
  <c r="H464" i="6"/>
  <c r="G463" i="6"/>
  <c r="G462" i="6"/>
  <c r="H462" i="6"/>
  <c r="G461" i="6"/>
  <c r="H460" i="6"/>
  <c r="G459" i="6"/>
  <c r="G458" i="6"/>
  <c r="H458" i="6"/>
  <c r="G457" i="6"/>
  <c r="H456" i="6"/>
  <c r="G455" i="6"/>
  <c r="G454" i="6"/>
  <c r="H454" i="6"/>
  <c r="G453" i="6"/>
  <c r="H452" i="6"/>
  <c r="G451" i="6"/>
  <c r="G450" i="6"/>
  <c r="H450" i="6"/>
  <c r="G449" i="6"/>
  <c r="H448" i="6"/>
  <c r="G447" i="6"/>
  <c r="G446" i="6"/>
  <c r="H446" i="6"/>
  <c r="G445" i="6"/>
  <c r="H444" i="6"/>
  <c r="G443" i="6"/>
  <c r="G442" i="6"/>
  <c r="H442" i="6"/>
  <c r="G441" i="6"/>
  <c r="H440" i="6"/>
  <c r="G439" i="6"/>
  <c r="G438" i="6"/>
  <c r="H438" i="6"/>
  <c r="G437" i="6"/>
  <c r="H436" i="6"/>
  <c r="G435" i="6"/>
  <c r="G349" i="6"/>
  <c r="H349" i="6"/>
  <c r="G348" i="6"/>
  <c r="H347" i="6"/>
  <c r="G346" i="6"/>
  <c r="G345" i="6"/>
  <c r="H345" i="6"/>
  <c r="G344" i="6"/>
  <c r="H343" i="6"/>
  <c r="G342" i="6"/>
  <c r="G341" i="6"/>
  <c r="H341" i="6"/>
  <c r="G340" i="6"/>
  <c r="H339" i="6"/>
  <c r="G338" i="6"/>
  <c r="G337" i="6"/>
  <c r="H337" i="6"/>
  <c r="G336" i="6"/>
  <c r="H335" i="6"/>
  <c r="G334" i="6"/>
  <c r="G333" i="6"/>
  <c r="H333" i="6"/>
  <c r="G332" i="6"/>
  <c r="H331" i="6"/>
  <c r="G330" i="6"/>
  <c r="G329" i="6"/>
  <c r="H329" i="6"/>
  <c r="G328" i="6"/>
  <c r="H327" i="6"/>
  <c r="G326" i="6"/>
  <c r="G325" i="6"/>
  <c r="H325" i="6"/>
  <c r="G324" i="6"/>
  <c r="H323" i="6"/>
  <c r="G322" i="6"/>
  <c r="G321" i="6"/>
  <c r="H321" i="6"/>
  <c r="G320" i="6"/>
  <c r="H319" i="6"/>
  <c r="G318" i="6"/>
  <c r="G317" i="6"/>
  <c r="H317" i="6"/>
  <c r="G316" i="6"/>
  <c r="H315" i="6"/>
  <c r="G314" i="6"/>
  <c r="G313" i="6"/>
  <c r="H313" i="6"/>
  <c r="G312" i="6"/>
  <c r="H311" i="6"/>
  <c r="G310" i="6"/>
  <c r="G309" i="6"/>
  <c r="H309" i="6"/>
  <c r="G308" i="6"/>
  <c r="H307" i="6"/>
  <c r="G306" i="6"/>
  <c r="G305" i="6"/>
  <c r="H305" i="6"/>
  <c r="G304" i="6"/>
  <c r="H303" i="6"/>
  <c r="G302" i="6"/>
  <c r="G301" i="6"/>
  <c r="H301" i="6"/>
  <c r="G300" i="6"/>
  <c r="H299" i="6"/>
  <c r="G298" i="6"/>
  <c r="G297" i="6"/>
  <c r="H297" i="6"/>
  <c r="G296" i="6"/>
  <c r="H295" i="6"/>
  <c r="G294" i="6"/>
  <c r="G293" i="6"/>
  <c r="H293" i="6"/>
  <c r="G292" i="6"/>
  <c r="H291" i="6"/>
  <c r="G290" i="6"/>
  <c r="G289" i="6"/>
  <c r="H289" i="6"/>
  <c r="G288" i="6"/>
  <c r="H287" i="6"/>
  <c r="G286" i="6"/>
  <c r="G285" i="6"/>
  <c r="H285" i="6"/>
  <c r="G284" i="6"/>
  <c r="H283" i="6"/>
  <c r="G282" i="6"/>
  <c r="G281" i="6"/>
  <c r="H281" i="6"/>
  <c r="G280" i="6"/>
  <c r="H279" i="6"/>
  <c r="G278" i="6"/>
  <c r="G277" i="6"/>
  <c r="H277" i="6"/>
  <c r="G276" i="6"/>
  <c r="H275" i="6"/>
  <c r="G274" i="6"/>
  <c r="G273" i="6"/>
  <c r="H273" i="6"/>
  <c r="G272" i="6"/>
  <c r="H271" i="6"/>
  <c r="G270" i="6"/>
  <c r="G269" i="6"/>
  <c r="H269" i="6"/>
  <c r="G268" i="6"/>
  <c r="H267" i="6"/>
  <c r="G266" i="6"/>
  <c r="G265" i="6"/>
  <c r="H265" i="6"/>
  <c r="G264" i="6"/>
  <c r="H263" i="6"/>
  <c r="G262" i="6"/>
  <c r="G261" i="6"/>
  <c r="H261" i="6"/>
  <c r="G260" i="6"/>
  <c r="H259" i="6"/>
  <c r="G258" i="6"/>
  <c r="G257" i="6"/>
  <c r="H257" i="6"/>
  <c r="G256" i="6"/>
  <c r="H255" i="6"/>
  <c r="G254" i="6"/>
  <c r="G253" i="6"/>
  <c r="H253" i="6"/>
  <c r="G252" i="6"/>
  <c r="H251" i="6"/>
  <c r="G250" i="6"/>
  <c r="G249" i="6"/>
  <c r="H249" i="6"/>
  <c r="G248" i="6"/>
  <c r="H247" i="6"/>
  <c r="G246" i="6"/>
  <c r="G245" i="6"/>
  <c r="H245" i="6"/>
  <c r="G244" i="6"/>
  <c r="H243" i="6"/>
  <c r="G242" i="6"/>
  <c r="G241" i="6"/>
  <c r="H241" i="6"/>
  <c r="G240" i="6"/>
  <c r="H239" i="6"/>
  <c r="G238" i="6"/>
  <c r="G237" i="6"/>
  <c r="H237" i="6"/>
  <c r="G236" i="6"/>
  <c r="H235" i="6"/>
  <c r="G234" i="6"/>
  <c r="G233" i="6"/>
  <c r="H233" i="6"/>
  <c r="G232" i="6"/>
  <c r="H231" i="6"/>
  <c r="G230" i="6"/>
  <c r="G229" i="6"/>
  <c r="H229" i="6"/>
  <c r="G228" i="6"/>
  <c r="H227" i="6"/>
  <c r="G226" i="6"/>
  <c r="G225" i="6"/>
  <c r="H225" i="6"/>
  <c r="G224" i="6"/>
  <c r="H223" i="6"/>
  <c r="G222" i="6"/>
  <c r="G221" i="6"/>
  <c r="H221" i="6"/>
  <c r="G220" i="6"/>
  <c r="H219" i="6"/>
  <c r="G218" i="6"/>
  <c r="G217" i="6"/>
  <c r="H217" i="6"/>
  <c r="G216" i="6"/>
  <c r="H215" i="6"/>
  <c r="G214" i="6"/>
  <c r="G213" i="6"/>
  <c r="H213" i="6"/>
  <c r="G212" i="6"/>
  <c r="H211" i="6"/>
  <c r="G210" i="6"/>
  <c r="G209" i="6"/>
  <c r="H209" i="6"/>
  <c r="G208" i="6"/>
  <c r="H207" i="6"/>
  <c r="G206" i="6"/>
  <c r="G205" i="6"/>
  <c r="H205" i="6"/>
  <c r="G204" i="6"/>
  <c r="H203" i="6"/>
  <c r="G202" i="6"/>
  <c r="G201" i="6"/>
  <c r="H201" i="6"/>
  <c r="G200" i="6"/>
  <c r="H199" i="6"/>
  <c r="G198" i="6"/>
  <c r="G197" i="6"/>
  <c r="H197" i="6"/>
  <c r="G196" i="6"/>
  <c r="H195" i="6"/>
  <c r="G194" i="6"/>
  <c r="G193" i="6"/>
  <c r="H193" i="6"/>
  <c r="G192" i="6"/>
  <c r="H191" i="6"/>
  <c r="G190" i="6"/>
  <c r="G189" i="6"/>
  <c r="H189" i="6"/>
  <c r="G188" i="6"/>
  <c r="H187" i="6"/>
  <c r="G186" i="6"/>
  <c r="G185" i="6"/>
  <c r="H185" i="6"/>
  <c r="G184" i="6"/>
  <c r="H183" i="6"/>
  <c r="G182" i="6"/>
  <c r="G181" i="6"/>
  <c r="H181" i="6"/>
  <c r="G180" i="6"/>
  <c r="H179" i="6"/>
  <c r="G178" i="6"/>
  <c r="G177" i="6"/>
  <c r="H177" i="6"/>
  <c r="G176" i="6"/>
  <c r="H175" i="6"/>
  <c r="G174" i="6"/>
  <c r="G173" i="6"/>
  <c r="H173" i="6"/>
  <c r="G172" i="6"/>
  <c r="H171" i="6"/>
  <c r="G170" i="6"/>
  <c r="G169" i="6"/>
  <c r="H169" i="6"/>
  <c r="G168" i="6"/>
  <c r="H167" i="6"/>
  <c r="G166" i="6"/>
  <c r="G165" i="6"/>
  <c r="H165" i="6"/>
  <c r="G164" i="6"/>
  <c r="H163" i="6"/>
  <c r="G162" i="6"/>
  <c r="G161" i="6"/>
  <c r="H161" i="6"/>
  <c r="G160" i="6"/>
  <c r="H159" i="6"/>
  <c r="G158" i="6"/>
  <c r="G157" i="6"/>
  <c r="H157" i="6"/>
  <c r="G156" i="6"/>
  <c r="H155" i="6"/>
  <c r="G154" i="6"/>
  <c r="G153" i="6"/>
  <c r="H153" i="6"/>
  <c r="G152" i="6"/>
  <c r="H151" i="6"/>
  <c r="G150" i="6"/>
  <c r="G149" i="6"/>
  <c r="H149" i="6"/>
  <c r="G148" i="6"/>
  <c r="H147" i="6"/>
  <c r="G146" i="6"/>
  <c r="G145" i="6"/>
  <c r="H145" i="6"/>
  <c r="G144" i="6"/>
  <c r="H143" i="6"/>
  <c r="G142" i="6"/>
  <c r="G141" i="6"/>
  <c r="H141" i="6"/>
  <c r="G140" i="6"/>
  <c r="H139" i="6"/>
  <c r="G138" i="6"/>
  <c r="G137" i="6"/>
  <c r="H137" i="6"/>
  <c r="G136" i="6"/>
  <c r="H135" i="6"/>
  <c r="G134" i="6"/>
  <c r="G133" i="6"/>
  <c r="H133" i="6"/>
  <c r="G132" i="6"/>
  <c r="H131" i="6"/>
  <c r="G130" i="6"/>
  <c r="G129" i="6"/>
  <c r="H129" i="6"/>
  <c r="G128" i="6"/>
  <c r="H127" i="6"/>
  <c r="G126" i="6"/>
  <c r="G125" i="6"/>
  <c r="H125" i="6"/>
  <c r="G124" i="6"/>
  <c r="H123" i="6"/>
  <c r="G122" i="6"/>
  <c r="G121" i="6"/>
  <c r="H121" i="6"/>
  <c r="G120" i="6"/>
  <c r="H119" i="6"/>
  <c r="G118" i="6"/>
  <c r="G117" i="6"/>
  <c r="H117" i="6"/>
  <c r="G116" i="6"/>
  <c r="H115" i="6"/>
  <c r="G114" i="6"/>
  <c r="G113" i="6"/>
  <c r="H113" i="6"/>
  <c r="G112" i="6"/>
  <c r="H111" i="6"/>
  <c r="G110" i="6"/>
  <c r="G109" i="6"/>
  <c r="H109" i="6"/>
  <c r="G108" i="6"/>
  <c r="H107" i="6"/>
  <c r="G106" i="6"/>
  <c r="G105" i="6"/>
  <c r="H105" i="6"/>
  <c r="G104" i="6"/>
  <c r="H103" i="6"/>
  <c r="G102" i="6"/>
  <c r="G101" i="6"/>
  <c r="H101" i="6"/>
  <c r="G100" i="6"/>
  <c r="H99" i="6"/>
  <c r="G98" i="6"/>
  <c r="G97" i="6"/>
  <c r="H97" i="6"/>
  <c r="G96" i="6"/>
  <c r="H95" i="6"/>
  <c r="G94" i="6"/>
  <c r="G93" i="6"/>
  <c r="H93" i="6"/>
  <c r="G92" i="6"/>
  <c r="H91" i="6"/>
  <c r="G90" i="6"/>
  <c r="G89" i="6"/>
  <c r="H89" i="6"/>
  <c r="G88" i="6"/>
  <c r="H87" i="6"/>
  <c r="G86" i="6"/>
  <c r="G85" i="6"/>
  <c r="H85" i="6"/>
  <c r="G84" i="6"/>
  <c r="H83" i="6"/>
  <c r="G82" i="6"/>
  <c r="G81" i="6"/>
  <c r="H81" i="6"/>
  <c r="G80" i="6"/>
  <c r="H79" i="6"/>
  <c r="G78" i="6"/>
  <c r="G77" i="6"/>
  <c r="H77" i="6"/>
  <c r="G76" i="6"/>
  <c r="H75" i="6"/>
  <c r="G74" i="6"/>
  <c r="G73" i="6"/>
  <c r="H73" i="6"/>
  <c r="G72" i="6"/>
  <c r="H71" i="6"/>
  <c r="G70" i="6"/>
  <c r="G69" i="6"/>
  <c r="H69" i="6"/>
  <c r="G68" i="6"/>
  <c r="H67" i="6"/>
  <c r="G66" i="6"/>
  <c r="G65" i="6"/>
  <c r="H65" i="6"/>
  <c r="G64" i="6"/>
  <c r="H63" i="6"/>
  <c r="G62" i="6"/>
  <c r="G61" i="6"/>
  <c r="H61" i="6"/>
  <c r="G60" i="6"/>
  <c r="H59" i="6"/>
  <c r="G58" i="6"/>
  <c r="G57" i="6"/>
  <c r="H57" i="6"/>
  <c r="G56" i="6"/>
  <c r="H55" i="6"/>
  <c r="G54" i="6"/>
  <c r="G53" i="6"/>
  <c r="H53" i="6"/>
  <c r="G52" i="6"/>
  <c r="H51" i="6"/>
  <c r="G50" i="6"/>
  <c r="G49" i="6"/>
  <c r="H49" i="6"/>
  <c r="G48" i="6"/>
  <c r="H47" i="6"/>
  <c r="G46" i="6"/>
  <c r="G45" i="6"/>
  <c r="H45" i="6"/>
  <c r="G44" i="6"/>
  <c r="H43" i="6"/>
  <c r="G42" i="6"/>
  <c r="G41" i="6"/>
  <c r="H41" i="6"/>
  <c r="G40" i="6"/>
  <c r="H39" i="6"/>
  <c r="G38" i="6"/>
  <c r="G37" i="6"/>
  <c r="H37" i="6"/>
  <c r="G36" i="6"/>
  <c r="H35" i="6"/>
  <c r="G34" i="6"/>
  <c r="G33" i="6"/>
  <c r="H33" i="6"/>
  <c r="G32" i="6"/>
  <c r="H31" i="6"/>
  <c r="G30" i="6"/>
  <c r="G29" i="6"/>
  <c r="H29" i="6"/>
  <c r="G28" i="6"/>
  <c r="H27" i="6"/>
  <c r="G26" i="6"/>
  <c r="G25" i="6"/>
  <c r="H25" i="6"/>
  <c r="G24" i="6"/>
  <c r="H23" i="6"/>
  <c r="G22" i="6"/>
  <c r="G21" i="6"/>
  <c r="H21" i="6"/>
  <c r="G20" i="6"/>
  <c r="H19" i="6"/>
  <c r="G18" i="6"/>
  <c r="G17" i="6"/>
  <c r="H17" i="6"/>
  <c r="G16" i="6"/>
  <c r="H15" i="6"/>
  <c r="G14" i="6"/>
  <c r="G13" i="6"/>
  <c r="H13" i="6"/>
  <c r="G12" i="6"/>
  <c r="H11" i="6"/>
  <c r="G10" i="6"/>
  <c r="G9" i="6"/>
  <c r="H9" i="6"/>
  <c r="G8" i="6"/>
  <c r="H7" i="6"/>
  <c r="G135" i="1"/>
  <c r="G134" i="1"/>
  <c r="G133" i="1"/>
  <c r="G132" i="1"/>
  <c r="G131" i="1"/>
  <c r="G130" i="1"/>
  <c r="G129" i="1"/>
  <c r="G128" i="1"/>
  <c r="G127" i="1"/>
  <c r="I24" i="7" l="1"/>
  <c r="F24" i="7"/>
  <c r="E11" i="7"/>
  <c r="F11" i="7" s="1"/>
  <c r="G11" i="7" s="1"/>
  <c r="D22" i="7"/>
  <c r="D23" i="7" s="1"/>
  <c r="AJ43" i="10"/>
  <c r="U320" i="10"/>
  <c r="V320" i="10" s="1"/>
  <c r="AF450" i="10"/>
  <c r="AG450" i="10" s="1"/>
  <c r="U452" i="10"/>
  <c r="V452" i="10" s="1"/>
  <c r="AF454" i="10"/>
  <c r="AG454" i="10" s="1"/>
  <c r="U456" i="10"/>
  <c r="V456" i="10" s="1"/>
  <c r="AF462" i="10"/>
  <c r="AG462" i="10" s="1"/>
  <c r="U464" i="10"/>
  <c r="V464" i="10" s="1"/>
  <c r="AF490" i="10"/>
  <c r="AG490" i="10" s="1"/>
  <c r="U492" i="10"/>
  <c r="V492" i="10" s="1"/>
  <c r="U496" i="10"/>
  <c r="V496" i="10" s="1"/>
  <c r="AF507" i="10"/>
  <c r="AG507" i="10" s="1"/>
  <c r="U508" i="10"/>
  <c r="V508" i="10" s="1"/>
  <c r="AF511" i="10"/>
  <c r="AG511" i="10" s="1"/>
  <c r="U512" i="10"/>
  <c r="V512" i="10" s="1"/>
  <c r="AF515" i="10"/>
  <c r="AG515" i="10" s="1"/>
  <c r="U516" i="10"/>
  <c r="V516" i="10" s="1"/>
  <c r="AF519" i="10"/>
  <c r="AG519" i="10" s="1"/>
  <c r="U520" i="10"/>
  <c r="V520" i="10" s="1"/>
  <c r="AF523" i="10"/>
  <c r="AG523" i="10" s="1"/>
  <c r="AF531" i="10"/>
  <c r="AG531" i="10" s="1"/>
  <c r="AF539" i="10"/>
  <c r="AG539" i="10" s="1"/>
  <c r="AF547" i="10"/>
  <c r="AG547" i="10" s="1"/>
  <c r="AF555" i="10"/>
  <c r="AG555" i="10" s="1"/>
  <c r="AF563" i="10"/>
  <c r="AG563" i="10" s="1"/>
  <c r="AF571" i="10"/>
  <c r="AG571" i="10" s="1"/>
  <c r="AF579" i="10"/>
  <c r="AG579" i="10" s="1"/>
  <c r="AF587" i="10"/>
  <c r="AG587" i="10" s="1"/>
  <c r="AF595" i="10"/>
  <c r="AG595" i="10" s="1"/>
  <c r="AF603" i="10"/>
  <c r="AG603" i="10" s="1"/>
  <c r="AF970" i="10"/>
  <c r="AG970" i="10" s="1"/>
  <c r="U971" i="10"/>
  <c r="V971" i="10" s="1"/>
  <c r="AF974" i="10"/>
  <c r="AG974" i="10" s="1"/>
  <c r="U975" i="10"/>
  <c r="V975" i="10" s="1"/>
  <c r="AF978" i="10"/>
  <c r="AG978" i="10" s="1"/>
  <c r="U979" i="10"/>
  <c r="V979" i="10" s="1"/>
  <c r="AF982" i="10"/>
  <c r="AG982" i="10" s="1"/>
  <c r="U983" i="10"/>
  <c r="V983" i="10" s="1"/>
  <c r="AF986" i="10"/>
  <c r="AG986" i="10" s="1"/>
  <c r="U987" i="10"/>
  <c r="V987" i="10" s="1"/>
  <c r="AF990" i="10"/>
  <c r="AG990" i="10" s="1"/>
  <c r="U991" i="10"/>
  <c r="V991" i="10" s="1"/>
  <c r="AF994" i="10"/>
  <c r="AG994" i="10" s="1"/>
  <c r="U995" i="10"/>
  <c r="V995" i="10" s="1"/>
  <c r="AF998" i="10"/>
  <c r="AG998" i="10" s="1"/>
  <c r="U999" i="10"/>
  <c r="V999" i="10" s="1"/>
  <c r="AF1002" i="10"/>
  <c r="AG1002" i="10" s="1"/>
  <c r="U1003" i="10"/>
  <c r="V1003" i="10" s="1"/>
  <c r="U1006" i="10"/>
  <c r="V1006" i="10" s="1"/>
  <c r="U1008" i="10"/>
  <c r="V1008" i="10" s="1"/>
  <c r="U1010" i="10"/>
  <c r="V1010" i="10" s="1"/>
  <c r="U1012" i="10"/>
  <c r="V1012" i="10" s="1"/>
  <c r="U1014" i="10"/>
  <c r="V1014" i="10" s="1"/>
  <c r="U1016" i="10"/>
  <c r="V1016" i="10" s="1"/>
  <c r="U1018" i="10"/>
  <c r="V1018" i="10" s="1"/>
  <c r="U1020" i="10"/>
  <c r="V1020" i="10" s="1"/>
  <c r="U1022" i="10"/>
  <c r="V1022" i="10" s="1"/>
  <c r="U1024" i="10"/>
  <c r="V1024" i="10" s="1"/>
  <c r="U1026" i="10"/>
  <c r="V1026" i="10" s="1"/>
  <c r="U1028" i="10"/>
  <c r="V1028" i="10" s="1"/>
  <c r="U1030" i="10"/>
  <c r="V1030" i="10" s="1"/>
  <c r="U1032" i="10"/>
  <c r="V1032" i="10" s="1"/>
  <c r="U1034" i="10"/>
  <c r="V1034" i="10" s="1"/>
  <c r="U1036" i="10"/>
  <c r="V1036" i="10" s="1"/>
  <c r="U1038" i="10"/>
  <c r="V1038" i="10" s="1"/>
  <c r="U1040" i="10"/>
  <c r="V1040" i="10" s="1"/>
  <c r="U1042" i="10"/>
  <c r="V1042" i="10" s="1"/>
  <c r="U1044" i="10"/>
  <c r="V1044" i="10" s="1"/>
  <c r="U1046" i="10"/>
  <c r="V1046" i="10" s="1"/>
  <c r="U1048" i="10"/>
  <c r="V1048" i="10" s="1"/>
  <c r="U1050" i="10"/>
  <c r="V1050" i="10" s="1"/>
  <c r="U1052" i="10"/>
  <c r="V1052" i="10" s="1"/>
  <c r="U1054" i="10"/>
  <c r="V1054" i="10" s="1"/>
  <c r="U1056" i="10"/>
  <c r="V1056" i="10" s="1"/>
  <c r="U1058" i="10"/>
  <c r="V1058" i="10" s="1"/>
  <c r="U1060" i="10"/>
  <c r="V1060" i="10" s="1"/>
  <c r="U1062" i="10"/>
  <c r="V1062" i="10" s="1"/>
  <c r="U1064" i="10"/>
  <c r="V1064" i="10" s="1"/>
  <c r="AJ6" i="10"/>
  <c r="AJ41" i="10"/>
  <c r="AJ46" i="10"/>
  <c r="AF307" i="10"/>
  <c r="AG307" i="10" s="1"/>
  <c r="U309" i="10"/>
  <c r="V309" i="10" s="1"/>
  <c r="AF311" i="10"/>
  <c r="AG311" i="10" s="1"/>
  <c r="U313" i="10"/>
  <c r="V313" i="10" s="1"/>
  <c r="AF315" i="10"/>
  <c r="AG315" i="10" s="1"/>
  <c r="U317" i="10"/>
  <c r="V317" i="10" s="1"/>
  <c r="AF319" i="10"/>
  <c r="AG319" i="10" s="1"/>
  <c r="U321" i="10"/>
  <c r="V321" i="10" s="1"/>
  <c r="AF323" i="10"/>
  <c r="AG323" i="10" s="1"/>
  <c r="U325" i="10"/>
  <c r="V325" i="10" s="1"/>
  <c r="AF327" i="10"/>
  <c r="AG327" i="10" s="1"/>
  <c r="U329" i="10"/>
  <c r="V329" i="10" s="1"/>
  <c r="AF331" i="10"/>
  <c r="AG331" i="10" s="1"/>
  <c r="U333" i="10"/>
  <c r="V333" i="10" s="1"/>
  <c r="AF335" i="10"/>
  <c r="AG335" i="10" s="1"/>
  <c r="U337" i="10"/>
  <c r="V337" i="10" s="1"/>
  <c r="AF339" i="10"/>
  <c r="AG339" i="10" s="1"/>
  <c r="U341" i="10"/>
  <c r="V341" i="10" s="1"/>
  <c r="AF343" i="10"/>
  <c r="AG343" i="10" s="1"/>
  <c r="U345" i="10"/>
  <c r="V345" i="10" s="1"/>
  <c r="AF347" i="10"/>
  <c r="AG347" i="10" s="1"/>
  <c r="U349" i="10"/>
  <c r="V349" i="10" s="1"/>
  <c r="AF351" i="10"/>
  <c r="AG351" i="10" s="1"/>
  <c r="U353" i="10"/>
  <c r="V353" i="10" s="1"/>
  <c r="AF355" i="10"/>
  <c r="AG355" i="10" s="1"/>
  <c r="U357" i="10"/>
  <c r="V357" i="10" s="1"/>
  <c r="AF359" i="10"/>
  <c r="AG359" i="10" s="1"/>
  <c r="U361" i="10"/>
  <c r="V361" i="10" s="1"/>
  <c r="AF363" i="10"/>
  <c r="AG363" i="10" s="1"/>
  <c r="U365" i="10"/>
  <c r="V365" i="10" s="1"/>
  <c r="AF367" i="10"/>
  <c r="AG367" i="10" s="1"/>
  <c r="U369" i="10"/>
  <c r="V369" i="10" s="1"/>
  <c r="AF371" i="10"/>
  <c r="AG371" i="10" s="1"/>
  <c r="U373" i="10"/>
  <c r="V373" i="10" s="1"/>
  <c r="AF375" i="10"/>
  <c r="AG375" i="10" s="1"/>
  <c r="U377" i="10"/>
  <c r="V377" i="10" s="1"/>
  <c r="AF379" i="10"/>
  <c r="AG379" i="10" s="1"/>
  <c r="U381" i="10"/>
  <c r="V381" i="10" s="1"/>
  <c r="AF383" i="10"/>
  <c r="AG383" i="10" s="1"/>
  <c r="U385" i="10"/>
  <c r="V385" i="10" s="1"/>
  <c r="AF387" i="10"/>
  <c r="AG387" i="10" s="1"/>
  <c r="U389" i="10"/>
  <c r="V389" i="10" s="1"/>
  <c r="AF391" i="10"/>
  <c r="AG391" i="10" s="1"/>
  <c r="U393" i="10"/>
  <c r="V393" i="10" s="1"/>
  <c r="AF395" i="10"/>
  <c r="AG395" i="10" s="1"/>
  <c r="U397" i="10"/>
  <c r="V397" i="10" s="1"/>
  <c r="AF399" i="10"/>
  <c r="AG399" i="10" s="1"/>
  <c r="U401" i="10"/>
  <c r="V401" i="10" s="1"/>
  <c r="AF403" i="10"/>
  <c r="AG403" i="10" s="1"/>
  <c r="U405" i="10"/>
  <c r="V405" i="10" s="1"/>
  <c r="AF407" i="10"/>
  <c r="AG407" i="10" s="1"/>
  <c r="U409" i="10"/>
  <c r="V409" i="10" s="1"/>
  <c r="AF411" i="10"/>
  <c r="AG411" i="10" s="1"/>
  <c r="U413" i="10"/>
  <c r="V413" i="10" s="1"/>
  <c r="AF415" i="10"/>
  <c r="AG415" i="10" s="1"/>
  <c r="U417" i="10"/>
  <c r="V417" i="10" s="1"/>
  <c r="AF419" i="10"/>
  <c r="AG419" i="10" s="1"/>
  <c r="U421" i="10"/>
  <c r="V421" i="10" s="1"/>
  <c r="AF423" i="10"/>
  <c r="AG423" i="10" s="1"/>
  <c r="U425" i="10"/>
  <c r="V425" i="10" s="1"/>
  <c r="AF427" i="10"/>
  <c r="AG427" i="10" s="1"/>
  <c r="U429" i="10"/>
  <c r="V429" i="10" s="1"/>
  <c r="AF431" i="10"/>
  <c r="AG431" i="10" s="1"/>
  <c r="U433" i="10"/>
  <c r="V433" i="10" s="1"/>
  <c r="AF435" i="10"/>
  <c r="AG435" i="10" s="1"/>
  <c r="U437" i="10"/>
  <c r="V437" i="10" s="1"/>
  <c r="AF439" i="10"/>
  <c r="AG439" i="10" s="1"/>
  <c r="U441" i="10"/>
  <c r="V441" i="10" s="1"/>
  <c r="AF443" i="10"/>
  <c r="AG443" i="10" s="1"/>
  <c r="U445" i="10"/>
  <c r="V445" i="10" s="1"/>
  <c r="AF447" i="10"/>
  <c r="AG447" i="10" s="1"/>
  <c r="U449" i="10"/>
  <c r="V449" i="10" s="1"/>
  <c r="AF451" i="10"/>
  <c r="AG451" i="10" s="1"/>
  <c r="U453" i="10"/>
  <c r="V453" i="10" s="1"/>
  <c r="AF455" i="10"/>
  <c r="AG455" i="10" s="1"/>
  <c r="U457" i="10"/>
  <c r="V457" i="10" s="1"/>
  <c r="AF459" i="10"/>
  <c r="AG459" i="10" s="1"/>
  <c r="U461" i="10"/>
  <c r="V461" i="10" s="1"/>
  <c r="AF463" i="10"/>
  <c r="AG463" i="10" s="1"/>
  <c r="U465" i="10"/>
  <c r="V465" i="10" s="1"/>
  <c r="AF467" i="10"/>
  <c r="AG467" i="10" s="1"/>
  <c r="U469" i="10"/>
  <c r="V469" i="10" s="1"/>
  <c r="AF471" i="10"/>
  <c r="AG471" i="10" s="1"/>
  <c r="U473" i="10"/>
  <c r="V473" i="10" s="1"/>
  <c r="AF475" i="10"/>
  <c r="AG475" i="10" s="1"/>
  <c r="U477" i="10"/>
  <c r="V477" i="10" s="1"/>
  <c r="AF479" i="10"/>
  <c r="AG479" i="10" s="1"/>
  <c r="U481" i="10"/>
  <c r="V481" i="10" s="1"/>
  <c r="AF483" i="10"/>
  <c r="AG483" i="10" s="1"/>
  <c r="U485" i="10"/>
  <c r="V485" i="10" s="1"/>
  <c r="AF487" i="10"/>
  <c r="AG487" i="10" s="1"/>
  <c r="U489" i="10"/>
  <c r="V489" i="10" s="1"/>
  <c r="AF491" i="10"/>
  <c r="AG491" i="10" s="1"/>
  <c r="U493" i="10"/>
  <c r="V493" i="10" s="1"/>
  <c r="AF495" i="10"/>
  <c r="AG495" i="10" s="1"/>
  <c r="U497" i="10"/>
  <c r="V497" i="10" s="1"/>
  <c r="AF499" i="10"/>
  <c r="AG499" i="10" s="1"/>
  <c r="U501" i="10"/>
  <c r="V501" i="10" s="1"/>
  <c r="AF503" i="10"/>
  <c r="AG503" i="10" s="1"/>
  <c r="U505" i="10"/>
  <c r="V505" i="10" s="1"/>
  <c r="AF529" i="10"/>
  <c r="AG529" i="10" s="1"/>
  <c r="AF537" i="10"/>
  <c r="AG537" i="10" s="1"/>
  <c r="AF545" i="10"/>
  <c r="AG545" i="10" s="1"/>
  <c r="AF553" i="10"/>
  <c r="AG553" i="10" s="1"/>
  <c r="AF561" i="10"/>
  <c r="AG561" i="10" s="1"/>
  <c r="AF569" i="10"/>
  <c r="AG569" i="10" s="1"/>
  <c r="AF577" i="10"/>
  <c r="AG577" i="10" s="1"/>
  <c r="AF585" i="10"/>
  <c r="AG585" i="10" s="1"/>
  <c r="AF593" i="10"/>
  <c r="AG593" i="10" s="1"/>
  <c r="AF601" i="10"/>
  <c r="AG601" i="10" s="1"/>
  <c r="AF608" i="10"/>
  <c r="AG608" i="10" s="1"/>
  <c r="U609" i="10"/>
  <c r="V609" i="10" s="1"/>
  <c r="AF612" i="10"/>
  <c r="AG612" i="10" s="1"/>
  <c r="U613" i="10"/>
  <c r="V613" i="10" s="1"/>
  <c r="AF616" i="10"/>
  <c r="AG616" i="10" s="1"/>
  <c r="U617" i="10"/>
  <c r="V617" i="10" s="1"/>
  <c r="AF620" i="10"/>
  <c r="AG620" i="10" s="1"/>
  <c r="U621" i="10"/>
  <c r="V621" i="10" s="1"/>
  <c r="AF624" i="10"/>
  <c r="AG624" i="10" s="1"/>
  <c r="U625" i="10"/>
  <c r="V625" i="10" s="1"/>
  <c r="AF628" i="10"/>
  <c r="AG628" i="10" s="1"/>
  <c r="U629" i="10"/>
  <c r="V629" i="10" s="1"/>
  <c r="AF632" i="10"/>
  <c r="AG632" i="10" s="1"/>
  <c r="U633" i="10"/>
  <c r="V633" i="10" s="1"/>
  <c r="AF636" i="10"/>
  <c r="AG636" i="10" s="1"/>
  <c r="U637" i="10"/>
  <c r="V637" i="10" s="1"/>
  <c r="AF640" i="10"/>
  <c r="AG640" i="10" s="1"/>
  <c r="U641" i="10"/>
  <c r="V641" i="10" s="1"/>
  <c r="AF644" i="10"/>
  <c r="AG644" i="10" s="1"/>
  <c r="U645" i="10"/>
  <c r="V645" i="10" s="1"/>
  <c r="AF648" i="10"/>
  <c r="AG648" i="10" s="1"/>
  <c r="U649" i="10"/>
  <c r="V649" i="10" s="1"/>
  <c r="AF652" i="10"/>
  <c r="AG652" i="10" s="1"/>
  <c r="U653" i="10"/>
  <c r="V653" i="10" s="1"/>
  <c r="AF656" i="10"/>
  <c r="AG656" i="10" s="1"/>
  <c r="U657" i="10"/>
  <c r="V657" i="10" s="1"/>
  <c r="AF660" i="10"/>
  <c r="AG660" i="10" s="1"/>
  <c r="U661" i="10"/>
  <c r="V661" i="10" s="1"/>
  <c r="AF664" i="10"/>
  <c r="AG664" i="10" s="1"/>
  <c r="U665" i="10"/>
  <c r="V665" i="10" s="1"/>
  <c r="AF668" i="10"/>
  <c r="AG668" i="10" s="1"/>
  <c r="U669" i="10"/>
  <c r="V669" i="10" s="1"/>
  <c r="AF672" i="10"/>
  <c r="AG672" i="10" s="1"/>
  <c r="U673" i="10"/>
  <c r="V673" i="10" s="1"/>
  <c r="AF676" i="10"/>
  <c r="AG676" i="10" s="1"/>
  <c r="U677" i="10"/>
  <c r="V677" i="10" s="1"/>
  <c r="AF680" i="10"/>
  <c r="AG680" i="10" s="1"/>
  <c r="U681" i="10"/>
  <c r="V681" i="10" s="1"/>
  <c r="AF684" i="10"/>
  <c r="AG684" i="10" s="1"/>
  <c r="U685" i="10"/>
  <c r="V685" i="10" s="1"/>
  <c r="AF688" i="10"/>
  <c r="AG688" i="10" s="1"/>
  <c r="U689" i="10"/>
  <c r="V689" i="10" s="1"/>
  <c r="AF692" i="10"/>
  <c r="AG692" i="10" s="1"/>
  <c r="U693" i="10"/>
  <c r="V693" i="10" s="1"/>
  <c r="AF696" i="10"/>
  <c r="AG696" i="10" s="1"/>
  <c r="U697" i="10"/>
  <c r="V697" i="10" s="1"/>
  <c r="AF700" i="10"/>
  <c r="AG700" i="10" s="1"/>
  <c r="U701" i="10"/>
  <c r="V701" i="10" s="1"/>
  <c r="AF704" i="10"/>
  <c r="AG704" i="10" s="1"/>
  <c r="U705" i="10"/>
  <c r="V705" i="10" s="1"/>
  <c r="AF708" i="10"/>
  <c r="AG708" i="10" s="1"/>
  <c r="U709" i="10"/>
  <c r="V709" i="10" s="1"/>
  <c r="AF712" i="10"/>
  <c r="AG712" i="10" s="1"/>
  <c r="U713" i="10"/>
  <c r="V713" i="10" s="1"/>
  <c r="AF716" i="10"/>
  <c r="AG716" i="10" s="1"/>
  <c r="U717" i="10"/>
  <c r="V717" i="10" s="1"/>
  <c r="AF720" i="10"/>
  <c r="AG720" i="10" s="1"/>
  <c r="U721" i="10"/>
  <c r="V721" i="10" s="1"/>
  <c r="AF724" i="10"/>
  <c r="AG724" i="10" s="1"/>
  <c r="U725" i="10"/>
  <c r="V725" i="10" s="1"/>
  <c r="AF728" i="10"/>
  <c r="AG728" i="10" s="1"/>
  <c r="U729" i="10"/>
  <c r="V729" i="10" s="1"/>
  <c r="AF732" i="10"/>
  <c r="AG732" i="10" s="1"/>
  <c r="U733" i="10"/>
  <c r="V733" i="10" s="1"/>
  <c r="AF736" i="10"/>
  <c r="AG736" i="10" s="1"/>
  <c r="U737" i="10"/>
  <c r="V737" i="10" s="1"/>
  <c r="AF740" i="10"/>
  <c r="AG740" i="10" s="1"/>
  <c r="U741" i="10"/>
  <c r="V741" i="10" s="1"/>
  <c r="AF745" i="10"/>
  <c r="AG745" i="10" s="1"/>
  <c r="U746" i="10"/>
  <c r="V746" i="10" s="1"/>
  <c r="AF749" i="10"/>
  <c r="AG749" i="10" s="1"/>
  <c r="U750" i="10"/>
  <c r="V750" i="10" s="1"/>
  <c r="AF753" i="10"/>
  <c r="AG753" i="10" s="1"/>
  <c r="U754" i="10"/>
  <c r="V754" i="10" s="1"/>
  <c r="AF757" i="10"/>
  <c r="AG757" i="10" s="1"/>
  <c r="U758" i="10"/>
  <c r="V758" i="10" s="1"/>
  <c r="U1081" i="10"/>
  <c r="V1081" i="10" s="1"/>
  <c r="U1083" i="10"/>
  <c r="V1083" i="10" s="1"/>
  <c r="U1085" i="10"/>
  <c r="V1085" i="10" s="1"/>
  <c r="U1087" i="10"/>
  <c r="V1087" i="10" s="1"/>
  <c r="U1089" i="10"/>
  <c r="V1089" i="10" s="1"/>
  <c r="U1091" i="10"/>
  <c r="V1091" i="10" s="1"/>
  <c r="U1093" i="10"/>
  <c r="V1093" i="10" s="1"/>
  <c r="U1095" i="10"/>
  <c r="V1095" i="10" s="1"/>
  <c r="U1097" i="10"/>
  <c r="V1097" i="10" s="1"/>
  <c r="U1099" i="10"/>
  <c r="V1099" i="10" s="1"/>
  <c r="U1101" i="10"/>
  <c r="V1101" i="10" s="1"/>
  <c r="U1103" i="10"/>
  <c r="V1103" i="10" s="1"/>
  <c r="U1105" i="10"/>
  <c r="V1105" i="10" s="1"/>
  <c r="U1107" i="10"/>
  <c r="V1107" i="10" s="1"/>
  <c r="U1109" i="10"/>
  <c r="V1109" i="10" s="1"/>
  <c r="U1111" i="10"/>
  <c r="V1111" i="10" s="1"/>
  <c r="U1113" i="10"/>
  <c r="V1113" i="10" s="1"/>
  <c r="U1115" i="10"/>
  <c r="V1115" i="10" s="1"/>
  <c r="U1117" i="10"/>
  <c r="V1117" i="10" s="1"/>
  <c r="U1119" i="10"/>
  <c r="V1119" i="10" s="1"/>
  <c r="U1121" i="10"/>
  <c r="V1121" i="10" s="1"/>
  <c r="U1123" i="10"/>
  <c r="V1123" i="10" s="1"/>
  <c r="U1125" i="10"/>
  <c r="V1125" i="10" s="1"/>
  <c r="U1127" i="10"/>
  <c r="V1127" i="10" s="1"/>
  <c r="U1129" i="10"/>
  <c r="V1129" i="10" s="1"/>
  <c r="U1131" i="10"/>
  <c r="V1131" i="10" s="1"/>
  <c r="U1133" i="10"/>
  <c r="V1133" i="10" s="1"/>
  <c r="AJ45" i="10"/>
  <c r="AF321" i="10"/>
  <c r="AG321" i="10" s="1"/>
  <c r="U323" i="10"/>
  <c r="V323" i="10" s="1"/>
  <c r="AF325" i="10"/>
  <c r="AG325" i="10" s="1"/>
  <c r="U327" i="10"/>
  <c r="V327" i="10" s="1"/>
  <c r="AF329" i="10"/>
  <c r="AG329" i="10" s="1"/>
  <c r="U331" i="10"/>
  <c r="V331" i="10" s="1"/>
  <c r="AF333" i="10"/>
  <c r="AG333" i="10" s="1"/>
  <c r="AF361" i="10"/>
  <c r="AG361" i="10" s="1"/>
  <c r="U363" i="10"/>
  <c r="V363" i="10" s="1"/>
  <c r="AF365" i="10"/>
  <c r="AG365" i="10" s="1"/>
  <c r="U367" i="10"/>
  <c r="V367" i="10" s="1"/>
  <c r="AF369" i="10"/>
  <c r="AG369" i="10" s="1"/>
  <c r="U371" i="10"/>
  <c r="V371" i="10" s="1"/>
  <c r="AF373" i="10"/>
  <c r="AG373" i="10" s="1"/>
  <c r="U375" i="10"/>
  <c r="V375" i="10" s="1"/>
  <c r="AF377" i="10"/>
  <c r="AG377" i="10" s="1"/>
  <c r="AF565" i="10"/>
  <c r="AG565" i="10" s="1"/>
  <c r="AF573" i="10"/>
  <c r="AG573" i="10" s="1"/>
  <c r="AF581" i="10"/>
  <c r="AG581" i="10" s="1"/>
  <c r="AF589" i="10"/>
  <c r="AG589" i="10" s="1"/>
  <c r="AF597" i="10"/>
  <c r="AG597" i="10" s="1"/>
  <c r="AF605" i="10"/>
  <c r="AG605" i="10" s="1"/>
  <c r="U1220" i="10"/>
  <c r="V1220" i="10" s="1"/>
  <c r="X1220" i="10" s="1"/>
  <c r="U1226" i="10"/>
  <c r="V1226" i="10" s="1"/>
  <c r="X1226" i="10" s="1"/>
  <c r="U1228" i="10"/>
  <c r="V1228" i="10" s="1"/>
  <c r="X1228" i="10" s="1"/>
  <c r="U1234" i="10"/>
  <c r="V1234" i="10" s="1"/>
  <c r="X1234" i="10" s="1"/>
  <c r="U1400" i="10"/>
  <c r="V1400" i="10" s="1"/>
  <c r="U1407" i="10"/>
  <c r="V1407" i="10" s="1"/>
  <c r="U1411" i="10"/>
  <c r="V1411" i="10" s="1"/>
  <c r="U1415" i="10"/>
  <c r="V1415" i="10" s="1"/>
  <c r="U1420" i="10"/>
  <c r="V1420" i="10" s="1"/>
  <c r="U1424" i="10"/>
  <c r="V1424" i="10" s="1"/>
  <c r="AF1590" i="10"/>
  <c r="AG1590" i="10" s="1"/>
  <c r="AI1590" i="10" s="1"/>
  <c r="U1066" i="10"/>
  <c r="V1066" i="10" s="1"/>
  <c r="U1068" i="10"/>
  <c r="V1068" i="10" s="1"/>
  <c r="U1070" i="10"/>
  <c r="V1070" i="10" s="1"/>
  <c r="U1072" i="10"/>
  <c r="V1072" i="10" s="1"/>
  <c r="U1074" i="10"/>
  <c r="V1074" i="10" s="1"/>
  <c r="U1076" i="10"/>
  <c r="V1076" i="10" s="1"/>
  <c r="U1078" i="10"/>
  <c r="V1078" i="10" s="1"/>
  <c r="U1080" i="10"/>
  <c r="V1080" i="10" s="1"/>
  <c r="U1082" i="10"/>
  <c r="V1082" i="10" s="1"/>
  <c r="U1084" i="10"/>
  <c r="V1084" i="10" s="1"/>
  <c r="U1086" i="10"/>
  <c r="V1086" i="10" s="1"/>
  <c r="U1088" i="10"/>
  <c r="V1088" i="10" s="1"/>
  <c r="U1090" i="10"/>
  <c r="V1090" i="10" s="1"/>
  <c r="U1092" i="10"/>
  <c r="V1092" i="10" s="1"/>
  <c r="U1094" i="10"/>
  <c r="V1094" i="10" s="1"/>
  <c r="U1096" i="10"/>
  <c r="V1096" i="10" s="1"/>
  <c r="U1098" i="10"/>
  <c r="V1098" i="10" s="1"/>
  <c r="U1100" i="10"/>
  <c r="V1100" i="10" s="1"/>
  <c r="U1102" i="10"/>
  <c r="V1102" i="10" s="1"/>
  <c r="U1104" i="10"/>
  <c r="V1104" i="10" s="1"/>
  <c r="U1106" i="10"/>
  <c r="V1106" i="10" s="1"/>
  <c r="U1108" i="10"/>
  <c r="V1108" i="10" s="1"/>
  <c r="U1110" i="10"/>
  <c r="V1110" i="10" s="1"/>
  <c r="U1112" i="10"/>
  <c r="V1112" i="10" s="1"/>
  <c r="U1114" i="10"/>
  <c r="V1114" i="10" s="1"/>
  <c r="U1116" i="10"/>
  <c r="V1116" i="10" s="1"/>
  <c r="U1118" i="10"/>
  <c r="V1118" i="10" s="1"/>
  <c r="U1120" i="10"/>
  <c r="V1120" i="10" s="1"/>
  <c r="U1122" i="10"/>
  <c r="V1122" i="10" s="1"/>
  <c r="U1124" i="10"/>
  <c r="V1124" i="10" s="1"/>
  <c r="U1126" i="10"/>
  <c r="V1126" i="10" s="1"/>
  <c r="U1128" i="10"/>
  <c r="V1128" i="10" s="1"/>
  <c r="U1130" i="10"/>
  <c r="V1130" i="10" s="1"/>
  <c r="U1132" i="10"/>
  <c r="V1132" i="10" s="1"/>
  <c r="U1134" i="10"/>
  <c r="V1134" i="10" s="1"/>
  <c r="U1136" i="10"/>
  <c r="V1136" i="10" s="1"/>
  <c r="U1138" i="10"/>
  <c r="V1138" i="10" s="1"/>
  <c r="U1140" i="10"/>
  <c r="V1140" i="10" s="1"/>
  <c r="U1142" i="10"/>
  <c r="V1142" i="10" s="1"/>
  <c r="U1144" i="10"/>
  <c r="V1144" i="10" s="1"/>
  <c r="U1146" i="10"/>
  <c r="V1146" i="10" s="1"/>
  <c r="U1148" i="10"/>
  <c r="V1148" i="10" s="1"/>
  <c r="U1150" i="10"/>
  <c r="V1150" i="10" s="1"/>
  <c r="U1152" i="10"/>
  <c r="V1152" i="10" s="1"/>
  <c r="U1154" i="10"/>
  <c r="V1154" i="10" s="1"/>
  <c r="U1156" i="10"/>
  <c r="V1156" i="10" s="1"/>
  <c r="U1158" i="10"/>
  <c r="V1158" i="10" s="1"/>
  <c r="U1160" i="10"/>
  <c r="V1160" i="10" s="1"/>
  <c r="U1162" i="10"/>
  <c r="V1162" i="10" s="1"/>
  <c r="U1164" i="10"/>
  <c r="V1164" i="10" s="1"/>
  <c r="U1166" i="10"/>
  <c r="V1166" i="10" s="1"/>
  <c r="U1168" i="10"/>
  <c r="V1168" i="10" s="1"/>
  <c r="AF1225" i="10"/>
  <c r="AG1225" i="10" s="1"/>
  <c r="AI1225" i="10" s="1"/>
  <c r="AF1233" i="10"/>
  <c r="AG1233" i="10" s="1"/>
  <c r="AI1233" i="10" s="1"/>
  <c r="AF1305" i="10"/>
  <c r="AG1305" i="10" s="1"/>
  <c r="AF1307" i="10"/>
  <c r="AG1307" i="10" s="1"/>
  <c r="AF1309" i="10"/>
  <c r="AG1309" i="10" s="1"/>
  <c r="AF1311" i="10"/>
  <c r="AG1311" i="10" s="1"/>
  <c r="AF1313" i="10"/>
  <c r="AG1313" i="10" s="1"/>
  <c r="AF1315" i="10"/>
  <c r="AG1315" i="10" s="1"/>
  <c r="AF1317" i="10"/>
  <c r="AG1317" i="10" s="1"/>
  <c r="AF1319" i="10"/>
  <c r="AG1319" i="10" s="1"/>
  <c r="AF1321" i="10"/>
  <c r="AG1321" i="10" s="1"/>
  <c r="AF1323" i="10"/>
  <c r="AG1323" i="10" s="1"/>
  <c r="AF1325" i="10"/>
  <c r="AG1325" i="10" s="1"/>
  <c r="AF1327" i="10"/>
  <c r="AG1327" i="10" s="1"/>
  <c r="AF1329" i="10"/>
  <c r="AG1329" i="10" s="1"/>
  <c r="AF1331" i="10"/>
  <c r="AG1331" i="10" s="1"/>
  <c r="AF1333" i="10"/>
  <c r="AG1333" i="10" s="1"/>
  <c r="AF1335" i="10"/>
  <c r="AG1335" i="10" s="1"/>
  <c r="AF1337" i="10"/>
  <c r="AG1337" i="10" s="1"/>
  <c r="AF1339" i="10"/>
  <c r="AG1339" i="10" s="1"/>
  <c r="AF1341" i="10"/>
  <c r="AG1341" i="10" s="1"/>
  <c r="U1388" i="10"/>
  <c r="V1388" i="10" s="1"/>
  <c r="U1390" i="10"/>
  <c r="V1390" i="10" s="1"/>
  <c r="U1392" i="10"/>
  <c r="V1392" i="10" s="1"/>
  <c r="U1394" i="10"/>
  <c r="V1394" i="10" s="1"/>
  <c r="U1396" i="10"/>
  <c r="V1396" i="10" s="1"/>
  <c r="U1398" i="10"/>
  <c r="V1398" i="10" s="1"/>
  <c r="AF1399" i="10"/>
  <c r="AG1399" i="10" s="1"/>
  <c r="AF1406" i="10"/>
  <c r="AG1406" i="10" s="1"/>
  <c r="AF1410" i="10"/>
  <c r="AG1410" i="10" s="1"/>
  <c r="AF1414" i="10"/>
  <c r="AG1414" i="10" s="1"/>
  <c r="AF1418" i="10"/>
  <c r="AG1418" i="10" s="1"/>
  <c r="U1419" i="10"/>
  <c r="V1419" i="10" s="1"/>
  <c r="AF1419" i="10"/>
  <c r="AG1419" i="10" s="1"/>
  <c r="AF1423" i="10"/>
  <c r="AG1423" i="10" s="1"/>
  <c r="AF1427" i="10"/>
  <c r="AG1427" i="10" s="1"/>
  <c r="AF1429" i="10"/>
  <c r="AG1429" i="10" s="1"/>
  <c r="AF1431" i="10"/>
  <c r="AG1431" i="10" s="1"/>
  <c r="AF1433" i="10"/>
  <c r="AG1433" i="10" s="1"/>
  <c r="AF1435" i="10"/>
  <c r="AG1435" i="10" s="1"/>
  <c r="AF1437" i="10"/>
  <c r="AG1437" i="10" s="1"/>
  <c r="AF1439" i="10"/>
  <c r="AG1439" i="10" s="1"/>
  <c r="AF1441" i="10"/>
  <c r="AG1441" i="10" s="1"/>
  <c r="AF1443" i="10"/>
  <c r="AG1443" i="10" s="1"/>
  <c r="AF1445" i="10"/>
  <c r="AG1445" i="10" s="1"/>
  <c r="AF1447" i="10"/>
  <c r="AG1447" i="10" s="1"/>
  <c r="AF1449" i="10"/>
  <c r="AG1449" i="10" s="1"/>
  <c r="AF1451" i="10"/>
  <c r="AG1451" i="10" s="1"/>
  <c r="AF1453" i="10"/>
  <c r="AG1453" i="10" s="1"/>
  <c r="AF1455" i="10"/>
  <c r="AG1455" i="10" s="1"/>
  <c r="AF1457" i="10"/>
  <c r="AG1457" i="10" s="1"/>
  <c r="AF1459" i="10"/>
  <c r="AG1459" i="10" s="1"/>
  <c r="AF1461" i="10"/>
  <c r="AG1461" i="10" s="1"/>
  <c r="AF1463" i="10"/>
  <c r="AG1463" i="10" s="1"/>
  <c r="AF1465" i="10"/>
  <c r="AG1465" i="10" s="1"/>
  <c r="AF1467" i="10"/>
  <c r="AG1467" i="10" s="1"/>
  <c r="AF1469" i="10"/>
  <c r="AG1469" i="10" s="1"/>
  <c r="AF1471" i="10"/>
  <c r="AG1471" i="10" s="1"/>
  <c r="AF1473" i="10"/>
  <c r="AG1473" i="10" s="1"/>
  <c r="AF1475" i="10"/>
  <c r="AG1475" i="10" s="1"/>
  <c r="AF1477" i="10"/>
  <c r="AG1477" i="10" s="1"/>
  <c r="AF1479" i="10"/>
  <c r="AG1479" i="10" s="1"/>
  <c r="AF1481" i="10"/>
  <c r="AG1481" i="10" s="1"/>
  <c r="AF1483" i="10"/>
  <c r="AG1483" i="10" s="1"/>
  <c r="AF1485" i="10"/>
  <c r="AG1485" i="10" s="1"/>
  <c r="AF1487" i="10"/>
  <c r="AG1487" i="10" s="1"/>
  <c r="AF1489" i="10"/>
  <c r="AG1489" i="10" s="1"/>
  <c r="AF1491" i="10"/>
  <c r="AG1491" i="10" s="1"/>
  <c r="AF1493" i="10"/>
  <c r="AG1493" i="10" s="1"/>
  <c r="AF1495" i="10"/>
  <c r="AG1495" i="10" s="1"/>
  <c r="AF1497" i="10"/>
  <c r="AG1497" i="10" s="1"/>
  <c r="AF1499" i="10"/>
  <c r="AG1499" i="10" s="1"/>
  <c r="AF1501" i="10"/>
  <c r="AG1501" i="10" s="1"/>
  <c r="AF1503" i="10"/>
  <c r="AG1503" i="10" s="1"/>
  <c r="AF1505" i="10"/>
  <c r="AG1505" i="10" s="1"/>
  <c r="AF1507" i="10"/>
  <c r="AG1507" i="10" s="1"/>
  <c r="AF1509" i="10"/>
  <c r="AG1509" i="10" s="1"/>
  <c r="AF1511" i="10"/>
  <c r="AG1511" i="10" s="1"/>
  <c r="AF1513" i="10"/>
  <c r="AG1513" i="10" s="1"/>
  <c r="AF1515" i="10"/>
  <c r="AG1515" i="10" s="1"/>
  <c r="AF1517" i="10"/>
  <c r="AG1517" i="10" s="1"/>
  <c r="AF1519" i="10"/>
  <c r="AG1519" i="10" s="1"/>
  <c r="AF1521" i="10"/>
  <c r="AG1521" i="10" s="1"/>
  <c r="AF1523" i="10"/>
  <c r="AG1523" i="10" s="1"/>
  <c r="AF1525" i="10"/>
  <c r="AG1525" i="10" s="1"/>
  <c r="AF1527" i="10"/>
  <c r="AG1527" i="10" s="1"/>
  <c r="AF1529" i="10"/>
  <c r="AG1529" i="10" s="1"/>
  <c r="AF1531" i="10"/>
  <c r="AG1531" i="10" s="1"/>
  <c r="AF1533" i="10"/>
  <c r="AG1533" i="10" s="1"/>
  <c r="AF1535" i="10"/>
  <c r="AG1535" i="10" s="1"/>
  <c r="AF1537" i="10"/>
  <c r="AG1537" i="10" s="1"/>
  <c r="AF1539" i="10"/>
  <c r="AG1539" i="10" s="1"/>
  <c r="AF1541" i="10"/>
  <c r="AG1541" i="10" s="1"/>
  <c r="AF1543" i="10"/>
  <c r="AG1543" i="10" s="1"/>
  <c r="AF1545" i="10"/>
  <c r="AG1545" i="10" s="1"/>
  <c r="AF1547" i="10"/>
  <c r="AG1547" i="10" s="1"/>
  <c r="AF1549" i="10"/>
  <c r="AG1549" i="10" s="1"/>
  <c r="AF1551" i="10"/>
  <c r="AG1551" i="10" s="1"/>
  <c r="AF1553" i="10"/>
  <c r="AG1553" i="10" s="1"/>
  <c r="AF1555" i="10"/>
  <c r="AG1555" i="10" s="1"/>
  <c r="AF1557" i="10"/>
  <c r="AG1557" i="10" s="1"/>
  <c r="AF1559" i="10"/>
  <c r="AG1559" i="10" s="1"/>
  <c r="AF1561" i="10"/>
  <c r="AG1561" i="10" s="1"/>
  <c r="AF1563" i="10"/>
  <c r="AG1563" i="10" s="1"/>
  <c r="AF1565" i="10"/>
  <c r="AG1565" i="10" s="1"/>
  <c r="AF1567" i="10"/>
  <c r="AG1567" i="10" s="1"/>
  <c r="AF1569" i="10"/>
  <c r="AG1569" i="10" s="1"/>
  <c r="AF1571" i="10"/>
  <c r="AG1571" i="10" s="1"/>
  <c r="AF1573" i="10"/>
  <c r="AG1573" i="10" s="1"/>
  <c r="AF1575" i="10"/>
  <c r="AG1575" i="10" s="1"/>
  <c r="AF1577" i="10"/>
  <c r="AG1577" i="10" s="1"/>
  <c r="AF1579" i="10"/>
  <c r="AG1579" i="10" s="1"/>
  <c r="AF1581" i="10"/>
  <c r="AG1581" i="10" s="1"/>
  <c r="U1584" i="10"/>
  <c r="V1584" i="10" s="1"/>
  <c r="AF1585" i="10"/>
  <c r="AG1585" i="10" s="1"/>
  <c r="U1588" i="10"/>
  <c r="V1588" i="10" s="1"/>
  <c r="U1590" i="10"/>
  <c r="V1590" i="10" s="1"/>
  <c r="U1135" i="10"/>
  <c r="V1135" i="10" s="1"/>
  <c r="U1137" i="10"/>
  <c r="V1137" i="10" s="1"/>
  <c r="U1139" i="10"/>
  <c r="V1139" i="10" s="1"/>
  <c r="U1141" i="10"/>
  <c r="V1141" i="10" s="1"/>
  <c r="U1143" i="10"/>
  <c r="V1143" i="10" s="1"/>
  <c r="U1145" i="10"/>
  <c r="V1145" i="10" s="1"/>
  <c r="U1147" i="10"/>
  <c r="V1147" i="10" s="1"/>
  <c r="U1149" i="10"/>
  <c r="V1149" i="10" s="1"/>
  <c r="U1151" i="10"/>
  <c r="V1151" i="10" s="1"/>
  <c r="U1153" i="10"/>
  <c r="V1153" i="10" s="1"/>
  <c r="U1155" i="10"/>
  <c r="V1155" i="10" s="1"/>
  <c r="U1157" i="10"/>
  <c r="V1157" i="10" s="1"/>
  <c r="U1159" i="10"/>
  <c r="V1159" i="10" s="1"/>
  <c r="U1161" i="10"/>
  <c r="V1161" i="10" s="1"/>
  <c r="U1163" i="10"/>
  <c r="V1163" i="10" s="1"/>
  <c r="U1165" i="10"/>
  <c r="V1165" i="10" s="1"/>
  <c r="U1167" i="10"/>
  <c r="V1167" i="10" s="1"/>
  <c r="U1169" i="10"/>
  <c r="V1169" i="10" s="1"/>
  <c r="U1171" i="10"/>
  <c r="V1171" i="10" s="1"/>
  <c r="AF1720" i="10"/>
  <c r="AG1720" i="10" s="1"/>
  <c r="AF1724" i="10"/>
  <c r="AG1724" i="10" s="1"/>
  <c r="AF1728" i="10"/>
  <c r="AG1728" i="10" s="1"/>
  <c r="AF1730" i="10"/>
  <c r="AG1730" i="10" s="1"/>
  <c r="AF1732" i="10"/>
  <c r="AG1732" i="10" s="1"/>
  <c r="AF1734" i="10"/>
  <c r="AG1734" i="10" s="1"/>
  <c r="AF1736" i="10"/>
  <c r="AG1736" i="10" s="1"/>
  <c r="AF1738" i="10"/>
  <c r="AG1738" i="10" s="1"/>
  <c r="AF1740" i="10"/>
  <c r="AG1740" i="10" s="1"/>
  <c r="AF1742" i="10"/>
  <c r="AG1742" i="10" s="1"/>
  <c r="AF1744" i="10"/>
  <c r="AG1744" i="10" s="1"/>
  <c r="AF1746" i="10"/>
  <c r="AG1746" i="10" s="1"/>
  <c r="AF1748" i="10"/>
  <c r="AG1748" i="10" s="1"/>
  <c r="AF1750" i="10"/>
  <c r="AG1750" i="10" s="1"/>
  <c r="AF1752" i="10"/>
  <c r="AG1752" i="10" s="1"/>
  <c r="AF1754" i="10"/>
  <c r="AG1754" i="10" s="1"/>
  <c r="AF1756" i="10"/>
  <c r="AG1756" i="10" s="1"/>
  <c r="AF1758" i="10"/>
  <c r="AG1758" i="10" s="1"/>
  <c r="AF1760" i="10"/>
  <c r="AG1760" i="10" s="1"/>
  <c r="AF1762" i="10"/>
  <c r="AG1762" i="10" s="1"/>
  <c r="AF1764" i="10"/>
  <c r="AG1764" i="10" s="1"/>
  <c r="AF1766" i="10"/>
  <c r="AG1766" i="10" s="1"/>
  <c r="AF1768" i="10"/>
  <c r="AG1768" i="10" s="1"/>
  <c r="AF1770" i="10"/>
  <c r="AG1770" i="10" s="1"/>
  <c r="AF1772" i="10"/>
  <c r="AG1772" i="10" s="1"/>
  <c r="AF1774" i="10"/>
  <c r="AG1774" i="10" s="1"/>
  <c r="AF1776" i="10"/>
  <c r="AG1776" i="10" s="1"/>
  <c r="AF1778" i="10"/>
  <c r="AG1778" i="10" s="1"/>
  <c r="AF1780" i="10"/>
  <c r="AG1780" i="10" s="1"/>
  <c r="AF1782" i="10"/>
  <c r="AG1782" i="10" s="1"/>
  <c r="AF1784" i="10"/>
  <c r="AG1784" i="10" s="1"/>
  <c r="AF1786" i="10"/>
  <c r="AG1786" i="10" s="1"/>
  <c r="AF1788" i="10"/>
  <c r="AG1788" i="10" s="1"/>
  <c r="AF1790" i="10"/>
  <c r="AG1790" i="10" s="1"/>
  <c r="AF1792" i="10"/>
  <c r="AG1792" i="10" s="1"/>
  <c r="AF1794" i="10"/>
  <c r="AG1794" i="10" s="1"/>
  <c r="AF1796" i="10"/>
  <c r="AG1796" i="10" s="1"/>
  <c r="AF1798" i="10"/>
  <c r="AG1798" i="10" s="1"/>
  <c r="AF1800" i="10"/>
  <c r="AG1800" i="10" s="1"/>
  <c r="AF1802" i="10"/>
  <c r="AG1802" i="10" s="1"/>
  <c r="AF1804" i="10"/>
  <c r="AG1804" i="10" s="1"/>
  <c r="AF1810" i="10"/>
  <c r="AG1810" i="10" s="1"/>
  <c r="AF1812" i="10"/>
  <c r="AG1812" i="10" s="1"/>
  <c r="AF1816" i="10"/>
  <c r="AG1816" i="10" s="1"/>
  <c r="AF1820" i="10"/>
  <c r="AG1820" i="10" s="1"/>
  <c r="AF1824" i="10"/>
  <c r="AG1824" i="10" s="1"/>
  <c r="AF1894" i="10"/>
  <c r="AG1894" i="10" s="1"/>
  <c r="AF1896" i="10"/>
  <c r="AG1896" i="10" s="1"/>
  <c r="AF1898" i="10"/>
  <c r="AG1898" i="10" s="1"/>
  <c r="AF1900" i="10"/>
  <c r="AG1900" i="10" s="1"/>
  <c r="AF1902" i="10"/>
  <c r="AG1902" i="10" s="1"/>
  <c r="AF1904" i="10"/>
  <c r="AG1904" i="10" s="1"/>
  <c r="AF1906" i="10"/>
  <c r="AG1906" i="10" s="1"/>
  <c r="AF1908" i="10"/>
  <c r="AG1908" i="10" s="1"/>
  <c r="AF1910" i="10"/>
  <c r="AG1910" i="10" s="1"/>
  <c r="AF1912" i="10"/>
  <c r="AG1912" i="10" s="1"/>
  <c r="AF1914" i="10"/>
  <c r="AG1914" i="10" s="1"/>
  <c r="AF1916" i="10"/>
  <c r="AG1916" i="10" s="1"/>
  <c r="AF1918" i="10"/>
  <c r="AG1918" i="10" s="1"/>
  <c r="AF1920" i="10"/>
  <c r="AG1920" i="10" s="1"/>
  <c r="AF1922" i="10"/>
  <c r="AG1922" i="10" s="1"/>
  <c r="AF1924" i="10"/>
  <c r="AG1924" i="10" s="1"/>
  <c r="AF1926" i="10"/>
  <c r="AG1926" i="10" s="1"/>
  <c r="AF1928" i="10"/>
  <c r="AG1928" i="10" s="1"/>
  <c r="AF1930" i="10"/>
  <c r="AG1930" i="10" s="1"/>
  <c r="AF1932" i="10"/>
  <c r="AG1932" i="10" s="1"/>
  <c r="AF1934" i="10"/>
  <c r="AG1934" i="10" s="1"/>
  <c r="AF1936" i="10"/>
  <c r="AG1936" i="10" s="1"/>
  <c r="AF1938" i="10"/>
  <c r="AG1938" i="10" s="1"/>
  <c r="U1720" i="10"/>
  <c r="V1720" i="10" s="1"/>
  <c r="U1724" i="10"/>
  <c r="V1724" i="10" s="1"/>
  <c r="U1728" i="10"/>
  <c r="V1728" i="10" s="1"/>
  <c r="U1730" i="10"/>
  <c r="V1730" i="10" s="1"/>
  <c r="U1732" i="10"/>
  <c r="V1732" i="10" s="1"/>
  <c r="U1734" i="10"/>
  <c r="V1734" i="10" s="1"/>
  <c r="U1736" i="10"/>
  <c r="V1736" i="10" s="1"/>
  <c r="U1804" i="10"/>
  <c r="V1804" i="10" s="1"/>
  <c r="X1804" i="10" s="1"/>
  <c r="U1810" i="10"/>
  <c r="V1810" i="10" s="1"/>
  <c r="X1810" i="10" s="1"/>
  <c r="U1812" i="10"/>
  <c r="V1812" i="10" s="1"/>
  <c r="X1812" i="10" s="1"/>
  <c r="U1820" i="10"/>
  <c r="V1820" i="10" s="1"/>
  <c r="X1820" i="10" s="1"/>
  <c r="U1828" i="10"/>
  <c r="V1828" i="10" s="1"/>
  <c r="U1830" i="10"/>
  <c r="V1830" i="10" s="1"/>
  <c r="U1832" i="10"/>
  <c r="V1832" i="10" s="1"/>
  <c r="U1834" i="10"/>
  <c r="V1834" i="10" s="1"/>
  <c r="U1836" i="10"/>
  <c r="V1836" i="10" s="1"/>
  <c r="U1838" i="10"/>
  <c r="V1838" i="10" s="1"/>
  <c r="U1840" i="10"/>
  <c r="V1840" i="10" s="1"/>
  <c r="U1842" i="10"/>
  <c r="V1842" i="10" s="1"/>
  <c r="U1844" i="10"/>
  <c r="V1844" i="10" s="1"/>
  <c r="U1846" i="10"/>
  <c r="V1846" i="10" s="1"/>
  <c r="U1848" i="10"/>
  <c r="V1848" i="10" s="1"/>
  <c r="U1850" i="10"/>
  <c r="V1850" i="10" s="1"/>
  <c r="U1852" i="10"/>
  <c r="V1852" i="10" s="1"/>
  <c r="U1854" i="10"/>
  <c r="V1854" i="10" s="1"/>
  <c r="U1856" i="10"/>
  <c r="V1856" i="10" s="1"/>
  <c r="U1858" i="10"/>
  <c r="V1858" i="10" s="1"/>
  <c r="U1860" i="10"/>
  <c r="V1860" i="10" s="1"/>
  <c r="U1862" i="10"/>
  <c r="V1862" i="10" s="1"/>
  <c r="U1864" i="10"/>
  <c r="V1864" i="10" s="1"/>
  <c r="U1866" i="10"/>
  <c r="V1866" i="10" s="1"/>
  <c r="U1868" i="10"/>
  <c r="V1868" i="10" s="1"/>
  <c r="U1870" i="10"/>
  <c r="V1870" i="10" s="1"/>
  <c r="U1872" i="10"/>
  <c r="V1872" i="10" s="1"/>
  <c r="U1874" i="10"/>
  <c r="V1874" i="10" s="1"/>
  <c r="U1876" i="10"/>
  <c r="V1876" i="10" s="1"/>
  <c r="U1878" i="10"/>
  <c r="V1878" i="10" s="1"/>
  <c r="U1880" i="10"/>
  <c r="V1880" i="10" s="1"/>
  <c r="U1882" i="10"/>
  <c r="V1882" i="10" s="1"/>
  <c r="U1884" i="10"/>
  <c r="V1884" i="10" s="1"/>
  <c r="U1886" i="10"/>
  <c r="V1886" i="10" s="1"/>
  <c r="U1888" i="10"/>
  <c r="V1888" i="10" s="1"/>
  <c r="U1890" i="10"/>
  <c r="V1890" i="10" s="1"/>
  <c r="U1894" i="10"/>
  <c r="V1894" i="10" s="1"/>
  <c r="X1894" i="10" s="1"/>
  <c r="AF1807" i="10"/>
  <c r="AG1807" i="10" s="1"/>
  <c r="AI1807" i="10" s="1"/>
  <c r="AF1809" i="10"/>
  <c r="AG1809" i="10" s="1"/>
  <c r="AI1809" i="10" s="1"/>
  <c r="AF1815" i="10"/>
  <c r="AG1815" i="10" s="1"/>
  <c r="AI1815" i="10" s="1"/>
  <c r="AF1819" i="10"/>
  <c r="AG1819" i="10" s="1"/>
  <c r="AI1819" i="10" s="1"/>
  <c r="AF1823" i="10"/>
  <c r="AG1823" i="10" s="1"/>
  <c r="AI1823" i="10" s="1"/>
  <c r="AF1827" i="10"/>
  <c r="AG1827" i="10" s="1"/>
  <c r="AI1827" i="10" s="1"/>
  <c r="AF1829" i="10"/>
  <c r="AG1829" i="10" s="1"/>
  <c r="AF1831" i="10"/>
  <c r="AG1831" i="10" s="1"/>
  <c r="AF1833" i="10"/>
  <c r="AG1833" i="10" s="1"/>
  <c r="AF1835" i="10"/>
  <c r="AG1835" i="10" s="1"/>
  <c r="AF1837" i="10"/>
  <c r="AG1837" i="10" s="1"/>
  <c r="AF1839" i="10"/>
  <c r="AG1839" i="10" s="1"/>
  <c r="D22" i="8"/>
  <c r="G490" i="6"/>
  <c r="G506" i="6"/>
  <c r="K24" i="7"/>
  <c r="K25" i="7" s="1"/>
  <c r="K28" i="7" s="1"/>
  <c r="M24" i="7"/>
  <c r="M27" i="7" s="1"/>
  <c r="C24" i="7"/>
  <c r="C27" i="7" s="1"/>
  <c r="F1006" i="6"/>
  <c r="F3" i="6" s="1"/>
  <c r="G11" i="6"/>
  <c r="G19" i="6"/>
  <c r="G27" i="6"/>
  <c r="G35" i="6"/>
  <c r="G43" i="6"/>
  <c r="G51" i="6"/>
  <c r="G59" i="6"/>
  <c r="G67" i="6"/>
  <c r="G75" i="6"/>
  <c r="G83" i="6"/>
  <c r="G91" i="6"/>
  <c r="G99" i="6"/>
  <c r="G107" i="6"/>
  <c r="G115" i="6"/>
  <c r="G123" i="6"/>
  <c r="G131" i="6"/>
  <c r="G139" i="6"/>
  <c r="G147" i="6"/>
  <c r="G155" i="6"/>
  <c r="G163" i="6"/>
  <c r="G171" i="6"/>
  <c r="G179" i="6"/>
  <c r="G187" i="6"/>
  <c r="G195" i="6"/>
  <c r="G203" i="6"/>
  <c r="G211" i="6"/>
  <c r="G219" i="6"/>
  <c r="G227" i="6"/>
  <c r="G235" i="6"/>
  <c r="G243" i="6"/>
  <c r="G251" i="6"/>
  <c r="G259" i="6"/>
  <c r="G267" i="6"/>
  <c r="G275" i="6"/>
  <c r="G283" i="6"/>
  <c r="G291" i="6"/>
  <c r="G299" i="6"/>
  <c r="G307" i="6"/>
  <c r="G315" i="6"/>
  <c r="G323" i="6"/>
  <c r="G331" i="6"/>
  <c r="G339" i="6"/>
  <c r="G347" i="6"/>
  <c r="G440" i="6"/>
  <c r="G448" i="6"/>
  <c r="G456" i="6"/>
  <c r="G464" i="6"/>
  <c r="G470" i="6"/>
  <c r="H476" i="6"/>
  <c r="G476" i="6"/>
  <c r="G496" i="6"/>
  <c r="G502" i="6"/>
  <c r="H508" i="6"/>
  <c r="G508" i="6"/>
  <c r="H24" i="7"/>
  <c r="H468" i="6"/>
  <c r="G468" i="6"/>
  <c r="H500" i="6"/>
  <c r="G500" i="6"/>
  <c r="D17" i="8"/>
  <c r="D21" i="8"/>
  <c r="H484" i="6"/>
  <c r="G484" i="6"/>
  <c r="G7" i="6"/>
  <c r="G15" i="6"/>
  <c r="G23" i="6"/>
  <c r="G31" i="6"/>
  <c r="G39" i="6"/>
  <c r="G47" i="6"/>
  <c r="G55" i="6"/>
  <c r="G63" i="6"/>
  <c r="G71" i="6"/>
  <c r="G79" i="6"/>
  <c r="G87" i="6"/>
  <c r="G95" i="6"/>
  <c r="G103" i="6"/>
  <c r="G111" i="6"/>
  <c r="G119" i="6"/>
  <c r="G127" i="6"/>
  <c r="G135" i="6"/>
  <c r="G143" i="6"/>
  <c r="G151" i="6"/>
  <c r="G159" i="6"/>
  <c r="G167" i="6"/>
  <c r="G175" i="6"/>
  <c r="G183" i="6"/>
  <c r="G191" i="6"/>
  <c r="G199" i="6"/>
  <c r="G207" i="6"/>
  <c r="G215" i="6"/>
  <c r="G223" i="6"/>
  <c r="G231" i="6"/>
  <c r="G239" i="6"/>
  <c r="G247" i="6"/>
  <c r="G255" i="6"/>
  <c r="G263" i="6"/>
  <c r="G271" i="6"/>
  <c r="G279" i="6"/>
  <c r="G287" i="6"/>
  <c r="G295" i="6"/>
  <c r="G303" i="6"/>
  <c r="G311" i="6"/>
  <c r="G319" i="6"/>
  <c r="G327" i="6"/>
  <c r="G335" i="6"/>
  <c r="G343" i="6"/>
  <c r="G436" i="6"/>
  <c r="G444" i="6"/>
  <c r="G452" i="6"/>
  <c r="G460" i="6"/>
  <c r="G480" i="6"/>
  <c r="G486" i="6"/>
  <c r="H492" i="6"/>
  <c r="G492" i="6"/>
  <c r="G512" i="6"/>
  <c r="Y39" i="10"/>
  <c r="AJ39" i="10"/>
  <c r="Y40" i="10"/>
  <c r="AJ40" i="10"/>
  <c r="AJ42" i="10"/>
  <c r="AF744" i="10"/>
  <c r="AG744" i="10" s="1"/>
  <c r="U745" i="10"/>
  <c r="V745" i="10" s="1"/>
  <c r="AF748" i="10"/>
  <c r="AG748" i="10" s="1"/>
  <c r="U749" i="10"/>
  <c r="V749" i="10" s="1"/>
  <c r="AF752" i="10"/>
  <c r="AG752" i="10" s="1"/>
  <c r="U753" i="10"/>
  <c r="V753" i="10" s="1"/>
  <c r="AF756" i="10"/>
  <c r="AG756" i="10" s="1"/>
  <c r="U757" i="10"/>
  <c r="V757" i="10" s="1"/>
  <c r="X757" i="10" s="1"/>
  <c r="AF1220" i="10"/>
  <c r="AG1220" i="10" s="1"/>
  <c r="AF1223" i="10"/>
  <c r="AG1223" i="10" s="1"/>
  <c r="AI1223" i="10" s="1"/>
  <c r="A17" i="9"/>
  <c r="AJ5" i="10"/>
  <c r="F5" i="10" s="1"/>
  <c r="AF506" i="10"/>
  <c r="AG506" i="10" s="1"/>
  <c r="U507" i="10"/>
  <c r="V507" i="10" s="1"/>
  <c r="AF510" i="10"/>
  <c r="AG510" i="10" s="1"/>
  <c r="U511" i="10"/>
  <c r="V511" i="10" s="1"/>
  <c r="AF514" i="10"/>
  <c r="AG514" i="10" s="1"/>
  <c r="U515" i="10"/>
  <c r="V515" i="10" s="1"/>
  <c r="AF518" i="10"/>
  <c r="AG518" i="10" s="1"/>
  <c r="U519" i="10"/>
  <c r="V519" i="10" s="1"/>
  <c r="AF522" i="10"/>
  <c r="AG522" i="10" s="1"/>
  <c r="U523" i="10"/>
  <c r="V523" i="10" s="1"/>
  <c r="U524" i="10"/>
  <c r="V524" i="10" s="1"/>
  <c r="AF524" i="10"/>
  <c r="AG524" i="10" s="1"/>
  <c r="U525" i="10"/>
  <c r="V525" i="10" s="1"/>
  <c r="U526" i="10"/>
  <c r="V526" i="10" s="1"/>
  <c r="AF526" i="10"/>
  <c r="AG526" i="10" s="1"/>
  <c r="U527" i="10"/>
  <c r="V527" i="10" s="1"/>
  <c r="U528" i="10"/>
  <c r="V528" i="10" s="1"/>
  <c r="AF528" i="10"/>
  <c r="AG528" i="10" s="1"/>
  <c r="U529" i="10"/>
  <c r="V529" i="10" s="1"/>
  <c r="U530" i="10"/>
  <c r="V530" i="10" s="1"/>
  <c r="AF530" i="10"/>
  <c r="AG530" i="10" s="1"/>
  <c r="U531" i="10"/>
  <c r="V531" i="10" s="1"/>
  <c r="U532" i="10"/>
  <c r="V532" i="10" s="1"/>
  <c r="AF532" i="10"/>
  <c r="AG532" i="10" s="1"/>
  <c r="U533" i="10"/>
  <c r="V533" i="10" s="1"/>
  <c r="U534" i="10"/>
  <c r="V534" i="10" s="1"/>
  <c r="AF534" i="10"/>
  <c r="AG534" i="10" s="1"/>
  <c r="U535" i="10"/>
  <c r="V535" i="10" s="1"/>
  <c r="U536" i="10"/>
  <c r="V536" i="10" s="1"/>
  <c r="AF536" i="10"/>
  <c r="AG536" i="10" s="1"/>
  <c r="U537" i="10"/>
  <c r="V537" i="10" s="1"/>
  <c r="U538" i="10"/>
  <c r="V538" i="10" s="1"/>
  <c r="AF538" i="10"/>
  <c r="AG538" i="10" s="1"/>
  <c r="U539" i="10"/>
  <c r="V539" i="10" s="1"/>
  <c r="U540" i="10"/>
  <c r="V540" i="10" s="1"/>
  <c r="AF540" i="10"/>
  <c r="AG540" i="10" s="1"/>
  <c r="U541" i="10"/>
  <c r="V541" i="10" s="1"/>
  <c r="U542" i="10"/>
  <c r="V542" i="10" s="1"/>
  <c r="AF542" i="10"/>
  <c r="AG542" i="10" s="1"/>
  <c r="U543" i="10"/>
  <c r="V543" i="10" s="1"/>
  <c r="W543" i="10" s="1"/>
  <c r="U544" i="10"/>
  <c r="V544" i="10" s="1"/>
  <c r="AF544" i="10"/>
  <c r="AG544" i="10" s="1"/>
  <c r="U545" i="10"/>
  <c r="V545" i="10" s="1"/>
  <c r="U546" i="10"/>
  <c r="V546" i="10" s="1"/>
  <c r="AF546" i="10"/>
  <c r="AG546" i="10" s="1"/>
  <c r="U547" i="10"/>
  <c r="V547" i="10" s="1"/>
  <c r="U548" i="10"/>
  <c r="V548" i="10" s="1"/>
  <c r="AF548" i="10"/>
  <c r="AG548" i="10" s="1"/>
  <c r="U549" i="10"/>
  <c r="V549" i="10" s="1"/>
  <c r="U550" i="10"/>
  <c r="V550" i="10" s="1"/>
  <c r="AF550" i="10"/>
  <c r="AG550" i="10" s="1"/>
  <c r="U551" i="10"/>
  <c r="V551" i="10" s="1"/>
  <c r="U552" i="10"/>
  <c r="V552" i="10" s="1"/>
  <c r="AF552" i="10"/>
  <c r="AG552" i="10" s="1"/>
  <c r="U553" i="10"/>
  <c r="V553" i="10" s="1"/>
  <c r="U554" i="10"/>
  <c r="V554" i="10" s="1"/>
  <c r="AF554" i="10"/>
  <c r="AG554" i="10" s="1"/>
  <c r="U555" i="10"/>
  <c r="V555" i="10" s="1"/>
  <c r="U556" i="10"/>
  <c r="V556" i="10" s="1"/>
  <c r="AF556" i="10"/>
  <c r="AG556" i="10" s="1"/>
  <c r="U557" i="10"/>
  <c r="V557" i="10" s="1"/>
  <c r="U558" i="10"/>
  <c r="V558" i="10" s="1"/>
  <c r="AF558" i="10"/>
  <c r="AG558" i="10" s="1"/>
  <c r="U559" i="10"/>
  <c r="V559" i="10" s="1"/>
  <c r="U560" i="10"/>
  <c r="V560" i="10" s="1"/>
  <c r="AF560" i="10"/>
  <c r="AG560" i="10" s="1"/>
  <c r="U561" i="10"/>
  <c r="V561" i="10" s="1"/>
  <c r="U562" i="10"/>
  <c r="V562" i="10" s="1"/>
  <c r="AF562" i="10"/>
  <c r="AG562" i="10" s="1"/>
  <c r="U563" i="10"/>
  <c r="V563" i="10" s="1"/>
  <c r="U564" i="10"/>
  <c r="V564" i="10" s="1"/>
  <c r="AF564" i="10"/>
  <c r="AG564" i="10" s="1"/>
  <c r="U565" i="10"/>
  <c r="V565" i="10" s="1"/>
  <c r="U566" i="10"/>
  <c r="V566" i="10" s="1"/>
  <c r="AF566" i="10"/>
  <c r="AG566" i="10" s="1"/>
  <c r="U567" i="10"/>
  <c r="V567" i="10" s="1"/>
  <c r="U568" i="10"/>
  <c r="V568" i="10" s="1"/>
  <c r="AF568" i="10"/>
  <c r="AG568" i="10" s="1"/>
  <c r="U569" i="10"/>
  <c r="V569" i="10" s="1"/>
  <c r="U570" i="10"/>
  <c r="V570" i="10" s="1"/>
  <c r="AF570" i="10"/>
  <c r="AG570" i="10" s="1"/>
  <c r="U571" i="10"/>
  <c r="V571" i="10" s="1"/>
  <c r="U572" i="10"/>
  <c r="V572" i="10" s="1"/>
  <c r="AF572" i="10"/>
  <c r="AG572" i="10" s="1"/>
  <c r="U573" i="10"/>
  <c r="V573" i="10" s="1"/>
  <c r="U574" i="10"/>
  <c r="V574" i="10" s="1"/>
  <c r="AF574" i="10"/>
  <c r="AG574" i="10" s="1"/>
  <c r="U575" i="10"/>
  <c r="V575" i="10" s="1"/>
  <c r="U576" i="10"/>
  <c r="V576" i="10" s="1"/>
  <c r="AF576" i="10"/>
  <c r="AG576" i="10" s="1"/>
  <c r="U577" i="10"/>
  <c r="V577" i="10" s="1"/>
  <c r="U578" i="10"/>
  <c r="V578" i="10" s="1"/>
  <c r="AF578" i="10"/>
  <c r="AG578" i="10" s="1"/>
  <c r="U579" i="10"/>
  <c r="V579" i="10" s="1"/>
  <c r="U580" i="10"/>
  <c r="V580" i="10" s="1"/>
  <c r="AF580" i="10"/>
  <c r="AG580" i="10" s="1"/>
  <c r="U581" i="10"/>
  <c r="V581" i="10" s="1"/>
  <c r="U582" i="10"/>
  <c r="V582" i="10" s="1"/>
  <c r="AF582" i="10"/>
  <c r="AG582" i="10" s="1"/>
  <c r="U583" i="10"/>
  <c r="V583" i="10" s="1"/>
  <c r="U584" i="10"/>
  <c r="V584" i="10" s="1"/>
  <c r="AF584" i="10"/>
  <c r="AG584" i="10" s="1"/>
  <c r="U585" i="10"/>
  <c r="V585" i="10" s="1"/>
  <c r="U586" i="10"/>
  <c r="V586" i="10" s="1"/>
  <c r="AF586" i="10"/>
  <c r="AG586" i="10" s="1"/>
  <c r="U587" i="10"/>
  <c r="V587" i="10" s="1"/>
  <c r="U588" i="10"/>
  <c r="V588" i="10" s="1"/>
  <c r="AF588" i="10"/>
  <c r="AG588" i="10" s="1"/>
  <c r="U589" i="10"/>
  <c r="V589" i="10" s="1"/>
  <c r="U590" i="10"/>
  <c r="V590" i="10" s="1"/>
  <c r="AF590" i="10"/>
  <c r="AG590" i="10" s="1"/>
  <c r="U591" i="10"/>
  <c r="V591" i="10" s="1"/>
  <c r="U592" i="10"/>
  <c r="V592" i="10" s="1"/>
  <c r="AF592" i="10"/>
  <c r="AG592" i="10" s="1"/>
  <c r="U593" i="10"/>
  <c r="V593" i="10" s="1"/>
  <c r="U594" i="10"/>
  <c r="V594" i="10" s="1"/>
  <c r="AF594" i="10"/>
  <c r="AG594" i="10" s="1"/>
  <c r="U595" i="10"/>
  <c r="V595" i="10" s="1"/>
  <c r="U596" i="10"/>
  <c r="V596" i="10" s="1"/>
  <c r="AF596" i="10"/>
  <c r="AG596" i="10" s="1"/>
  <c r="U597" i="10"/>
  <c r="V597" i="10" s="1"/>
  <c r="U598" i="10"/>
  <c r="V598" i="10" s="1"/>
  <c r="AF598" i="10"/>
  <c r="AG598" i="10" s="1"/>
  <c r="U599" i="10"/>
  <c r="V599" i="10" s="1"/>
  <c r="U600" i="10"/>
  <c r="V600" i="10" s="1"/>
  <c r="AF600" i="10"/>
  <c r="AG600" i="10" s="1"/>
  <c r="U601" i="10"/>
  <c r="V601" i="10" s="1"/>
  <c r="U602" i="10"/>
  <c r="V602" i="10" s="1"/>
  <c r="AF602" i="10"/>
  <c r="AG602" i="10" s="1"/>
  <c r="U603" i="10"/>
  <c r="V603" i="10" s="1"/>
  <c r="U604" i="10"/>
  <c r="V604" i="10" s="1"/>
  <c r="AF604" i="10"/>
  <c r="AG604" i="10" s="1"/>
  <c r="U605" i="10"/>
  <c r="V605" i="10" s="1"/>
  <c r="U606" i="10"/>
  <c r="V606" i="10" s="1"/>
  <c r="AF606" i="10"/>
  <c r="AG606" i="10" s="1"/>
  <c r="U607" i="10"/>
  <c r="V607" i="10" s="1"/>
  <c r="AF610" i="10"/>
  <c r="AG610" i="10" s="1"/>
  <c r="U611" i="10"/>
  <c r="V611" i="10" s="1"/>
  <c r="AF614" i="10"/>
  <c r="AG614" i="10" s="1"/>
  <c r="U615" i="10"/>
  <c r="V615" i="10" s="1"/>
  <c r="AF618" i="10"/>
  <c r="AG618" i="10" s="1"/>
  <c r="U619" i="10"/>
  <c r="V619" i="10" s="1"/>
  <c r="AF622" i="10"/>
  <c r="AG622" i="10" s="1"/>
  <c r="U623" i="10"/>
  <c r="V623" i="10" s="1"/>
  <c r="AF626" i="10"/>
  <c r="AG626" i="10" s="1"/>
  <c r="U627" i="10"/>
  <c r="V627" i="10" s="1"/>
  <c r="AF630" i="10"/>
  <c r="AG630" i="10" s="1"/>
  <c r="U631" i="10"/>
  <c r="V631" i="10" s="1"/>
  <c r="AF634" i="10"/>
  <c r="AG634" i="10" s="1"/>
  <c r="U635" i="10"/>
  <c r="V635" i="10" s="1"/>
  <c r="AF638" i="10"/>
  <c r="AG638" i="10" s="1"/>
  <c r="U639" i="10"/>
  <c r="V639" i="10" s="1"/>
  <c r="AF642" i="10"/>
  <c r="AG642" i="10" s="1"/>
  <c r="U643" i="10"/>
  <c r="V643" i="10" s="1"/>
  <c r="AF646" i="10"/>
  <c r="AG646" i="10" s="1"/>
  <c r="U647" i="10"/>
  <c r="V647" i="10" s="1"/>
  <c r="AF650" i="10"/>
  <c r="AG650" i="10" s="1"/>
  <c r="U651" i="10"/>
  <c r="V651" i="10" s="1"/>
  <c r="AF654" i="10"/>
  <c r="AG654" i="10" s="1"/>
  <c r="U655" i="10"/>
  <c r="V655" i="10" s="1"/>
  <c r="AF658" i="10"/>
  <c r="AG658" i="10" s="1"/>
  <c r="U659" i="10"/>
  <c r="V659" i="10" s="1"/>
  <c r="AF662" i="10"/>
  <c r="AG662" i="10" s="1"/>
  <c r="U663" i="10"/>
  <c r="V663" i="10" s="1"/>
  <c r="AF666" i="10"/>
  <c r="AG666" i="10" s="1"/>
  <c r="U667" i="10"/>
  <c r="V667" i="10" s="1"/>
  <c r="AF670" i="10"/>
  <c r="AG670" i="10" s="1"/>
  <c r="U671" i="10"/>
  <c r="V671" i="10" s="1"/>
  <c r="AF674" i="10"/>
  <c r="AG674" i="10" s="1"/>
  <c r="U675" i="10"/>
  <c r="V675" i="10" s="1"/>
  <c r="AF678" i="10"/>
  <c r="AG678" i="10" s="1"/>
  <c r="U679" i="10"/>
  <c r="V679" i="10" s="1"/>
  <c r="AF682" i="10"/>
  <c r="AG682" i="10" s="1"/>
  <c r="U683" i="10"/>
  <c r="V683" i="10" s="1"/>
  <c r="AF686" i="10"/>
  <c r="AG686" i="10" s="1"/>
  <c r="U687" i="10"/>
  <c r="V687" i="10" s="1"/>
  <c r="AF690" i="10"/>
  <c r="AG690" i="10" s="1"/>
  <c r="U691" i="10"/>
  <c r="V691" i="10" s="1"/>
  <c r="AF694" i="10"/>
  <c r="AG694" i="10" s="1"/>
  <c r="U695" i="10"/>
  <c r="V695" i="10" s="1"/>
  <c r="AF698" i="10"/>
  <c r="AG698" i="10" s="1"/>
  <c r="U699" i="10"/>
  <c r="V699" i="10" s="1"/>
  <c r="AF702" i="10"/>
  <c r="AG702" i="10" s="1"/>
  <c r="U703" i="10"/>
  <c r="V703" i="10" s="1"/>
  <c r="AF706" i="10"/>
  <c r="AG706" i="10" s="1"/>
  <c r="U707" i="10"/>
  <c r="V707" i="10" s="1"/>
  <c r="AF710" i="10"/>
  <c r="AG710" i="10" s="1"/>
  <c r="U711" i="10"/>
  <c r="V711" i="10" s="1"/>
  <c r="AF714" i="10"/>
  <c r="AG714" i="10" s="1"/>
  <c r="U715" i="10"/>
  <c r="V715" i="10" s="1"/>
  <c r="AF718" i="10"/>
  <c r="AG718" i="10" s="1"/>
  <c r="U719" i="10"/>
  <c r="V719" i="10" s="1"/>
  <c r="X719" i="10" s="1"/>
  <c r="AF722" i="10"/>
  <c r="AG722" i="10" s="1"/>
  <c r="U723" i="10"/>
  <c r="V723" i="10" s="1"/>
  <c r="AF726" i="10"/>
  <c r="AG726" i="10" s="1"/>
  <c r="U727" i="10"/>
  <c r="V727" i="10" s="1"/>
  <c r="AF730" i="10"/>
  <c r="AG730" i="10" s="1"/>
  <c r="U731" i="10"/>
  <c r="V731" i="10" s="1"/>
  <c r="AF734" i="10"/>
  <c r="AG734" i="10" s="1"/>
  <c r="U735" i="10"/>
  <c r="V735" i="10" s="1"/>
  <c r="AF738" i="10"/>
  <c r="AG738" i="10" s="1"/>
  <c r="U739" i="10"/>
  <c r="V739" i="10" s="1"/>
  <c r="AF742" i="10"/>
  <c r="AG742" i="10" s="1"/>
  <c r="AF743" i="10"/>
  <c r="AG743" i="10" s="1"/>
  <c r="U744" i="10"/>
  <c r="V744" i="10" s="1"/>
  <c r="AF747" i="10"/>
  <c r="AG747" i="10" s="1"/>
  <c r="U748" i="10"/>
  <c r="V748" i="10" s="1"/>
  <c r="AF751" i="10"/>
  <c r="AG751" i="10" s="1"/>
  <c r="U752" i="10"/>
  <c r="V752" i="10" s="1"/>
  <c r="AF755" i="10"/>
  <c r="AG755" i="10" s="1"/>
  <c r="U756" i="10"/>
  <c r="V756" i="10" s="1"/>
  <c r="AF759" i="10"/>
  <c r="AG759" i="10" s="1"/>
  <c r="U760" i="10"/>
  <c r="V760" i="10" s="1"/>
  <c r="AF763" i="10"/>
  <c r="AG763" i="10" s="1"/>
  <c r="U764" i="10"/>
  <c r="V764" i="10" s="1"/>
  <c r="AF767" i="10"/>
  <c r="AG767" i="10" s="1"/>
  <c r="U768" i="10"/>
  <c r="V768" i="10" s="1"/>
  <c r="AF771" i="10"/>
  <c r="AG771" i="10" s="1"/>
  <c r="U772" i="10"/>
  <c r="V772" i="10" s="1"/>
  <c r="AF775" i="10"/>
  <c r="AG775" i="10" s="1"/>
  <c r="AI775" i="10" s="1"/>
  <c r="U776" i="10"/>
  <c r="V776" i="10" s="1"/>
  <c r="AF779" i="10"/>
  <c r="AG779" i="10" s="1"/>
  <c r="U780" i="10"/>
  <c r="V780" i="10" s="1"/>
  <c r="AF783" i="10"/>
  <c r="AG783" i="10" s="1"/>
  <c r="U784" i="10"/>
  <c r="V784" i="10" s="1"/>
  <c r="AF787" i="10"/>
  <c r="AG787" i="10" s="1"/>
  <c r="U788" i="10"/>
  <c r="V788" i="10" s="1"/>
  <c r="AF791" i="10"/>
  <c r="AG791" i="10" s="1"/>
  <c r="U792" i="10"/>
  <c r="V792" i="10" s="1"/>
  <c r="AF795" i="10"/>
  <c r="AG795" i="10" s="1"/>
  <c r="U796" i="10"/>
  <c r="V796" i="10" s="1"/>
  <c r="AF799" i="10"/>
  <c r="AG799" i="10" s="1"/>
  <c r="U800" i="10"/>
  <c r="V800" i="10" s="1"/>
  <c r="AF803" i="10"/>
  <c r="AG803" i="10" s="1"/>
  <c r="U804" i="10"/>
  <c r="V804" i="10" s="1"/>
  <c r="AF807" i="10"/>
  <c r="AG807" i="10" s="1"/>
  <c r="AI807" i="10" s="1"/>
  <c r="U808" i="10"/>
  <c r="V808" i="10" s="1"/>
  <c r="AF811" i="10"/>
  <c r="AG811" i="10" s="1"/>
  <c r="U812" i="10"/>
  <c r="V812" i="10" s="1"/>
  <c r="AF815" i="10"/>
  <c r="AG815" i="10" s="1"/>
  <c r="U816" i="10"/>
  <c r="V816" i="10" s="1"/>
  <c r="AF819" i="10"/>
  <c r="AG819" i="10" s="1"/>
  <c r="U820" i="10"/>
  <c r="V820" i="10" s="1"/>
  <c r="AF823" i="10"/>
  <c r="AG823" i="10" s="1"/>
  <c r="U824" i="10"/>
  <c r="V824" i="10" s="1"/>
  <c r="AF827" i="10"/>
  <c r="AG827" i="10" s="1"/>
  <c r="U828" i="10"/>
  <c r="V828" i="10" s="1"/>
  <c r="AF831" i="10"/>
  <c r="AG831" i="10" s="1"/>
  <c r="U832" i="10"/>
  <c r="V832" i="10" s="1"/>
  <c r="AF835" i="10"/>
  <c r="AG835" i="10" s="1"/>
  <c r="U836" i="10"/>
  <c r="V836" i="10" s="1"/>
  <c r="AF839" i="10"/>
  <c r="AG839" i="10" s="1"/>
  <c r="AI839" i="10" s="1"/>
  <c r="U840" i="10"/>
  <c r="V840" i="10" s="1"/>
  <c r="AF843" i="10"/>
  <c r="AG843" i="10" s="1"/>
  <c r="U844" i="10"/>
  <c r="V844" i="10" s="1"/>
  <c r="AF847" i="10"/>
  <c r="AG847" i="10" s="1"/>
  <c r="U848" i="10"/>
  <c r="V848" i="10" s="1"/>
  <c r="AF851" i="10"/>
  <c r="AG851" i="10" s="1"/>
  <c r="U852" i="10"/>
  <c r="V852" i="10" s="1"/>
  <c r="AF855" i="10"/>
  <c r="AG855" i="10" s="1"/>
  <c r="U856" i="10"/>
  <c r="V856" i="10" s="1"/>
  <c r="AF859" i="10"/>
  <c r="AG859" i="10" s="1"/>
  <c r="U860" i="10"/>
  <c r="V860" i="10" s="1"/>
  <c r="AF863" i="10"/>
  <c r="AG863" i="10" s="1"/>
  <c r="U864" i="10"/>
  <c r="V864" i="10" s="1"/>
  <c r="AF867" i="10"/>
  <c r="AG867" i="10" s="1"/>
  <c r="U868" i="10"/>
  <c r="V868" i="10" s="1"/>
  <c r="AF871" i="10"/>
  <c r="AG871" i="10" s="1"/>
  <c r="AI871" i="10" s="1"/>
  <c r="U872" i="10"/>
  <c r="V872" i="10" s="1"/>
  <c r="AF875" i="10"/>
  <c r="AG875" i="10" s="1"/>
  <c r="U876" i="10"/>
  <c r="V876" i="10" s="1"/>
  <c r="AF879" i="10"/>
  <c r="AG879" i="10" s="1"/>
  <c r="U880" i="10"/>
  <c r="V880" i="10" s="1"/>
  <c r="AF883" i="10"/>
  <c r="AG883" i="10" s="1"/>
  <c r="U884" i="10"/>
  <c r="V884" i="10" s="1"/>
  <c r="AF887" i="10"/>
  <c r="AG887" i="10" s="1"/>
  <c r="U888" i="10"/>
  <c r="V888" i="10" s="1"/>
  <c r="AF891" i="10"/>
  <c r="AG891" i="10" s="1"/>
  <c r="U892" i="10"/>
  <c r="V892" i="10" s="1"/>
  <c r="AF895" i="10"/>
  <c r="AG895" i="10" s="1"/>
  <c r="U896" i="10"/>
  <c r="V896" i="10" s="1"/>
  <c r="E24" i="7"/>
  <c r="E25" i="7" s="1"/>
  <c r="E28" i="7" s="1"/>
  <c r="A28" i="9"/>
  <c r="Y5" i="10"/>
  <c r="G5" i="10" s="1"/>
  <c r="U306" i="10"/>
  <c r="V306" i="10" s="1"/>
  <c r="AF308" i="10"/>
  <c r="AG308" i="10" s="1"/>
  <c r="U310" i="10"/>
  <c r="V310" i="10" s="1"/>
  <c r="AF312" i="10"/>
  <c r="AG312" i="10" s="1"/>
  <c r="U314" i="10"/>
  <c r="V314" i="10" s="1"/>
  <c r="AF316" i="10"/>
  <c r="AG316" i="10" s="1"/>
  <c r="U318" i="10"/>
  <c r="V318" i="10" s="1"/>
  <c r="AF320" i="10"/>
  <c r="AG320" i="10" s="1"/>
  <c r="U322" i="10"/>
  <c r="V322" i="10" s="1"/>
  <c r="AF324" i="10"/>
  <c r="AG324" i="10" s="1"/>
  <c r="U326" i="10"/>
  <c r="V326" i="10" s="1"/>
  <c r="AF328" i="10"/>
  <c r="AG328" i="10" s="1"/>
  <c r="U330" i="10"/>
  <c r="V330" i="10" s="1"/>
  <c r="AF332" i="10"/>
  <c r="AG332" i="10" s="1"/>
  <c r="U334" i="10"/>
  <c r="V334" i="10" s="1"/>
  <c r="AF336" i="10"/>
  <c r="AG336" i="10" s="1"/>
  <c r="U338" i="10"/>
  <c r="V338" i="10" s="1"/>
  <c r="AF340" i="10"/>
  <c r="AG340" i="10" s="1"/>
  <c r="U342" i="10"/>
  <c r="V342" i="10" s="1"/>
  <c r="AF344" i="10"/>
  <c r="AG344" i="10" s="1"/>
  <c r="U346" i="10"/>
  <c r="V346" i="10" s="1"/>
  <c r="AF348" i="10"/>
  <c r="AG348" i="10" s="1"/>
  <c r="U350" i="10"/>
  <c r="V350" i="10" s="1"/>
  <c r="AF352" i="10"/>
  <c r="AG352" i="10" s="1"/>
  <c r="U354" i="10"/>
  <c r="V354" i="10" s="1"/>
  <c r="AF356" i="10"/>
  <c r="AG356" i="10" s="1"/>
  <c r="U358" i="10"/>
  <c r="V358" i="10" s="1"/>
  <c r="AF360" i="10"/>
  <c r="AG360" i="10" s="1"/>
  <c r="U362" i="10"/>
  <c r="V362" i="10" s="1"/>
  <c r="AF364" i="10"/>
  <c r="AG364" i="10" s="1"/>
  <c r="U366" i="10"/>
  <c r="V366" i="10" s="1"/>
  <c r="AF368" i="10"/>
  <c r="AG368" i="10" s="1"/>
  <c r="U370" i="10"/>
  <c r="V370" i="10" s="1"/>
  <c r="AF372" i="10"/>
  <c r="AG372" i="10" s="1"/>
  <c r="U374" i="10"/>
  <c r="V374" i="10" s="1"/>
  <c r="AF376" i="10"/>
  <c r="AG376" i="10" s="1"/>
  <c r="U378" i="10"/>
  <c r="V378" i="10" s="1"/>
  <c r="AF380" i="10"/>
  <c r="AG380" i="10" s="1"/>
  <c r="U382" i="10"/>
  <c r="V382" i="10" s="1"/>
  <c r="AF384" i="10"/>
  <c r="AG384" i="10" s="1"/>
  <c r="U386" i="10"/>
  <c r="V386" i="10" s="1"/>
  <c r="AF388" i="10"/>
  <c r="AG388" i="10" s="1"/>
  <c r="U390" i="10"/>
  <c r="V390" i="10" s="1"/>
  <c r="AF392" i="10"/>
  <c r="AG392" i="10" s="1"/>
  <c r="U394" i="10"/>
  <c r="V394" i="10" s="1"/>
  <c r="AF396" i="10"/>
  <c r="AG396" i="10" s="1"/>
  <c r="U398" i="10"/>
  <c r="V398" i="10" s="1"/>
  <c r="AF400" i="10"/>
  <c r="AG400" i="10" s="1"/>
  <c r="U402" i="10"/>
  <c r="V402" i="10" s="1"/>
  <c r="AF404" i="10"/>
  <c r="AG404" i="10" s="1"/>
  <c r="U406" i="10"/>
  <c r="V406" i="10" s="1"/>
  <c r="AF408" i="10"/>
  <c r="AG408" i="10" s="1"/>
  <c r="U410" i="10"/>
  <c r="V410" i="10" s="1"/>
  <c r="AF412" i="10"/>
  <c r="AG412" i="10" s="1"/>
  <c r="U414" i="10"/>
  <c r="V414" i="10" s="1"/>
  <c r="AF416" i="10"/>
  <c r="AG416" i="10" s="1"/>
  <c r="U418" i="10"/>
  <c r="V418" i="10" s="1"/>
  <c r="AF420" i="10"/>
  <c r="AG420" i="10" s="1"/>
  <c r="U422" i="10"/>
  <c r="V422" i="10" s="1"/>
  <c r="AF424" i="10"/>
  <c r="AG424" i="10" s="1"/>
  <c r="U426" i="10"/>
  <c r="V426" i="10" s="1"/>
  <c r="AF428" i="10"/>
  <c r="AG428" i="10" s="1"/>
  <c r="U430" i="10"/>
  <c r="V430" i="10" s="1"/>
  <c r="AF432" i="10"/>
  <c r="AG432" i="10" s="1"/>
  <c r="U434" i="10"/>
  <c r="V434" i="10" s="1"/>
  <c r="AF436" i="10"/>
  <c r="AG436" i="10" s="1"/>
  <c r="U438" i="10"/>
  <c r="V438" i="10" s="1"/>
  <c r="AF440" i="10"/>
  <c r="AG440" i="10" s="1"/>
  <c r="U442" i="10"/>
  <c r="V442" i="10" s="1"/>
  <c r="AF444" i="10"/>
  <c r="AG444" i="10" s="1"/>
  <c r="U446" i="10"/>
  <c r="V446" i="10" s="1"/>
  <c r="AF448" i="10"/>
  <c r="AG448" i="10" s="1"/>
  <c r="U450" i="10"/>
  <c r="V450" i="10" s="1"/>
  <c r="AF452" i="10"/>
  <c r="AG452" i="10" s="1"/>
  <c r="U454" i="10"/>
  <c r="V454" i="10" s="1"/>
  <c r="AF456" i="10"/>
  <c r="AG456" i="10" s="1"/>
  <c r="U458" i="10"/>
  <c r="V458" i="10" s="1"/>
  <c r="AF460" i="10"/>
  <c r="AG460" i="10" s="1"/>
  <c r="U462" i="10"/>
  <c r="V462" i="10" s="1"/>
  <c r="AF464" i="10"/>
  <c r="AG464" i="10" s="1"/>
  <c r="U466" i="10"/>
  <c r="V466" i="10" s="1"/>
  <c r="AF468" i="10"/>
  <c r="AG468" i="10" s="1"/>
  <c r="U470" i="10"/>
  <c r="V470" i="10" s="1"/>
  <c r="AF472" i="10"/>
  <c r="AG472" i="10" s="1"/>
  <c r="U474" i="10"/>
  <c r="V474" i="10" s="1"/>
  <c r="AF476" i="10"/>
  <c r="AG476" i="10" s="1"/>
  <c r="U478" i="10"/>
  <c r="V478" i="10" s="1"/>
  <c r="AF480" i="10"/>
  <c r="AG480" i="10" s="1"/>
  <c r="U482" i="10"/>
  <c r="V482" i="10" s="1"/>
  <c r="AF484" i="10"/>
  <c r="AG484" i="10" s="1"/>
  <c r="U486" i="10"/>
  <c r="V486" i="10" s="1"/>
  <c r="AF488" i="10"/>
  <c r="AG488" i="10" s="1"/>
  <c r="U490" i="10"/>
  <c r="V490" i="10" s="1"/>
  <c r="AF492" i="10"/>
  <c r="AG492" i="10" s="1"/>
  <c r="U494" i="10"/>
  <c r="V494" i="10" s="1"/>
  <c r="AF496" i="10"/>
  <c r="AG496" i="10" s="1"/>
  <c r="U498" i="10"/>
  <c r="V498" i="10" s="1"/>
  <c r="AF500" i="10"/>
  <c r="AG500" i="10" s="1"/>
  <c r="U502" i="10"/>
  <c r="V502" i="10" s="1"/>
  <c r="AF504" i="10"/>
  <c r="AG504" i="10" s="1"/>
  <c r="U506" i="10"/>
  <c r="V506" i="10" s="1"/>
  <c r="AF509" i="10"/>
  <c r="AG509" i="10" s="1"/>
  <c r="U510" i="10"/>
  <c r="V510" i="10" s="1"/>
  <c r="AF513" i="10"/>
  <c r="AG513" i="10" s="1"/>
  <c r="U514" i="10"/>
  <c r="V514" i="10" s="1"/>
  <c r="AF517" i="10"/>
  <c r="AG517" i="10" s="1"/>
  <c r="U518" i="10"/>
  <c r="V518" i="10" s="1"/>
  <c r="AF521" i="10"/>
  <c r="AG521" i="10" s="1"/>
  <c r="U522" i="10"/>
  <c r="V522" i="10" s="1"/>
  <c r="AF609" i="10"/>
  <c r="AG609" i="10" s="1"/>
  <c r="U610" i="10"/>
  <c r="V610" i="10" s="1"/>
  <c r="AF613" i="10"/>
  <c r="AG613" i="10" s="1"/>
  <c r="AI613" i="10" s="1"/>
  <c r="U614" i="10"/>
  <c r="V614" i="10" s="1"/>
  <c r="AF617" i="10"/>
  <c r="AG617" i="10" s="1"/>
  <c r="U618" i="10"/>
  <c r="V618" i="10" s="1"/>
  <c r="AF621" i="10"/>
  <c r="AG621" i="10" s="1"/>
  <c r="U622" i="10"/>
  <c r="V622" i="10" s="1"/>
  <c r="AF625" i="10"/>
  <c r="AG625" i="10" s="1"/>
  <c r="U626" i="10"/>
  <c r="V626" i="10" s="1"/>
  <c r="AF629" i="10"/>
  <c r="AG629" i="10" s="1"/>
  <c r="U630" i="10"/>
  <c r="V630" i="10" s="1"/>
  <c r="AF633" i="10"/>
  <c r="AG633" i="10" s="1"/>
  <c r="U634" i="10"/>
  <c r="V634" i="10" s="1"/>
  <c r="AF637" i="10"/>
  <c r="AG637" i="10" s="1"/>
  <c r="U638" i="10"/>
  <c r="V638" i="10" s="1"/>
  <c r="AF641" i="10"/>
  <c r="AG641" i="10" s="1"/>
  <c r="U642" i="10"/>
  <c r="V642" i="10" s="1"/>
  <c r="AF645" i="10"/>
  <c r="AG645" i="10" s="1"/>
  <c r="AI645" i="10" s="1"/>
  <c r="U646" i="10"/>
  <c r="V646" i="10" s="1"/>
  <c r="AF649" i="10"/>
  <c r="AG649" i="10" s="1"/>
  <c r="U650" i="10"/>
  <c r="V650" i="10" s="1"/>
  <c r="AF653" i="10"/>
  <c r="AG653" i="10" s="1"/>
  <c r="U654" i="10"/>
  <c r="V654" i="10" s="1"/>
  <c r="AF657" i="10"/>
  <c r="AG657" i="10" s="1"/>
  <c r="U658" i="10"/>
  <c r="V658" i="10" s="1"/>
  <c r="AF661" i="10"/>
  <c r="AG661" i="10" s="1"/>
  <c r="U662" i="10"/>
  <c r="V662" i="10" s="1"/>
  <c r="AF665" i="10"/>
  <c r="AG665" i="10" s="1"/>
  <c r="U666" i="10"/>
  <c r="V666" i="10" s="1"/>
  <c r="AF669" i="10"/>
  <c r="AG669" i="10" s="1"/>
  <c r="U670" i="10"/>
  <c r="V670" i="10" s="1"/>
  <c r="AF673" i="10"/>
  <c r="AG673" i="10" s="1"/>
  <c r="U674" i="10"/>
  <c r="V674" i="10" s="1"/>
  <c r="AF677" i="10"/>
  <c r="AG677" i="10" s="1"/>
  <c r="AI677" i="10" s="1"/>
  <c r="U678" i="10"/>
  <c r="V678" i="10" s="1"/>
  <c r="AF681" i="10"/>
  <c r="AG681" i="10" s="1"/>
  <c r="U682" i="10"/>
  <c r="V682" i="10" s="1"/>
  <c r="AF685" i="10"/>
  <c r="AG685" i="10" s="1"/>
  <c r="U686" i="10"/>
  <c r="V686" i="10" s="1"/>
  <c r="AF689" i="10"/>
  <c r="AG689" i="10" s="1"/>
  <c r="U690" i="10"/>
  <c r="V690" i="10" s="1"/>
  <c r="AF693" i="10"/>
  <c r="AG693" i="10" s="1"/>
  <c r="U694" i="10"/>
  <c r="V694" i="10" s="1"/>
  <c r="AF697" i="10"/>
  <c r="AG697" i="10" s="1"/>
  <c r="U698" i="10"/>
  <c r="V698" i="10" s="1"/>
  <c r="AF701" i="10"/>
  <c r="AG701" i="10" s="1"/>
  <c r="U702" i="10"/>
  <c r="V702" i="10" s="1"/>
  <c r="AF705" i="10"/>
  <c r="AG705" i="10" s="1"/>
  <c r="U706" i="10"/>
  <c r="V706" i="10" s="1"/>
  <c r="AF709" i="10"/>
  <c r="AG709" i="10" s="1"/>
  <c r="AI709" i="10" s="1"/>
  <c r="U710" i="10"/>
  <c r="V710" i="10" s="1"/>
  <c r="AF713" i="10"/>
  <c r="AG713" i="10" s="1"/>
  <c r="U714" i="10"/>
  <c r="V714" i="10" s="1"/>
  <c r="AF717" i="10"/>
  <c r="AG717" i="10" s="1"/>
  <c r="U718" i="10"/>
  <c r="V718" i="10" s="1"/>
  <c r="AF721" i="10"/>
  <c r="AG721" i="10" s="1"/>
  <c r="U722" i="10"/>
  <c r="V722" i="10" s="1"/>
  <c r="AF725" i="10"/>
  <c r="AG725" i="10" s="1"/>
  <c r="U726" i="10"/>
  <c r="V726" i="10" s="1"/>
  <c r="AF729" i="10"/>
  <c r="AG729" i="10" s="1"/>
  <c r="U730" i="10"/>
  <c r="V730" i="10" s="1"/>
  <c r="AF733" i="10"/>
  <c r="AG733" i="10" s="1"/>
  <c r="U734" i="10"/>
  <c r="V734" i="10" s="1"/>
  <c r="AF737" i="10"/>
  <c r="AG737" i="10" s="1"/>
  <c r="U738" i="10"/>
  <c r="V738" i="10" s="1"/>
  <c r="AF741" i="10"/>
  <c r="AG741" i="10" s="1"/>
  <c r="AI741" i="10" s="1"/>
  <c r="U742" i="10"/>
  <c r="V742" i="10" s="1"/>
  <c r="U743" i="10"/>
  <c r="V743" i="10" s="1"/>
  <c r="AF746" i="10"/>
  <c r="AG746" i="10" s="1"/>
  <c r="U747" i="10"/>
  <c r="V747" i="10" s="1"/>
  <c r="AF750" i="10"/>
  <c r="AG750" i="10" s="1"/>
  <c r="U751" i="10"/>
  <c r="V751" i="10" s="1"/>
  <c r="AF754" i="10"/>
  <c r="AG754" i="10" s="1"/>
  <c r="U755" i="10"/>
  <c r="V755" i="10" s="1"/>
  <c r="AF758" i="10"/>
  <c r="AG758" i="10" s="1"/>
  <c r="U759" i="10"/>
  <c r="V759" i="10" s="1"/>
  <c r="AF1228" i="10"/>
  <c r="AG1228" i="10" s="1"/>
  <c r="AF1231" i="10"/>
  <c r="AG1231" i="10" s="1"/>
  <c r="AF1583" i="10"/>
  <c r="AG1583" i="10" s="1"/>
  <c r="AF762" i="10"/>
  <c r="AG762" i="10" s="1"/>
  <c r="U763" i="10"/>
  <c r="V763" i="10" s="1"/>
  <c r="AF766" i="10"/>
  <c r="AG766" i="10" s="1"/>
  <c r="U767" i="10"/>
  <c r="V767" i="10" s="1"/>
  <c r="AF770" i="10"/>
  <c r="AG770" i="10" s="1"/>
  <c r="U771" i="10"/>
  <c r="V771" i="10" s="1"/>
  <c r="AF774" i="10"/>
  <c r="AG774" i="10" s="1"/>
  <c r="U775" i="10"/>
  <c r="V775" i="10" s="1"/>
  <c r="AF778" i="10"/>
  <c r="AG778" i="10" s="1"/>
  <c r="U779" i="10"/>
  <c r="V779" i="10" s="1"/>
  <c r="AF782" i="10"/>
  <c r="AG782" i="10" s="1"/>
  <c r="U783" i="10"/>
  <c r="V783" i="10" s="1"/>
  <c r="AF786" i="10"/>
  <c r="AG786" i="10" s="1"/>
  <c r="U787" i="10"/>
  <c r="V787" i="10" s="1"/>
  <c r="AF790" i="10"/>
  <c r="AG790" i="10" s="1"/>
  <c r="U791" i="10"/>
  <c r="V791" i="10" s="1"/>
  <c r="AF794" i="10"/>
  <c r="AG794" i="10" s="1"/>
  <c r="U795" i="10"/>
  <c r="V795" i="10" s="1"/>
  <c r="AF798" i="10"/>
  <c r="AG798" i="10" s="1"/>
  <c r="U799" i="10"/>
  <c r="V799" i="10" s="1"/>
  <c r="AF802" i="10"/>
  <c r="AG802" i="10" s="1"/>
  <c r="U803" i="10"/>
  <c r="V803" i="10" s="1"/>
  <c r="AF806" i="10"/>
  <c r="AG806" i="10" s="1"/>
  <c r="U807" i="10"/>
  <c r="V807" i="10" s="1"/>
  <c r="AF810" i="10"/>
  <c r="AG810" i="10" s="1"/>
  <c r="U811" i="10"/>
  <c r="V811" i="10" s="1"/>
  <c r="AF814" i="10"/>
  <c r="AG814" i="10" s="1"/>
  <c r="U815" i="10"/>
  <c r="V815" i="10" s="1"/>
  <c r="AF818" i="10"/>
  <c r="AG818" i="10" s="1"/>
  <c r="U819" i="10"/>
  <c r="V819" i="10" s="1"/>
  <c r="AF822" i="10"/>
  <c r="AG822" i="10" s="1"/>
  <c r="U823" i="10"/>
  <c r="V823" i="10" s="1"/>
  <c r="AF826" i="10"/>
  <c r="AG826" i="10" s="1"/>
  <c r="U827" i="10"/>
  <c r="V827" i="10" s="1"/>
  <c r="AF830" i="10"/>
  <c r="AG830" i="10" s="1"/>
  <c r="U831" i="10"/>
  <c r="V831" i="10" s="1"/>
  <c r="AF834" i="10"/>
  <c r="AG834" i="10" s="1"/>
  <c r="U835" i="10"/>
  <c r="V835" i="10" s="1"/>
  <c r="AF838" i="10"/>
  <c r="AG838" i="10" s="1"/>
  <c r="U839" i="10"/>
  <c r="V839" i="10" s="1"/>
  <c r="AF842" i="10"/>
  <c r="AG842" i="10" s="1"/>
  <c r="U843" i="10"/>
  <c r="V843" i="10" s="1"/>
  <c r="AF846" i="10"/>
  <c r="AG846" i="10" s="1"/>
  <c r="U847" i="10"/>
  <c r="V847" i="10" s="1"/>
  <c r="AF850" i="10"/>
  <c r="AG850" i="10" s="1"/>
  <c r="U851" i="10"/>
  <c r="V851" i="10" s="1"/>
  <c r="AF854" i="10"/>
  <c r="AG854" i="10" s="1"/>
  <c r="U855" i="10"/>
  <c r="V855" i="10" s="1"/>
  <c r="AF858" i="10"/>
  <c r="AG858" i="10" s="1"/>
  <c r="U859" i="10"/>
  <c r="V859" i="10" s="1"/>
  <c r="AF862" i="10"/>
  <c r="AG862" i="10" s="1"/>
  <c r="U863" i="10"/>
  <c r="V863" i="10" s="1"/>
  <c r="AF866" i="10"/>
  <c r="AG866" i="10" s="1"/>
  <c r="U867" i="10"/>
  <c r="V867" i="10" s="1"/>
  <c r="AF870" i="10"/>
  <c r="AG870" i="10" s="1"/>
  <c r="U871" i="10"/>
  <c r="V871" i="10" s="1"/>
  <c r="AF874" i="10"/>
  <c r="AG874" i="10" s="1"/>
  <c r="U875" i="10"/>
  <c r="V875" i="10" s="1"/>
  <c r="AF878" i="10"/>
  <c r="AG878" i="10" s="1"/>
  <c r="U879" i="10"/>
  <c r="V879" i="10" s="1"/>
  <c r="AF882" i="10"/>
  <c r="AG882" i="10" s="1"/>
  <c r="U883" i="10"/>
  <c r="V883" i="10" s="1"/>
  <c r="AF886" i="10"/>
  <c r="AG886" i="10" s="1"/>
  <c r="U887" i="10"/>
  <c r="V887" i="10" s="1"/>
  <c r="AF890" i="10"/>
  <c r="AG890" i="10" s="1"/>
  <c r="U891" i="10"/>
  <c r="V891" i="10" s="1"/>
  <c r="AF894" i="10"/>
  <c r="AG894" i="10" s="1"/>
  <c r="U895" i="10"/>
  <c r="V895" i="10" s="1"/>
  <c r="AF898" i="10"/>
  <c r="AG898" i="10" s="1"/>
  <c r="U899" i="10"/>
  <c r="V899" i="10" s="1"/>
  <c r="AF950" i="10"/>
  <c r="AG950" i="10" s="1"/>
  <c r="U951" i="10"/>
  <c r="V951" i="10" s="1"/>
  <c r="U1170" i="10"/>
  <c r="V1170" i="10" s="1"/>
  <c r="AF1173" i="10"/>
  <c r="AG1173" i="10" s="1"/>
  <c r="AF1175" i="10"/>
  <c r="AG1175" i="10" s="1"/>
  <c r="AI1175" i="10" s="1"/>
  <c r="AF1177" i="10"/>
  <c r="AG1177" i="10" s="1"/>
  <c r="AF1179" i="10"/>
  <c r="AG1179" i="10" s="1"/>
  <c r="AF1181" i="10"/>
  <c r="AG1181" i="10" s="1"/>
  <c r="AF1183" i="10"/>
  <c r="AG1183" i="10" s="1"/>
  <c r="AF1185" i="10"/>
  <c r="AG1185" i="10" s="1"/>
  <c r="AF1187" i="10"/>
  <c r="AG1187" i="10" s="1"/>
  <c r="AF1189" i="10"/>
  <c r="AG1189" i="10" s="1"/>
  <c r="AF1191" i="10"/>
  <c r="AG1191" i="10" s="1"/>
  <c r="AI1191" i="10" s="1"/>
  <c r="AF1193" i="10"/>
  <c r="AG1193" i="10" s="1"/>
  <c r="AF1195" i="10"/>
  <c r="AG1195" i="10" s="1"/>
  <c r="AF1197" i="10"/>
  <c r="AG1197" i="10" s="1"/>
  <c r="AF1199" i="10"/>
  <c r="AG1199" i="10" s="1"/>
  <c r="AF1201" i="10"/>
  <c r="AG1201" i="10" s="1"/>
  <c r="AF1203" i="10"/>
  <c r="AG1203" i="10" s="1"/>
  <c r="AF1205" i="10"/>
  <c r="AG1205" i="10" s="1"/>
  <c r="AF1207" i="10"/>
  <c r="AG1207" i="10" s="1"/>
  <c r="AI1207" i="10" s="1"/>
  <c r="AF1209" i="10"/>
  <c r="AG1209" i="10" s="1"/>
  <c r="AF1211" i="10"/>
  <c r="AG1211" i="10" s="1"/>
  <c r="AF1213" i="10"/>
  <c r="AG1213" i="10" s="1"/>
  <c r="AF1215" i="10"/>
  <c r="AG1215" i="10" s="1"/>
  <c r="AF1217" i="10"/>
  <c r="AG1217" i="10" s="1"/>
  <c r="AF1219" i="10"/>
  <c r="AG1219" i="10" s="1"/>
  <c r="AI1219" i="10" s="1"/>
  <c r="AF1221" i="10"/>
  <c r="AG1221" i="10" s="1"/>
  <c r="AI1221" i="10" s="1"/>
  <c r="U1222" i="10"/>
  <c r="V1222" i="10" s="1"/>
  <c r="AF1222" i="10"/>
  <c r="AG1222" i="10" s="1"/>
  <c r="AF1224" i="10"/>
  <c r="AG1224" i="10" s="1"/>
  <c r="AF1227" i="10"/>
  <c r="AG1227" i="10" s="1"/>
  <c r="AI1227" i="10" s="1"/>
  <c r="AF1229" i="10"/>
  <c r="AG1229" i="10" s="1"/>
  <c r="U1230" i="10"/>
  <c r="V1230" i="10" s="1"/>
  <c r="X1230" i="10" s="1"/>
  <c r="AF1230" i="10"/>
  <c r="AG1230" i="10" s="1"/>
  <c r="AF1232" i="10"/>
  <c r="AG1232" i="10" s="1"/>
  <c r="AF1235" i="10"/>
  <c r="AG1235" i="10" s="1"/>
  <c r="AF1237" i="10"/>
  <c r="AG1237" i="10" s="1"/>
  <c r="AF1239" i="10"/>
  <c r="AG1239" i="10" s="1"/>
  <c r="AF1241" i="10"/>
  <c r="AG1241" i="10" s="1"/>
  <c r="AF1243" i="10"/>
  <c r="AG1243" i="10" s="1"/>
  <c r="AF1245" i="10"/>
  <c r="AG1245" i="10" s="1"/>
  <c r="AF1247" i="10"/>
  <c r="AG1247" i="10" s="1"/>
  <c r="AF1249" i="10"/>
  <c r="AG1249" i="10" s="1"/>
  <c r="AF1251" i="10"/>
  <c r="AG1251" i="10" s="1"/>
  <c r="AF1253" i="10"/>
  <c r="AG1253" i="10" s="1"/>
  <c r="AF1255" i="10"/>
  <c r="AG1255" i="10" s="1"/>
  <c r="AF1257" i="10"/>
  <c r="AG1257" i="10" s="1"/>
  <c r="AF1259" i="10"/>
  <c r="AG1259" i="10" s="1"/>
  <c r="AF1261" i="10"/>
  <c r="AG1261" i="10" s="1"/>
  <c r="AF1263" i="10"/>
  <c r="AG1263" i="10" s="1"/>
  <c r="AF1265" i="10"/>
  <c r="AG1265" i="10" s="1"/>
  <c r="AF1267" i="10"/>
  <c r="AG1267" i="10" s="1"/>
  <c r="AF1269" i="10"/>
  <c r="AG1269" i="10" s="1"/>
  <c r="AF1271" i="10"/>
  <c r="AG1271" i="10" s="1"/>
  <c r="AF1273" i="10"/>
  <c r="AG1273" i="10" s="1"/>
  <c r="AF1275" i="10"/>
  <c r="AG1275" i="10" s="1"/>
  <c r="AF1277" i="10"/>
  <c r="AG1277" i="10" s="1"/>
  <c r="AF1279" i="10"/>
  <c r="AG1279" i="10" s="1"/>
  <c r="AF1281" i="10"/>
  <c r="AG1281" i="10" s="1"/>
  <c r="AF1283" i="10"/>
  <c r="AG1283" i="10" s="1"/>
  <c r="AF1285" i="10"/>
  <c r="AG1285" i="10" s="1"/>
  <c r="AF1287" i="10"/>
  <c r="AG1287" i="10" s="1"/>
  <c r="AF1289" i="10"/>
  <c r="AG1289" i="10" s="1"/>
  <c r="AF1291" i="10"/>
  <c r="AG1291" i="10" s="1"/>
  <c r="AF1293" i="10"/>
  <c r="AG1293" i="10" s="1"/>
  <c r="AF1295" i="10"/>
  <c r="AG1295" i="10" s="1"/>
  <c r="AF1297" i="10"/>
  <c r="AG1297" i="10" s="1"/>
  <c r="AF1299" i="10"/>
  <c r="AG1299" i="10" s="1"/>
  <c r="AF1301" i="10"/>
  <c r="AG1301" i="10" s="1"/>
  <c r="AF1303" i="10"/>
  <c r="AG1303" i="10" s="1"/>
  <c r="AF1343" i="10"/>
  <c r="AG1343" i="10" s="1"/>
  <c r="AF1345" i="10"/>
  <c r="AG1345" i="10" s="1"/>
  <c r="AH1345" i="10" s="1"/>
  <c r="AF1347" i="10"/>
  <c r="AG1347" i="10" s="1"/>
  <c r="AF1349" i="10"/>
  <c r="AG1349" i="10" s="1"/>
  <c r="AF1351" i="10"/>
  <c r="AG1351" i="10" s="1"/>
  <c r="AF1353" i="10"/>
  <c r="AG1353" i="10" s="1"/>
  <c r="AH1353" i="10" s="1"/>
  <c r="AF1355" i="10"/>
  <c r="AG1355" i="10" s="1"/>
  <c r="AF1357" i="10"/>
  <c r="AG1357" i="10" s="1"/>
  <c r="AF1359" i="10"/>
  <c r="AG1359" i="10" s="1"/>
  <c r="AF1361" i="10"/>
  <c r="AG1361" i="10" s="1"/>
  <c r="AH1361" i="10" s="1"/>
  <c r="AF1363" i="10"/>
  <c r="AG1363" i="10" s="1"/>
  <c r="AF1365" i="10"/>
  <c r="AG1365" i="10" s="1"/>
  <c r="AF1367" i="10"/>
  <c r="AG1367" i="10" s="1"/>
  <c r="AF1369" i="10"/>
  <c r="AG1369" i="10" s="1"/>
  <c r="AH1369" i="10" s="1"/>
  <c r="AF1371" i="10"/>
  <c r="AG1371" i="10" s="1"/>
  <c r="AF1373" i="10"/>
  <c r="AG1373" i="10" s="1"/>
  <c r="AF1375" i="10"/>
  <c r="AG1375" i="10" s="1"/>
  <c r="U1378" i="10"/>
  <c r="V1378" i="10" s="1"/>
  <c r="W1378" i="10" s="1"/>
  <c r="U1380" i="10"/>
  <c r="V1380" i="10" s="1"/>
  <c r="U1382" i="10"/>
  <c r="V1382" i="10" s="1"/>
  <c r="U1384" i="10"/>
  <c r="V1384" i="10" s="1"/>
  <c r="U1386" i="10"/>
  <c r="V1386" i="10" s="1"/>
  <c r="W1386" i="10" s="1"/>
  <c r="AF761" i="10"/>
  <c r="AG761" i="10" s="1"/>
  <c r="U762" i="10"/>
  <c r="V762" i="10" s="1"/>
  <c r="AF765" i="10"/>
  <c r="AG765" i="10" s="1"/>
  <c r="U766" i="10"/>
  <c r="V766" i="10" s="1"/>
  <c r="AF769" i="10"/>
  <c r="AG769" i="10" s="1"/>
  <c r="U770" i="10"/>
  <c r="V770" i="10" s="1"/>
  <c r="AF773" i="10"/>
  <c r="AG773" i="10" s="1"/>
  <c r="U774" i="10"/>
  <c r="V774" i="10" s="1"/>
  <c r="AF777" i="10"/>
  <c r="AG777" i="10" s="1"/>
  <c r="U778" i="10"/>
  <c r="V778" i="10" s="1"/>
  <c r="AF781" i="10"/>
  <c r="AG781" i="10" s="1"/>
  <c r="U782" i="10"/>
  <c r="V782" i="10" s="1"/>
  <c r="AF785" i="10"/>
  <c r="AG785" i="10" s="1"/>
  <c r="U786" i="10"/>
  <c r="V786" i="10" s="1"/>
  <c r="AF789" i="10"/>
  <c r="AG789" i="10" s="1"/>
  <c r="U790" i="10"/>
  <c r="V790" i="10" s="1"/>
  <c r="AF793" i="10"/>
  <c r="AG793" i="10" s="1"/>
  <c r="U794" i="10"/>
  <c r="V794" i="10" s="1"/>
  <c r="AF797" i="10"/>
  <c r="AG797" i="10" s="1"/>
  <c r="U798" i="10"/>
  <c r="V798" i="10" s="1"/>
  <c r="AF801" i="10"/>
  <c r="AG801" i="10" s="1"/>
  <c r="U802" i="10"/>
  <c r="V802" i="10" s="1"/>
  <c r="AF805" i="10"/>
  <c r="AG805" i="10" s="1"/>
  <c r="U806" i="10"/>
  <c r="V806" i="10" s="1"/>
  <c r="AF809" i="10"/>
  <c r="AG809" i="10" s="1"/>
  <c r="U810" i="10"/>
  <c r="V810" i="10" s="1"/>
  <c r="AF813" i="10"/>
  <c r="AG813" i="10" s="1"/>
  <c r="U814" i="10"/>
  <c r="V814" i="10" s="1"/>
  <c r="AF817" i="10"/>
  <c r="AG817" i="10" s="1"/>
  <c r="U818" i="10"/>
  <c r="V818" i="10" s="1"/>
  <c r="AF821" i="10"/>
  <c r="AG821" i="10" s="1"/>
  <c r="U822" i="10"/>
  <c r="V822" i="10" s="1"/>
  <c r="AF825" i="10"/>
  <c r="AG825" i="10" s="1"/>
  <c r="U826" i="10"/>
  <c r="V826" i="10" s="1"/>
  <c r="AF829" i="10"/>
  <c r="AG829" i="10" s="1"/>
  <c r="U830" i="10"/>
  <c r="V830" i="10" s="1"/>
  <c r="AF833" i="10"/>
  <c r="AG833" i="10" s="1"/>
  <c r="U834" i="10"/>
  <c r="V834" i="10" s="1"/>
  <c r="AF837" i="10"/>
  <c r="AG837" i="10" s="1"/>
  <c r="U838" i="10"/>
  <c r="V838" i="10" s="1"/>
  <c r="AF841" i="10"/>
  <c r="AG841" i="10" s="1"/>
  <c r="U842" i="10"/>
  <c r="V842" i="10" s="1"/>
  <c r="AF845" i="10"/>
  <c r="AG845" i="10" s="1"/>
  <c r="U846" i="10"/>
  <c r="V846" i="10" s="1"/>
  <c r="AF849" i="10"/>
  <c r="AG849" i="10" s="1"/>
  <c r="U850" i="10"/>
  <c r="V850" i="10" s="1"/>
  <c r="AF853" i="10"/>
  <c r="AG853" i="10" s="1"/>
  <c r="U854" i="10"/>
  <c r="V854" i="10" s="1"/>
  <c r="AF857" i="10"/>
  <c r="AG857" i="10" s="1"/>
  <c r="U858" i="10"/>
  <c r="V858" i="10" s="1"/>
  <c r="AF861" i="10"/>
  <c r="AG861" i="10" s="1"/>
  <c r="U862" i="10"/>
  <c r="V862" i="10" s="1"/>
  <c r="AF865" i="10"/>
  <c r="AG865" i="10" s="1"/>
  <c r="U866" i="10"/>
  <c r="V866" i="10" s="1"/>
  <c r="AF869" i="10"/>
  <c r="AG869" i="10" s="1"/>
  <c r="U870" i="10"/>
  <c r="V870" i="10" s="1"/>
  <c r="AF873" i="10"/>
  <c r="AG873" i="10" s="1"/>
  <c r="U874" i="10"/>
  <c r="V874" i="10" s="1"/>
  <c r="AF877" i="10"/>
  <c r="AG877" i="10" s="1"/>
  <c r="U878" i="10"/>
  <c r="V878" i="10" s="1"/>
  <c r="AF881" i="10"/>
  <c r="AG881" i="10" s="1"/>
  <c r="U882" i="10"/>
  <c r="V882" i="10" s="1"/>
  <c r="AF885" i="10"/>
  <c r="AG885" i="10" s="1"/>
  <c r="U886" i="10"/>
  <c r="V886" i="10" s="1"/>
  <c r="AF889" i="10"/>
  <c r="AG889" i="10" s="1"/>
  <c r="U890" i="10"/>
  <c r="V890" i="10" s="1"/>
  <c r="AF893" i="10"/>
  <c r="AG893" i="10" s="1"/>
  <c r="U894" i="10"/>
  <c r="V894" i="10" s="1"/>
  <c r="AF897" i="10"/>
  <c r="AG897" i="10" s="1"/>
  <c r="U898" i="10"/>
  <c r="V898" i="10" s="1"/>
  <c r="AF901" i="10"/>
  <c r="AG901" i="10" s="1"/>
  <c r="U902" i="10"/>
  <c r="V902" i="10" s="1"/>
  <c r="AF905" i="10"/>
  <c r="AG905" i="10" s="1"/>
  <c r="U906" i="10"/>
  <c r="V906" i="10" s="1"/>
  <c r="AF909" i="10"/>
  <c r="AG909" i="10" s="1"/>
  <c r="U910" i="10"/>
  <c r="V910" i="10" s="1"/>
  <c r="AF913" i="10"/>
  <c r="AG913" i="10" s="1"/>
  <c r="U914" i="10"/>
  <c r="V914" i="10" s="1"/>
  <c r="AF917" i="10"/>
  <c r="AG917" i="10" s="1"/>
  <c r="U918" i="10"/>
  <c r="V918" i="10" s="1"/>
  <c r="AF921" i="10"/>
  <c r="AG921" i="10" s="1"/>
  <c r="U922" i="10"/>
  <c r="V922" i="10" s="1"/>
  <c r="AF925" i="10"/>
  <c r="AG925" i="10" s="1"/>
  <c r="U926" i="10"/>
  <c r="V926" i="10" s="1"/>
  <c r="AF929" i="10"/>
  <c r="AG929" i="10" s="1"/>
  <c r="U930" i="10"/>
  <c r="V930" i="10" s="1"/>
  <c r="AF933" i="10"/>
  <c r="AG933" i="10" s="1"/>
  <c r="U934" i="10"/>
  <c r="V934" i="10" s="1"/>
  <c r="AF937" i="10"/>
  <c r="AG937" i="10" s="1"/>
  <c r="U938" i="10"/>
  <c r="V938" i="10" s="1"/>
  <c r="AF941" i="10"/>
  <c r="AG941" i="10" s="1"/>
  <c r="U942" i="10"/>
  <c r="V942" i="10" s="1"/>
  <c r="AF945" i="10"/>
  <c r="AG945" i="10" s="1"/>
  <c r="U946" i="10"/>
  <c r="V946" i="10" s="1"/>
  <c r="AF949" i="10"/>
  <c r="AG949" i="10" s="1"/>
  <c r="U950" i="10"/>
  <c r="V950" i="10" s="1"/>
  <c r="AF953" i="10"/>
  <c r="AG953" i="10" s="1"/>
  <c r="U954" i="10"/>
  <c r="V954" i="10" s="1"/>
  <c r="AF957" i="10"/>
  <c r="AG957" i="10" s="1"/>
  <c r="U958" i="10"/>
  <c r="V958" i="10" s="1"/>
  <c r="AF961" i="10"/>
  <c r="AG961" i="10" s="1"/>
  <c r="U962" i="10"/>
  <c r="V962" i="10" s="1"/>
  <c r="AF965" i="10"/>
  <c r="AG965" i="10" s="1"/>
  <c r="U966" i="10"/>
  <c r="V966" i="10" s="1"/>
  <c r="AF969" i="10"/>
  <c r="AG969" i="10" s="1"/>
  <c r="U970" i="10"/>
  <c r="V970" i="10" s="1"/>
  <c r="AF973" i="10"/>
  <c r="AG973" i="10" s="1"/>
  <c r="U974" i="10"/>
  <c r="V974" i="10" s="1"/>
  <c r="AF977" i="10"/>
  <c r="AG977" i="10" s="1"/>
  <c r="U978" i="10"/>
  <c r="V978" i="10" s="1"/>
  <c r="AF981" i="10"/>
  <c r="AG981" i="10" s="1"/>
  <c r="U982" i="10"/>
  <c r="V982" i="10" s="1"/>
  <c r="AF985" i="10"/>
  <c r="AG985" i="10" s="1"/>
  <c r="U986" i="10"/>
  <c r="V986" i="10" s="1"/>
  <c r="AF989" i="10"/>
  <c r="AG989" i="10" s="1"/>
  <c r="U990" i="10"/>
  <c r="V990" i="10" s="1"/>
  <c r="AF993" i="10"/>
  <c r="AG993" i="10" s="1"/>
  <c r="U994" i="10"/>
  <c r="V994" i="10" s="1"/>
  <c r="AF997" i="10"/>
  <c r="AG997" i="10" s="1"/>
  <c r="U998" i="10"/>
  <c r="V998" i="10" s="1"/>
  <c r="AF1001" i="10"/>
  <c r="AG1001" i="10" s="1"/>
  <c r="U1002" i="10"/>
  <c r="V1002" i="10" s="1"/>
  <c r="AF1005" i="10"/>
  <c r="AG1005" i="10" s="1"/>
  <c r="AF1007" i="10"/>
  <c r="AG1007" i="10" s="1"/>
  <c r="AF1009" i="10"/>
  <c r="AG1009" i="10" s="1"/>
  <c r="AF1011" i="10"/>
  <c r="AG1011" i="10" s="1"/>
  <c r="AF1013" i="10"/>
  <c r="AG1013" i="10" s="1"/>
  <c r="AF1015" i="10"/>
  <c r="AG1015" i="10" s="1"/>
  <c r="AF1017" i="10"/>
  <c r="AG1017" i="10" s="1"/>
  <c r="AF1019" i="10"/>
  <c r="AG1019" i="10" s="1"/>
  <c r="AF1021" i="10"/>
  <c r="AG1021" i="10" s="1"/>
  <c r="AF1023" i="10"/>
  <c r="AG1023" i="10" s="1"/>
  <c r="AF1025" i="10"/>
  <c r="AG1025" i="10" s="1"/>
  <c r="AF1027" i="10"/>
  <c r="AG1027" i="10" s="1"/>
  <c r="AF1029" i="10"/>
  <c r="AG1029" i="10" s="1"/>
  <c r="AF1031" i="10"/>
  <c r="AG1031" i="10" s="1"/>
  <c r="AF1033" i="10"/>
  <c r="AG1033" i="10" s="1"/>
  <c r="AF1035" i="10"/>
  <c r="AG1035" i="10" s="1"/>
  <c r="AF1037" i="10"/>
  <c r="AG1037" i="10" s="1"/>
  <c r="AF1039" i="10"/>
  <c r="AG1039" i="10" s="1"/>
  <c r="AF1041" i="10"/>
  <c r="AG1041" i="10" s="1"/>
  <c r="AF1043" i="10"/>
  <c r="AG1043" i="10" s="1"/>
  <c r="AF1045" i="10"/>
  <c r="AG1045" i="10" s="1"/>
  <c r="AF1047" i="10"/>
  <c r="AG1047" i="10" s="1"/>
  <c r="AF1049" i="10"/>
  <c r="AG1049" i="10" s="1"/>
  <c r="AF1051" i="10"/>
  <c r="AG1051" i="10" s="1"/>
  <c r="AF1053" i="10"/>
  <c r="AG1053" i="10" s="1"/>
  <c r="AF1055" i="10"/>
  <c r="AG1055" i="10" s="1"/>
  <c r="AF1057" i="10"/>
  <c r="AG1057" i="10" s="1"/>
  <c r="AF1059" i="10"/>
  <c r="AG1059" i="10" s="1"/>
  <c r="AF1061" i="10"/>
  <c r="AG1061" i="10" s="1"/>
  <c r="AF1063" i="10"/>
  <c r="AG1063" i="10" s="1"/>
  <c r="AF1065" i="10"/>
  <c r="AG1065" i="10" s="1"/>
  <c r="AF1067" i="10"/>
  <c r="AG1067" i="10" s="1"/>
  <c r="AF1069" i="10"/>
  <c r="AG1069" i="10" s="1"/>
  <c r="AF1071" i="10"/>
  <c r="AG1071" i="10" s="1"/>
  <c r="AF1073" i="10"/>
  <c r="AG1073" i="10" s="1"/>
  <c r="AF1075" i="10"/>
  <c r="AG1075" i="10" s="1"/>
  <c r="AF1077" i="10"/>
  <c r="AG1077" i="10" s="1"/>
  <c r="AF1079" i="10"/>
  <c r="AG1079" i="10" s="1"/>
  <c r="AF1081" i="10"/>
  <c r="AG1081" i="10" s="1"/>
  <c r="AF1083" i="10"/>
  <c r="AG1083" i="10" s="1"/>
  <c r="AF1085" i="10"/>
  <c r="AG1085" i="10" s="1"/>
  <c r="AF1087" i="10"/>
  <c r="AG1087" i="10" s="1"/>
  <c r="AF1089" i="10"/>
  <c r="AG1089" i="10" s="1"/>
  <c r="AF1091" i="10"/>
  <c r="AG1091" i="10" s="1"/>
  <c r="AF1093" i="10"/>
  <c r="AG1093" i="10" s="1"/>
  <c r="AF1095" i="10"/>
  <c r="AG1095" i="10" s="1"/>
  <c r="AF1097" i="10"/>
  <c r="AG1097" i="10" s="1"/>
  <c r="AF1099" i="10"/>
  <c r="AG1099" i="10" s="1"/>
  <c r="AF1101" i="10"/>
  <c r="AG1101" i="10" s="1"/>
  <c r="AF1103" i="10"/>
  <c r="AG1103" i="10" s="1"/>
  <c r="AF1105" i="10"/>
  <c r="AG1105" i="10" s="1"/>
  <c r="AF1107" i="10"/>
  <c r="AG1107" i="10" s="1"/>
  <c r="AF1109" i="10"/>
  <c r="AG1109" i="10" s="1"/>
  <c r="AF1111" i="10"/>
  <c r="AG1111" i="10" s="1"/>
  <c r="AF1113" i="10"/>
  <c r="AG1113" i="10" s="1"/>
  <c r="AF1115" i="10"/>
  <c r="AG1115" i="10" s="1"/>
  <c r="AF1117" i="10"/>
  <c r="AG1117" i="10" s="1"/>
  <c r="AF1119" i="10"/>
  <c r="AG1119" i="10" s="1"/>
  <c r="AF1121" i="10"/>
  <c r="AG1121" i="10" s="1"/>
  <c r="AF1123" i="10"/>
  <c r="AG1123" i="10" s="1"/>
  <c r="AF1125" i="10"/>
  <c r="AG1125" i="10" s="1"/>
  <c r="AF1127" i="10"/>
  <c r="AG1127" i="10" s="1"/>
  <c r="AF1129" i="10"/>
  <c r="AG1129" i="10" s="1"/>
  <c r="AF1131" i="10"/>
  <c r="AG1131" i="10" s="1"/>
  <c r="AF1133" i="10"/>
  <c r="AG1133" i="10" s="1"/>
  <c r="AF1135" i="10"/>
  <c r="AG1135" i="10" s="1"/>
  <c r="AF1137" i="10"/>
  <c r="AG1137" i="10" s="1"/>
  <c r="AF1139" i="10"/>
  <c r="AG1139" i="10" s="1"/>
  <c r="AF1141" i="10"/>
  <c r="AG1141" i="10" s="1"/>
  <c r="AF1143" i="10"/>
  <c r="AG1143" i="10" s="1"/>
  <c r="AF1145" i="10"/>
  <c r="AG1145" i="10" s="1"/>
  <c r="AF1147" i="10"/>
  <c r="AG1147" i="10" s="1"/>
  <c r="AF1149" i="10"/>
  <c r="AG1149" i="10" s="1"/>
  <c r="AF1151" i="10"/>
  <c r="AG1151" i="10" s="1"/>
  <c r="AF1153" i="10"/>
  <c r="AG1153" i="10" s="1"/>
  <c r="AF1155" i="10"/>
  <c r="AG1155" i="10" s="1"/>
  <c r="AF1157" i="10"/>
  <c r="AG1157" i="10" s="1"/>
  <c r="AF1159" i="10"/>
  <c r="AG1159" i="10" s="1"/>
  <c r="AF1161" i="10"/>
  <c r="AG1161" i="10" s="1"/>
  <c r="AF1163" i="10"/>
  <c r="AG1163" i="10" s="1"/>
  <c r="AF1165" i="10"/>
  <c r="AG1165" i="10" s="1"/>
  <c r="AF1167" i="10"/>
  <c r="AG1167" i="10" s="1"/>
  <c r="AF1169" i="10"/>
  <c r="AG1169" i="10" s="1"/>
  <c r="AF1171" i="10"/>
  <c r="AG1171" i="10" s="1"/>
  <c r="U1173" i="10"/>
  <c r="V1173" i="10" s="1"/>
  <c r="U1175" i="10"/>
  <c r="V1175" i="10" s="1"/>
  <c r="U1177" i="10"/>
  <c r="V1177" i="10" s="1"/>
  <c r="U1179" i="10"/>
  <c r="V1179" i="10" s="1"/>
  <c r="U1181" i="10"/>
  <c r="V1181" i="10" s="1"/>
  <c r="U1183" i="10"/>
  <c r="V1183" i="10" s="1"/>
  <c r="U1185" i="10"/>
  <c r="V1185" i="10" s="1"/>
  <c r="U1187" i="10"/>
  <c r="V1187" i="10" s="1"/>
  <c r="U1189" i="10"/>
  <c r="V1189" i="10" s="1"/>
  <c r="U1191" i="10"/>
  <c r="V1191" i="10" s="1"/>
  <c r="U1193" i="10"/>
  <c r="V1193" i="10" s="1"/>
  <c r="U1195" i="10"/>
  <c r="V1195" i="10" s="1"/>
  <c r="U1197" i="10"/>
  <c r="V1197" i="10" s="1"/>
  <c r="U1199" i="10"/>
  <c r="V1199" i="10" s="1"/>
  <c r="U1201" i="10"/>
  <c r="V1201" i="10" s="1"/>
  <c r="U1203" i="10"/>
  <c r="V1203" i="10" s="1"/>
  <c r="U1205" i="10"/>
  <c r="V1205" i="10" s="1"/>
  <c r="U1207" i="10"/>
  <c r="V1207" i="10" s="1"/>
  <c r="U1209" i="10"/>
  <c r="V1209" i="10" s="1"/>
  <c r="U1211" i="10"/>
  <c r="V1211" i="10" s="1"/>
  <c r="U1213" i="10"/>
  <c r="V1213" i="10" s="1"/>
  <c r="U1215" i="10"/>
  <c r="V1215" i="10" s="1"/>
  <c r="U1217" i="10"/>
  <c r="V1217" i="10" s="1"/>
  <c r="U1219" i="10"/>
  <c r="V1219" i="10" s="1"/>
  <c r="U1224" i="10"/>
  <c r="V1224" i="10" s="1"/>
  <c r="X1224" i="10" s="1"/>
  <c r="U1227" i="10"/>
  <c r="V1227" i="10" s="1"/>
  <c r="U1232" i="10"/>
  <c r="V1232" i="10" s="1"/>
  <c r="X1232" i="10" s="1"/>
  <c r="U1235" i="10"/>
  <c r="V1235" i="10" s="1"/>
  <c r="U1237" i="10"/>
  <c r="V1237" i="10" s="1"/>
  <c r="U1239" i="10"/>
  <c r="V1239" i="10" s="1"/>
  <c r="U1241" i="10"/>
  <c r="V1241" i="10" s="1"/>
  <c r="U1243" i="10"/>
  <c r="V1243" i="10" s="1"/>
  <c r="U1245" i="10"/>
  <c r="V1245" i="10" s="1"/>
  <c r="U1247" i="10"/>
  <c r="V1247" i="10" s="1"/>
  <c r="U1249" i="10"/>
  <c r="V1249" i="10" s="1"/>
  <c r="U1251" i="10"/>
  <c r="V1251" i="10" s="1"/>
  <c r="U1253" i="10"/>
  <c r="V1253" i="10" s="1"/>
  <c r="U1255" i="10"/>
  <c r="V1255" i="10" s="1"/>
  <c r="W1255" i="10" s="1"/>
  <c r="U1257" i="10"/>
  <c r="V1257" i="10" s="1"/>
  <c r="U1259" i="10"/>
  <c r="V1259" i="10" s="1"/>
  <c r="U1261" i="10"/>
  <c r="V1261" i="10" s="1"/>
  <c r="U1263" i="10"/>
  <c r="V1263" i="10" s="1"/>
  <c r="U1265" i="10"/>
  <c r="V1265" i="10" s="1"/>
  <c r="U1267" i="10"/>
  <c r="V1267" i="10" s="1"/>
  <c r="U1269" i="10"/>
  <c r="V1269" i="10" s="1"/>
  <c r="U1271" i="10"/>
  <c r="V1271" i="10" s="1"/>
  <c r="U1273" i="10"/>
  <c r="V1273" i="10" s="1"/>
  <c r="U1275" i="10"/>
  <c r="V1275" i="10" s="1"/>
  <c r="U1277" i="10"/>
  <c r="V1277" i="10" s="1"/>
  <c r="U1279" i="10"/>
  <c r="V1279" i="10" s="1"/>
  <c r="U1281" i="10"/>
  <c r="V1281" i="10" s="1"/>
  <c r="U1283" i="10"/>
  <c r="V1283" i="10" s="1"/>
  <c r="U1285" i="10"/>
  <c r="V1285" i="10" s="1"/>
  <c r="U1287" i="10"/>
  <c r="V1287" i="10" s="1"/>
  <c r="U1289" i="10"/>
  <c r="V1289" i="10" s="1"/>
  <c r="U1291" i="10"/>
  <c r="V1291" i="10" s="1"/>
  <c r="U1293" i="10"/>
  <c r="V1293" i="10" s="1"/>
  <c r="AF1387" i="10"/>
  <c r="AG1387" i="10" s="1"/>
  <c r="AF1389" i="10"/>
  <c r="AG1389" i="10" s="1"/>
  <c r="AF1391" i="10"/>
  <c r="AG1391" i="10" s="1"/>
  <c r="AF1393" i="10"/>
  <c r="AG1393" i="10" s="1"/>
  <c r="AF1395" i="10"/>
  <c r="AG1395" i="10" s="1"/>
  <c r="AF1397" i="10"/>
  <c r="AG1397" i="10" s="1"/>
  <c r="U1990" i="10"/>
  <c r="V1990" i="10" s="1"/>
  <c r="U1992" i="10"/>
  <c r="V1992" i="10" s="1"/>
  <c r="U1994" i="10"/>
  <c r="V1994" i="10" s="1"/>
  <c r="X1994" i="10" s="1"/>
  <c r="U1996" i="10"/>
  <c r="V1996" i="10" s="1"/>
  <c r="U1998" i="10"/>
  <c r="V1998" i="10" s="1"/>
  <c r="U2000" i="10"/>
  <c r="V2000" i="10" s="1"/>
  <c r="U2002" i="10"/>
  <c r="V2002" i="10" s="1"/>
  <c r="X2002" i="10" s="1"/>
  <c r="U2004" i="10"/>
  <c r="V2004" i="10" s="1"/>
  <c r="AF1296" i="10"/>
  <c r="AG1296" i="10" s="1"/>
  <c r="AF1298" i="10"/>
  <c r="AG1298" i="10" s="1"/>
  <c r="AF1300" i="10"/>
  <c r="AG1300" i="10" s="1"/>
  <c r="AF1302" i="10"/>
  <c r="AG1302" i="10" s="1"/>
  <c r="AF1304" i="10"/>
  <c r="AG1304" i="10" s="1"/>
  <c r="AF1306" i="10"/>
  <c r="AG1306" i="10" s="1"/>
  <c r="AF1308" i="10"/>
  <c r="AG1308" i="10" s="1"/>
  <c r="AF1310" i="10"/>
  <c r="AG1310" i="10" s="1"/>
  <c r="AF1312" i="10"/>
  <c r="AG1312" i="10" s="1"/>
  <c r="AF1314" i="10"/>
  <c r="AG1314" i="10" s="1"/>
  <c r="AF1316" i="10"/>
  <c r="AG1316" i="10" s="1"/>
  <c r="AF1318" i="10"/>
  <c r="AG1318" i="10" s="1"/>
  <c r="AF1320" i="10"/>
  <c r="AG1320" i="10" s="1"/>
  <c r="AF1322" i="10"/>
  <c r="AG1322" i="10" s="1"/>
  <c r="AF1324" i="10"/>
  <c r="AG1324" i="10" s="1"/>
  <c r="AF1326" i="10"/>
  <c r="AG1326" i="10" s="1"/>
  <c r="AF1328" i="10"/>
  <c r="AG1328" i="10" s="1"/>
  <c r="AF1330" i="10"/>
  <c r="AG1330" i="10" s="1"/>
  <c r="AF1332" i="10"/>
  <c r="AG1332" i="10" s="1"/>
  <c r="AF1334" i="10"/>
  <c r="AG1334" i="10" s="1"/>
  <c r="AF1336" i="10"/>
  <c r="AG1336" i="10" s="1"/>
  <c r="AF1338" i="10"/>
  <c r="AG1338" i="10" s="1"/>
  <c r="AF1340" i="10"/>
  <c r="AG1340" i="10" s="1"/>
  <c r="AF1342" i="10"/>
  <c r="AG1342" i="10" s="1"/>
  <c r="AF1344" i="10"/>
  <c r="AG1344" i="10" s="1"/>
  <c r="AF1346" i="10"/>
  <c r="AG1346" i="10" s="1"/>
  <c r="AF1348" i="10"/>
  <c r="AG1348" i="10" s="1"/>
  <c r="AF1350" i="10"/>
  <c r="AG1350" i="10" s="1"/>
  <c r="AF1352" i="10"/>
  <c r="AG1352" i="10" s="1"/>
  <c r="AF1354" i="10"/>
  <c r="AG1354" i="10" s="1"/>
  <c r="AF1356" i="10"/>
  <c r="AG1356" i="10" s="1"/>
  <c r="AF1358" i="10"/>
  <c r="AG1358" i="10" s="1"/>
  <c r="AF1360" i="10"/>
  <c r="AG1360" i="10" s="1"/>
  <c r="AF1362" i="10"/>
  <c r="AG1362" i="10" s="1"/>
  <c r="AF1364" i="10"/>
  <c r="AG1364" i="10" s="1"/>
  <c r="AF1366" i="10"/>
  <c r="AG1366" i="10" s="1"/>
  <c r="AF1368" i="10"/>
  <c r="AG1368" i="10" s="1"/>
  <c r="AF1370" i="10"/>
  <c r="AG1370" i="10" s="1"/>
  <c r="AF1372" i="10"/>
  <c r="AG1372" i="10" s="1"/>
  <c r="AF1374" i="10"/>
  <c r="AG1374" i="10" s="1"/>
  <c r="AF1376" i="10"/>
  <c r="AG1376" i="10" s="1"/>
  <c r="U1379" i="10"/>
  <c r="V1379" i="10" s="1"/>
  <c r="U1381" i="10"/>
  <c r="V1381" i="10" s="1"/>
  <c r="U1383" i="10"/>
  <c r="V1383" i="10" s="1"/>
  <c r="U1385" i="10"/>
  <c r="V1385" i="10" s="1"/>
  <c r="U1387" i="10"/>
  <c r="V1387" i="10" s="1"/>
  <c r="U1389" i="10"/>
  <c r="V1389" i="10" s="1"/>
  <c r="U1391" i="10"/>
  <c r="V1391" i="10" s="1"/>
  <c r="U1393" i="10"/>
  <c r="V1393" i="10" s="1"/>
  <c r="U1395" i="10"/>
  <c r="V1395" i="10" s="1"/>
  <c r="U1397" i="10"/>
  <c r="V1397" i="10" s="1"/>
  <c r="U1402" i="10"/>
  <c r="V1402" i="10" s="1"/>
  <c r="U1406" i="10"/>
  <c r="V1406" i="10" s="1"/>
  <c r="U1410" i="10"/>
  <c r="V1410" i="10" s="1"/>
  <c r="U1414" i="10"/>
  <c r="V1414" i="10" s="1"/>
  <c r="U1418" i="10"/>
  <c r="V1418" i="10" s="1"/>
  <c r="U1422" i="10"/>
  <c r="V1422" i="10" s="1"/>
  <c r="U1426" i="10"/>
  <c r="V1426" i="10" s="1"/>
  <c r="AF1428" i="10"/>
  <c r="AG1428" i="10" s="1"/>
  <c r="AF1430" i="10"/>
  <c r="AG1430" i="10" s="1"/>
  <c r="AF1432" i="10"/>
  <c r="AG1432" i="10" s="1"/>
  <c r="AF1434" i="10"/>
  <c r="AG1434" i="10" s="1"/>
  <c r="AF1436" i="10"/>
  <c r="AG1436" i="10" s="1"/>
  <c r="AF1438" i="10"/>
  <c r="AG1438" i="10" s="1"/>
  <c r="AF1440" i="10"/>
  <c r="AG1440" i="10" s="1"/>
  <c r="AF1442" i="10"/>
  <c r="AG1442" i="10" s="1"/>
  <c r="AF1444" i="10"/>
  <c r="AG1444" i="10" s="1"/>
  <c r="AF1446" i="10"/>
  <c r="AG1446" i="10" s="1"/>
  <c r="AF1448" i="10"/>
  <c r="AG1448" i="10" s="1"/>
  <c r="AF1450" i="10"/>
  <c r="AG1450" i="10" s="1"/>
  <c r="AF1452" i="10"/>
  <c r="AG1452" i="10" s="1"/>
  <c r="AF1454" i="10"/>
  <c r="AG1454" i="10" s="1"/>
  <c r="AF1456" i="10"/>
  <c r="AG1456" i="10" s="1"/>
  <c r="AF1458" i="10"/>
  <c r="AG1458" i="10" s="1"/>
  <c r="AF1460" i="10"/>
  <c r="AG1460" i="10" s="1"/>
  <c r="AF1462" i="10"/>
  <c r="AG1462" i="10" s="1"/>
  <c r="AF1464" i="10"/>
  <c r="AG1464" i="10" s="1"/>
  <c r="AF1466" i="10"/>
  <c r="AG1466" i="10" s="1"/>
  <c r="AF1468" i="10"/>
  <c r="AG1468" i="10" s="1"/>
  <c r="AF1470" i="10"/>
  <c r="AG1470" i="10" s="1"/>
  <c r="AF1472" i="10"/>
  <c r="AG1472" i="10" s="1"/>
  <c r="AF1474" i="10"/>
  <c r="AG1474" i="10" s="1"/>
  <c r="AF1476" i="10"/>
  <c r="AG1476" i="10" s="1"/>
  <c r="AF1478" i="10"/>
  <c r="AG1478" i="10" s="1"/>
  <c r="AF1480" i="10"/>
  <c r="AG1480" i="10" s="1"/>
  <c r="AF1482" i="10"/>
  <c r="AG1482" i="10" s="1"/>
  <c r="AF1484" i="10"/>
  <c r="AG1484" i="10" s="1"/>
  <c r="AF1486" i="10"/>
  <c r="AG1486" i="10" s="1"/>
  <c r="AF1488" i="10"/>
  <c r="AG1488" i="10" s="1"/>
  <c r="AF1490" i="10"/>
  <c r="AG1490" i="10" s="1"/>
  <c r="AF1492" i="10"/>
  <c r="AG1492" i="10" s="1"/>
  <c r="AF1494" i="10"/>
  <c r="AG1494" i="10" s="1"/>
  <c r="AF1496" i="10"/>
  <c r="AG1496" i="10" s="1"/>
  <c r="AF1498" i="10"/>
  <c r="AG1498" i="10" s="1"/>
  <c r="AF1500" i="10"/>
  <c r="AG1500" i="10" s="1"/>
  <c r="AF1502" i="10"/>
  <c r="AG1502" i="10" s="1"/>
  <c r="AF1504" i="10"/>
  <c r="AG1504" i="10" s="1"/>
  <c r="AF1506" i="10"/>
  <c r="AG1506" i="10" s="1"/>
  <c r="AF1508" i="10"/>
  <c r="AG1508" i="10" s="1"/>
  <c r="AF1510" i="10"/>
  <c r="AG1510" i="10" s="1"/>
  <c r="AF1512" i="10"/>
  <c r="AG1512" i="10" s="1"/>
  <c r="AF1514" i="10"/>
  <c r="AG1514" i="10" s="1"/>
  <c r="AF1516" i="10"/>
  <c r="AG1516" i="10" s="1"/>
  <c r="AF1518" i="10"/>
  <c r="AG1518" i="10" s="1"/>
  <c r="AF1520" i="10"/>
  <c r="AG1520" i="10" s="1"/>
  <c r="AF1522" i="10"/>
  <c r="AG1522" i="10" s="1"/>
  <c r="AF1524" i="10"/>
  <c r="AG1524" i="10" s="1"/>
  <c r="AF1526" i="10"/>
  <c r="AG1526" i="10" s="1"/>
  <c r="AF1528" i="10"/>
  <c r="AG1528" i="10" s="1"/>
  <c r="AF1530" i="10"/>
  <c r="AG1530" i="10" s="1"/>
  <c r="AF1532" i="10"/>
  <c r="AG1532" i="10" s="1"/>
  <c r="AF1534" i="10"/>
  <c r="AG1534" i="10" s="1"/>
  <c r="AF1536" i="10"/>
  <c r="AG1536" i="10" s="1"/>
  <c r="AF1538" i="10"/>
  <c r="AG1538" i="10" s="1"/>
  <c r="AF1540" i="10"/>
  <c r="AG1540" i="10" s="1"/>
  <c r="AF1542" i="10"/>
  <c r="AG1542" i="10" s="1"/>
  <c r="AF1544" i="10"/>
  <c r="AG1544" i="10" s="1"/>
  <c r="AF1546" i="10"/>
  <c r="AG1546" i="10" s="1"/>
  <c r="AF1548" i="10"/>
  <c r="AG1548" i="10" s="1"/>
  <c r="AF1550" i="10"/>
  <c r="AG1550" i="10" s="1"/>
  <c r="AF899" i="10"/>
  <c r="AG899" i="10" s="1"/>
  <c r="U900" i="10"/>
  <c r="V900" i="10" s="1"/>
  <c r="AF903" i="10"/>
  <c r="AG903" i="10" s="1"/>
  <c r="AI903" i="10" s="1"/>
  <c r="U904" i="10"/>
  <c r="V904" i="10" s="1"/>
  <c r="AF907" i="10"/>
  <c r="AG907" i="10" s="1"/>
  <c r="U908" i="10"/>
  <c r="V908" i="10" s="1"/>
  <c r="AF911" i="10"/>
  <c r="AG911" i="10" s="1"/>
  <c r="U912" i="10"/>
  <c r="V912" i="10" s="1"/>
  <c r="AF915" i="10"/>
  <c r="AG915" i="10" s="1"/>
  <c r="U916" i="10"/>
  <c r="V916" i="10" s="1"/>
  <c r="AF919" i="10"/>
  <c r="AG919" i="10" s="1"/>
  <c r="U920" i="10"/>
  <c r="V920" i="10" s="1"/>
  <c r="AF923" i="10"/>
  <c r="AG923" i="10" s="1"/>
  <c r="U924" i="10"/>
  <c r="V924" i="10" s="1"/>
  <c r="AF927" i="10"/>
  <c r="AG927" i="10" s="1"/>
  <c r="U928" i="10"/>
  <c r="V928" i="10" s="1"/>
  <c r="AF931" i="10"/>
  <c r="AG931" i="10" s="1"/>
  <c r="U932" i="10"/>
  <c r="V932" i="10" s="1"/>
  <c r="AF935" i="10"/>
  <c r="AG935" i="10" s="1"/>
  <c r="AI935" i="10" s="1"/>
  <c r="U936" i="10"/>
  <c r="V936" i="10" s="1"/>
  <c r="AF939" i="10"/>
  <c r="AG939" i="10" s="1"/>
  <c r="U940" i="10"/>
  <c r="V940" i="10" s="1"/>
  <c r="AF943" i="10"/>
  <c r="AG943" i="10" s="1"/>
  <c r="U944" i="10"/>
  <c r="V944" i="10" s="1"/>
  <c r="AF947" i="10"/>
  <c r="AG947" i="10" s="1"/>
  <c r="U948" i="10"/>
  <c r="V948" i="10" s="1"/>
  <c r="AF951" i="10"/>
  <c r="AG951" i="10" s="1"/>
  <c r="U952" i="10"/>
  <c r="V952" i="10" s="1"/>
  <c r="AF955" i="10"/>
  <c r="AG955" i="10" s="1"/>
  <c r="U956" i="10"/>
  <c r="V956" i="10" s="1"/>
  <c r="AF959" i="10"/>
  <c r="AG959" i="10" s="1"/>
  <c r="U960" i="10"/>
  <c r="V960" i="10" s="1"/>
  <c r="AF963" i="10"/>
  <c r="AG963" i="10" s="1"/>
  <c r="U964" i="10"/>
  <c r="V964" i="10" s="1"/>
  <c r="AF967" i="10"/>
  <c r="AG967" i="10" s="1"/>
  <c r="AI967" i="10" s="1"/>
  <c r="U968" i="10"/>
  <c r="V968" i="10" s="1"/>
  <c r="AF971" i="10"/>
  <c r="AG971" i="10" s="1"/>
  <c r="U972" i="10"/>
  <c r="V972" i="10" s="1"/>
  <c r="AF975" i="10"/>
  <c r="AG975" i="10" s="1"/>
  <c r="U976" i="10"/>
  <c r="V976" i="10" s="1"/>
  <c r="AF979" i="10"/>
  <c r="AG979" i="10" s="1"/>
  <c r="U980" i="10"/>
  <c r="V980" i="10" s="1"/>
  <c r="AF983" i="10"/>
  <c r="AG983" i="10" s="1"/>
  <c r="U984" i="10"/>
  <c r="V984" i="10" s="1"/>
  <c r="AF987" i="10"/>
  <c r="AG987" i="10" s="1"/>
  <c r="U988" i="10"/>
  <c r="V988" i="10" s="1"/>
  <c r="AF991" i="10"/>
  <c r="AG991" i="10" s="1"/>
  <c r="U992" i="10"/>
  <c r="V992" i="10" s="1"/>
  <c r="AF995" i="10"/>
  <c r="AG995" i="10" s="1"/>
  <c r="U996" i="10"/>
  <c r="V996" i="10" s="1"/>
  <c r="AF999" i="10"/>
  <c r="AG999" i="10" s="1"/>
  <c r="AI999" i="10" s="1"/>
  <c r="U1000" i="10"/>
  <c r="V1000" i="10" s="1"/>
  <c r="AF1003" i="10"/>
  <c r="AG1003" i="10" s="1"/>
  <c r="U1004" i="10"/>
  <c r="V1004" i="10" s="1"/>
  <c r="AF1006" i="10"/>
  <c r="AG1006" i="10" s="1"/>
  <c r="AF1008" i="10"/>
  <c r="AG1008" i="10" s="1"/>
  <c r="AF1010" i="10"/>
  <c r="AG1010" i="10" s="1"/>
  <c r="AF1012" i="10"/>
  <c r="AG1012" i="10" s="1"/>
  <c r="AF1014" i="10"/>
  <c r="AG1014" i="10" s="1"/>
  <c r="AF1016" i="10"/>
  <c r="AG1016" i="10" s="1"/>
  <c r="AF1018" i="10"/>
  <c r="AG1018" i="10" s="1"/>
  <c r="AF1020" i="10"/>
  <c r="AG1020" i="10" s="1"/>
  <c r="AF1022" i="10"/>
  <c r="AG1022" i="10" s="1"/>
  <c r="AH1022" i="10" s="1"/>
  <c r="AF1024" i="10"/>
  <c r="AG1024" i="10" s="1"/>
  <c r="AF1026" i="10"/>
  <c r="AG1026" i="10" s="1"/>
  <c r="AF1028" i="10"/>
  <c r="AG1028" i="10" s="1"/>
  <c r="AF1030" i="10"/>
  <c r="AG1030" i="10" s="1"/>
  <c r="AF1032" i="10"/>
  <c r="AG1032" i="10" s="1"/>
  <c r="AF1034" i="10"/>
  <c r="AG1034" i="10" s="1"/>
  <c r="AF1036" i="10"/>
  <c r="AG1036" i="10" s="1"/>
  <c r="AF1038" i="10"/>
  <c r="AG1038" i="10" s="1"/>
  <c r="AF1040" i="10"/>
  <c r="AG1040" i="10" s="1"/>
  <c r="AF1042" i="10"/>
  <c r="AG1042" i="10" s="1"/>
  <c r="AF1044" i="10"/>
  <c r="AG1044" i="10" s="1"/>
  <c r="AF1046" i="10"/>
  <c r="AG1046" i="10" s="1"/>
  <c r="AF1048" i="10"/>
  <c r="AG1048" i="10" s="1"/>
  <c r="AF1050" i="10"/>
  <c r="AG1050" i="10" s="1"/>
  <c r="AF1052" i="10"/>
  <c r="AG1052" i="10" s="1"/>
  <c r="AF1054" i="10"/>
  <c r="AG1054" i="10" s="1"/>
  <c r="AH1054" i="10" s="1"/>
  <c r="AF1056" i="10"/>
  <c r="AG1056" i="10" s="1"/>
  <c r="AF1058" i="10"/>
  <c r="AG1058" i="10" s="1"/>
  <c r="AF1060" i="10"/>
  <c r="AG1060" i="10" s="1"/>
  <c r="AF1062" i="10"/>
  <c r="AG1062" i="10" s="1"/>
  <c r="AF1064" i="10"/>
  <c r="AG1064" i="10" s="1"/>
  <c r="AF1066" i="10"/>
  <c r="AG1066" i="10" s="1"/>
  <c r="AF1068" i="10"/>
  <c r="AG1068" i="10" s="1"/>
  <c r="AF1070" i="10"/>
  <c r="AG1070" i="10" s="1"/>
  <c r="AF1072" i="10"/>
  <c r="AG1072" i="10" s="1"/>
  <c r="AF1074" i="10"/>
  <c r="AG1074" i="10" s="1"/>
  <c r="AF1076" i="10"/>
  <c r="AG1076" i="10" s="1"/>
  <c r="AF1078" i="10"/>
  <c r="AG1078" i="10" s="1"/>
  <c r="AF1080" i="10"/>
  <c r="AG1080" i="10" s="1"/>
  <c r="AF1082" i="10"/>
  <c r="AG1082" i="10" s="1"/>
  <c r="AF1084" i="10"/>
  <c r="AG1084" i="10" s="1"/>
  <c r="AF1086" i="10"/>
  <c r="AG1086" i="10" s="1"/>
  <c r="AH1086" i="10" s="1"/>
  <c r="AF1088" i="10"/>
  <c r="AG1088" i="10" s="1"/>
  <c r="AF1090" i="10"/>
  <c r="AG1090" i="10" s="1"/>
  <c r="AF1092" i="10"/>
  <c r="AG1092" i="10" s="1"/>
  <c r="AF1094" i="10"/>
  <c r="AG1094" i="10" s="1"/>
  <c r="AF1096" i="10"/>
  <c r="AG1096" i="10" s="1"/>
  <c r="AF1098" i="10"/>
  <c r="AG1098" i="10" s="1"/>
  <c r="AF1100" i="10"/>
  <c r="AG1100" i="10" s="1"/>
  <c r="AF1102" i="10"/>
  <c r="AG1102" i="10" s="1"/>
  <c r="AF1104" i="10"/>
  <c r="AG1104" i="10" s="1"/>
  <c r="AF1106" i="10"/>
  <c r="AG1106" i="10" s="1"/>
  <c r="AF1108" i="10"/>
  <c r="AG1108" i="10" s="1"/>
  <c r="AF1110" i="10"/>
  <c r="AG1110" i="10" s="1"/>
  <c r="AF1112" i="10"/>
  <c r="AG1112" i="10" s="1"/>
  <c r="AF1114" i="10"/>
  <c r="AG1114" i="10" s="1"/>
  <c r="AF1116" i="10"/>
  <c r="AG1116" i="10" s="1"/>
  <c r="AF1118" i="10"/>
  <c r="AG1118" i="10" s="1"/>
  <c r="AH1118" i="10" s="1"/>
  <c r="AF1120" i="10"/>
  <c r="AG1120" i="10" s="1"/>
  <c r="AF1122" i="10"/>
  <c r="AG1122" i="10" s="1"/>
  <c r="AF1124" i="10"/>
  <c r="AG1124" i="10" s="1"/>
  <c r="AF1126" i="10"/>
  <c r="AG1126" i="10" s="1"/>
  <c r="AF1128" i="10"/>
  <c r="AG1128" i="10" s="1"/>
  <c r="AF1130" i="10"/>
  <c r="AG1130" i="10" s="1"/>
  <c r="AF1132" i="10"/>
  <c r="AG1132" i="10" s="1"/>
  <c r="AF1134" i="10"/>
  <c r="AG1134" i="10" s="1"/>
  <c r="AF1136" i="10"/>
  <c r="AG1136" i="10" s="1"/>
  <c r="AF1138" i="10"/>
  <c r="AG1138" i="10" s="1"/>
  <c r="AF1140" i="10"/>
  <c r="AG1140" i="10" s="1"/>
  <c r="AF1142" i="10"/>
  <c r="AG1142" i="10" s="1"/>
  <c r="AF1144" i="10"/>
  <c r="AG1144" i="10" s="1"/>
  <c r="AF1146" i="10"/>
  <c r="AG1146" i="10" s="1"/>
  <c r="AF1148" i="10"/>
  <c r="AG1148" i="10" s="1"/>
  <c r="AF1150" i="10"/>
  <c r="AG1150" i="10" s="1"/>
  <c r="AH1150" i="10" s="1"/>
  <c r="AF1152" i="10"/>
  <c r="AG1152" i="10" s="1"/>
  <c r="AF1154" i="10"/>
  <c r="AG1154" i="10" s="1"/>
  <c r="AF1156" i="10"/>
  <c r="AG1156" i="10" s="1"/>
  <c r="AF1158" i="10"/>
  <c r="AG1158" i="10" s="1"/>
  <c r="AF1160" i="10"/>
  <c r="AG1160" i="10" s="1"/>
  <c r="AF1162" i="10"/>
  <c r="AG1162" i="10" s="1"/>
  <c r="AF1164" i="10"/>
  <c r="AG1164" i="10" s="1"/>
  <c r="AF1166" i="10"/>
  <c r="AG1166" i="10" s="1"/>
  <c r="AF1168" i="10"/>
  <c r="AG1168" i="10" s="1"/>
  <c r="AF1170" i="10"/>
  <c r="AG1170" i="10" s="1"/>
  <c r="U1172" i="10"/>
  <c r="V1172" i="10" s="1"/>
  <c r="U1174" i="10"/>
  <c r="V1174" i="10" s="1"/>
  <c r="U1176" i="10"/>
  <c r="V1176" i="10" s="1"/>
  <c r="U1178" i="10"/>
  <c r="V1178" i="10" s="1"/>
  <c r="U1180" i="10"/>
  <c r="V1180" i="10" s="1"/>
  <c r="U1182" i="10"/>
  <c r="V1182" i="10" s="1"/>
  <c r="X1182" i="10" s="1"/>
  <c r="U1184" i="10"/>
  <c r="V1184" i="10" s="1"/>
  <c r="U1186" i="10"/>
  <c r="V1186" i="10" s="1"/>
  <c r="U1188" i="10"/>
  <c r="V1188" i="10" s="1"/>
  <c r="U1190" i="10"/>
  <c r="V1190" i="10" s="1"/>
  <c r="U1192" i="10"/>
  <c r="V1192" i="10" s="1"/>
  <c r="U1194" i="10"/>
  <c r="V1194" i="10" s="1"/>
  <c r="U1196" i="10"/>
  <c r="V1196" i="10" s="1"/>
  <c r="U1198" i="10"/>
  <c r="V1198" i="10" s="1"/>
  <c r="U1200" i="10"/>
  <c r="V1200" i="10" s="1"/>
  <c r="U1202" i="10"/>
  <c r="V1202" i="10" s="1"/>
  <c r="U1204" i="10"/>
  <c r="V1204" i="10" s="1"/>
  <c r="U1206" i="10"/>
  <c r="V1206" i="10" s="1"/>
  <c r="U1208" i="10"/>
  <c r="V1208" i="10" s="1"/>
  <c r="U1210" i="10"/>
  <c r="V1210" i="10" s="1"/>
  <c r="U1212" i="10"/>
  <c r="V1212" i="10" s="1"/>
  <c r="U1214" i="10"/>
  <c r="V1214" i="10" s="1"/>
  <c r="X1214" i="10" s="1"/>
  <c r="U1216" i="10"/>
  <c r="V1216" i="10" s="1"/>
  <c r="U1218" i="10"/>
  <c r="V1218" i="10" s="1"/>
  <c r="U1221" i="10"/>
  <c r="V1221" i="10" s="1"/>
  <c r="U1225" i="10"/>
  <c r="V1225" i="10" s="1"/>
  <c r="W1225" i="10" s="1"/>
  <c r="U1229" i="10"/>
  <c r="V1229" i="10" s="1"/>
  <c r="U1233" i="10"/>
  <c r="V1233" i="10" s="1"/>
  <c r="U1236" i="10"/>
  <c r="V1236" i="10" s="1"/>
  <c r="U1238" i="10"/>
  <c r="V1238" i="10" s="1"/>
  <c r="U1240" i="10"/>
  <c r="V1240" i="10" s="1"/>
  <c r="U1242" i="10"/>
  <c r="V1242" i="10" s="1"/>
  <c r="U1244" i="10"/>
  <c r="V1244" i="10" s="1"/>
  <c r="U1246" i="10"/>
  <c r="V1246" i="10" s="1"/>
  <c r="U1248" i="10"/>
  <c r="V1248" i="10" s="1"/>
  <c r="U1250" i="10"/>
  <c r="V1250" i="10" s="1"/>
  <c r="U1252" i="10"/>
  <c r="V1252" i="10" s="1"/>
  <c r="U1254" i="10"/>
  <c r="V1254" i="10" s="1"/>
  <c r="U1256" i="10"/>
  <c r="V1256" i="10" s="1"/>
  <c r="U1258" i="10"/>
  <c r="V1258" i="10" s="1"/>
  <c r="U1260" i="10"/>
  <c r="V1260" i="10" s="1"/>
  <c r="U1262" i="10"/>
  <c r="V1262" i="10" s="1"/>
  <c r="U1264" i="10"/>
  <c r="V1264" i="10" s="1"/>
  <c r="U1266" i="10"/>
  <c r="V1266" i="10" s="1"/>
  <c r="U1268" i="10"/>
  <c r="V1268" i="10" s="1"/>
  <c r="U1270" i="10"/>
  <c r="V1270" i="10" s="1"/>
  <c r="U1272" i="10"/>
  <c r="V1272" i="10" s="1"/>
  <c r="U1274" i="10"/>
  <c r="V1274" i="10" s="1"/>
  <c r="U1276" i="10"/>
  <c r="V1276" i="10" s="1"/>
  <c r="U1278" i="10"/>
  <c r="V1278" i="10" s="1"/>
  <c r="U1280" i="10"/>
  <c r="V1280" i="10" s="1"/>
  <c r="U1282" i="10"/>
  <c r="V1282" i="10" s="1"/>
  <c r="U1284" i="10"/>
  <c r="V1284" i="10" s="1"/>
  <c r="U1286" i="10"/>
  <c r="V1286" i="10" s="1"/>
  <c r="U1288" i="10"/>
  <c r="V1288" i="10" s="1"/>
  <c r="U1290" i="10"/>
  <c r="V1290" i="10" s="1"/>
  <c r="U1292" i="10"/>
  <c r="V1292" i="10" s="1"/>
  <c r="U1294" i="10"/>
  <c r="V1294" i="10" s="1"/>
  <c r="U1296" i="10"/>
  <c r="V1296" i="10" s="1"/>
  <c r="U1298" i="10"/>
  <c r="V1298" i="10" s="1"/>
  <c r="U1300" i="10"/>
  <c r="V1300" i="10" s="1"/>
  <c r="U1302" i="10"/>
  <c r="V1302" i="10" s="1"/>
  <c r="U1304" i="10"/>
  <c r="V1304" i="10" s="1"/>
  <c r="U1306" i="10"/>
  <c r="V1306" i="10" s="1"/>
  <c r="U1308" i="10"/>
  <c r="V1308" i="10" s="1"/>
  <c r="U1310" i="10"/>
  <c r="V1310" i="10" s="1"/>
  <c r="U1312" i="10"/>
  <c r="V1312" i="10" s="1"/>
  <c r="U1314" i="10"/>
  <c r="V1314" i="10" s="1"/>
  <c r="U1316" i="10"/>
  <c r="V1316" i="10" s="1"/>
  <c r="U1318" i="10"/>
  <c r="V1318" i="10" s="1"/>
  <c r="U1320" i="10"/>
  <c r="V1320" i="10" s="1"/>
  <c r="U1322" i="10"/>
  <c r="V1322" i="10" s="1"/>
  <c r="U1324" i="10"/>
  <c r="V1324" i="10" s="1"/>
  <c r="U1326" i="10"/>
  <c r="V1326" i="10" s="1"/>
  <c r="U1328" i="10"/>
  <c r="V1328" i="10" s="1"/>
  <c r="U1330" i="10"/>
  <c r="V1330" i="10" s="1"/>
  <c r="U1332" i="10"/>
  <c r="V1332" i="10" s="1"/>
  <c r="U1334" i="10"/>
  <c r="V1334" i="10" s="1"/>
  <c r="U1336" i="10"/>
  <c r="V1336" i="10" s="1"/>
  <c r="U1338" i="10"/>
  <c r="V1338" i="10" s="1"/>
  <c r="U1340" i="10"/>
  <c r="V1340" i="10" s="1"/>
  <c r="U1342" i="10"/>
  <c r="V1342" i="10" s="1"/>
  <c r="U1344" i="10"/>
  <c r="V1344" i="10" s="1"/>
  <c r="U1346" i="10"/>
  <c r="V1346" i="10" s="1"/>
  <c r="U1348" i="10"/>
  <c r="V1348" i="10" s="1"/>
  <c r="U1350" i="10"/>
  <c r="V1350" i="10" s="1"/>
  <c r="U1352" i="10"/>
  <c r="V1352" i="10" s="1"/>
  <c r="U1354" i="10"/>
  <c r="V1354" i="10" s="1"/>
  <c r="U1356" i="10"/>
  <c r="V1356" i="10" s="1"/>
  <c r="U1358" i="10"/>
  <c r="V1358" i="10" s="1"/>
  <c r="U1360" i="10"/>
  <c r="V1360" i="10" s="1"/>
  <c r="U1362" i="10"/>
  <c r="V1362" i="10" s="1"/>
  <c r="U1364" i="10"/>
  <c r="V1364" i="10" s="1"/>
  <c r="U1366" i="10"/>
  <c r="V1366" i="10" s="1"/>
  <c r="U1368" i="10"/>
  <c r="V1368" i="10" s="1"/>
  <c r="U1370" i="10"/>
  <c r="V1370" i="10" s="1"/>
  <c r="U1372" i="10"/>
  <c r="V1372" i="10" s="1"/>
  <c r="U1374" i="10"/>
  <c r="V1374" i="10" s="1"/>
  <c r="U1376" i="10"/>
  <c r="V1376" i="10" s="1"/>
  <c r="AF1378" i="10"/>
  <c r="AG1378" i="10" s="1"/>
  <c r="AF1380" i="10"/>
  <c r="AG1380" i="10" s="1"/>
  <c r="AF1382" i="10"/>
  <c r="AG1382" i="10" s="1"/>
  <c r="AF1384" i="10"/>
  <c r="AG1384" i="10" s="1"/>
  <c r="AF1386" i="10"/>
  <c r="AG1386" i="10" s="1"/>
  <c r="AF1388" i="10"/>
  <c r="AG1388" i="10" s="1"/>
  <c r="AF1390" i="10"/>
  <c r="AG1390" i="10" s="1"/>
  <c r="AF1392" i="10"/>
  <c r="AG1392" i="10" s="1"/>
  <c r="AF1394" i="10"/>
  <c r="AG1394" i="10" s="1"/>
  <c r="AF1396" i="10"/>
  <c r="AG1396" i="10" s="1"/>
  <c r="AF1400" i="10"/>
  <c r="AG1400" i="10" s="1"/>
  <c r="U1401" i="10"/>
  <c r="V1401" i="10" s="1"/>
  <c r="AF1401" i="10"/>
  <c r="AG1401" i="10" s="1"/>
  <c r="AF1404" i="10"/>
  <c r="AG1404" i="10" s="1"/>
  <c r="U1405" i="10"/>
  <c r="V1405" i="10" s="1"/>
  <c r="AF1405" i="10"/>
  <c r="AG1405" i="10" s="1"/>
  <c r="AF1408" i="10"/>
  <c r="AG1408" i="10" s="1"/>
  <c r="U1409" i="10"/>
  <c r="V1409" i="10" s="1"/>
  <c r="AF1409" i="10"/>
  <c r="AG1409" i="10" s="1"/>
  <c r="AH1409" i="10" s="1"/>
  <c r="AF1412" i="10"/>
  <c r="AG1412" i="10" s="1"/>
  <c r="U1413" i="10"/>
  <c r="V1413" i="10" s="1"/>
  <c r="AF1413" i="10"/>
  <c r="AG1413" i="10" s="1"/>
  <c r="AF1416" i="10"/>
  <c r="AG1416" i="10" s="1"/>
  <c r="U1417" i="10"/>
  <c r="V1417" i="10" s="1"/>
  <c r="AF1417" i="10"/>
  <c r="AG1417" i="10" s="1"/>
  <c r="AF1420" i="10"/>
  <c r="AG1420" i="10" s="1"/>
  <c r="U1421" i="10"/>
  <c r="V1421" i="10" s="1"/>
  <c r="AF1421" i="10"/>
  <c r="AG1421" i="10" s="1"/>
  <c r="AF1424" i="10"/>
  <c r="AG1424" i="10" s="1"/>
  <c r="U1425" i="10"/>
  <c r="V1425" i="10" s="1"/>
  <c r="AF1425" i="10"/>
  <c r="AG1425" i="10" s="1"/>
  <c r="AH1425" i="10" s="1"/>
  <c r="U1428" i="10"/>
  <c r="V1428" i="10" s="1"/>
  <c r="U1430" i="10"/>
  <c r="V1430" i="10" s="1"/>
  <c r="U1432" i="10"/>
  <c r="V1432" i="10" s="1"/>
  <c r="U1434" i="10"/>
  <c r="V1434" i="10" s="1"/>
  <c r="U1436" i="10"/>
  <c r="V1436" i="10" s="1"/>
  <c r="U1438" i="10"/>
  <c r="V1438" i="10" s="1"/>
  <c r="U1440" i="10"/>
  <c r="V1440" i="10" s="1"/>
  <c r="U1442" i="10"/>
  <c r="V1442" i="10" s="1"/>
  <c r="U1444" i="10"/>
  <c r="V1444" i="10" s="1"/>
  <c r="U1446" i="10"/>
  <c r="V1446" i="10" s="1"/>
  <c r="U1448" i="10"/>
  <c r="V1448" i="10" s="1"/>
  <c r="U1450" i="10"/>
  <c r="V1450" i="10" s="1"/>
  <c r="U1452" i="10"/>
  <c r="V1452" i="10" s="1"/>
  <c r="U1454" i="10"/>
  <c r="V1454" i="10" s="1"/>
  <c r="U1456" i="10"/>
  <c r="V1456" i="10" s="1"/>
  <c r="U1458" i="10"/>
  <c r="V1458" i="10" s="1"/>
  <c r="U1460" i="10"/>
  <c r="V1460" i="10" s="1"/>
  <c r="U1462" i="10"/>
  <c r="V1462" i="10" s="1"/>
  <c r="U1464" i="10"/>
  <c r="V1464" i="10" s="1"/>
  <c r="U1466" i="10"/>
  <c r="V1466" i="10" s="1"/>
  <c r="U1468" i="10"/>
  <c r="V1468" i="10" s="1"/>
  <c r="U1470" i="10"/>
  <c r="V1470" i="10" s="1"/>
  <c r="U1472" i="10"/>
  <c r="V1472" i="10" s="1"/>
  <c r="U1474" i="10"/>
  <c r="V1474" i="10" s="1"/>
  <c r="U1476" i="10"/>
  <c r="V1476" i="10" s="1"/>
  <c r="U1478" i="10"/>
  <c r="V1478" i="10" s="1"/>
  <c r="U1480" i="10"/>
  <c r="V1480" i="10" s="1"/>
  <c r="U1482" i="10"/>
  <c r="V1482" i="10" s="1"/>
  <c r="U1484" i="10"/>
  <c r="V1484" i="10" s="1"/>
  <c r="U1486" i="10"/>
  <c r="V1486" i="10" s="1"/>
  <c r="U1488" i="10"/>
  <c r="V1488" i="10" s="1"/>
  <c r="U1591" i="10"/>
  <c r="V1591" i="10" s="1"/>
  <c r="X1591" i="10" s="1"/>
  <c r="AF1669" i="10"/>
  <c r="AG1669" i="10" s="1"/>
  <c r="AF1671" i="10"/>
  <c r="AG1671" i="10" s="1"/>
  <c r="AF1673" i="10"/>
  <c r="AG1673" i="10" s="1"/>
  <c r="AF1675" i="10"/>
  <c r="AG1675" i="10" s="1"/>
  <c r="AI1675" i="10" s="1"/>
  <c r="AF1677" i="10"/>
  <c r="AG1677" i="10" s="1"/>
  <c r="AF1679" i="10"/>
  <c r="AG1679" i="10" s="1"/>
  <c r="AF1681" i="10"/>
  <c r="AG1681" i="10" s="1"/>
  <c r="AF1683" i="10"/>
  <c r="AG1683" i="10" s="1"/>
  <c r="AI1683" i="10" s="1"/>
  <c r="AF1685" i="10"/>
  <c r="AG1685" i="10" s="1"/>
  <c r="AF1687" i="10"/>
  <c r="AG1687" i="10" s="1"/>
  <c r="AF1689" i="10"/>
  <c r="AG1689" i="10" s="1"/>
  <c r="AF1691" i="10"/>
  <c r="AG1691" i="10" s="1"/>
  <c r="AI1691" i="10" s="1"/>
  <c r="AF1693" i="10"/>
  <c r="AG1693" i="10" s="1"/>
  <c r="AF1695" i="10"/>
  <c r="AG1695" i="10" s="1"/>
  <c r="AF1697" i="10"/>
  <c r="AG1697" i="10" s="1"/>
  <c r="AF1699" i="10"/>
  <c r="AG1699" i="10" s="1"/>
  <c r="AI1699" i="10" s="1"/>
  <c r="AF1701" i="10"/>
  <c r="AG1701" i="10" s="1"/>
  <c r="AF1703" i="10"/>
  <c r="AG1703" i="10" s="1"/>
  <c r="AF1705" i="10"/>
  <c r="AG1705" i="10" s="1"/>
  <c r="AF1707" i="10"/>
  <c r="AG1707" i="10" s="1"/>
  <c r="AI1707" i="10" s="1"/>
  <c r="AF1709" i="10"/>
  <c r="AG1709" i="10" s="1"/>
  <c r="AF1711" i="10"/>
  <c r="AG1711" i="10" s="1"/>
  <c r="AF1713" i="10"/>
  <c r="AG1713" i="10" s="1"/>
  <c r="AF1715" i="10"/>
  <c r="AG1715" i="10" s="1"/>
  <c r="AI1715" i="10" s="1"/>
  <c r="AF1717" i="10"/>
  <c r="AG1717" i="10" s="1"/>
  <c r="U1725" i="10"/>
  <c r="V1725" i="10" s="1"/>
  <c r="AF1552" i="10"/>
  <c r="AG1552" i="10" s="1"/>
  <c r="AF1554" i="10"/>
  <c r="AG1554" i="10" s="1"/>
  <c r="AF1556" i="10"/>
  <c r="AG1556" i="10" s="1"/>
  <c r="AF1558" i="10"/>
  <c r="AG1558" i="10" s="1"/>
  <c r="AF1560" i="10"/>
  <c r="AG1560" i="10" s="1"/>
  <c r="AF1562" i="10"/>
  <c r="AG1562" i="10" s="1"/>
  <c r="AF1564" i="10"/>
  <c r="AG1564" i="10" s="1"/>
  <c r="AF1566" i="10"/>
  <c r="AG1566" i="10" s="1"/>
  <c r="AF1568" i="10"/>
  <c r="AG1568" i="10" s="1"/>
  <c r="AF1570" i="10"/>
  <c r="AG1570" i="10" s="1"/>
  <c r="AF1572" i="10"/>
  <c r="AG1572" i="10" s="1"/>
  <c r="AF1574" i="10"/>
  <c r="AG1574" i="10" s="1"/>
  <c r="AF1576" i="10"/>
  <c r="AG1576" i="10" s="1"/>
  <c r="AF1578" i="10"/>
  <c r="AG1578" i="10" s="1"/>
  <c r="AH1578" i="10" s="1"/>
  <c r="AF1580" i="10"/>
  <c r="AG1580" i="10" s="1"/>
  <c r="AF1582" i="10"/>
  <c r="AG1582" i="10" s="1"/>
  <c r="U1583" i="10"/>
  <c r="V1583" i="10" s="1"/>
  <c r="U1585" i="10"/>
  <c r="V1585" i="10" s="1"/>
  <c r="W1585" i="10" s="1"/>
  <c r="AF1586" i="10"/>
  <c r="AG1586" i="10" s="1"/>
  <c r="U1589" i="10"/>
  <c r="V1589" i="10" s="1"/>
  <c r="X1589" i="10" s="1"/>
  <c r="AF1589" i="10"/>
  <c r="AG1589" i="10" s="1"/>
  <c r="AF1592" i="10"/>
  <c r="AG1592" i="10" s="1"/>
  <c r="AH1592" i="10" s="1"/>
  <c r="AF1594" i="10"/>
  <c r="AG1594" i="10" s="1"/>
  <c r="AF1596" i="10"/>
  <c r="AG1596" i="10" s="1"/>
  <c r="AF1598" i="10"/>
  <c r="AG1598" i="10" s="1"/>
  <c r="AF1600" i="10"/>
  <c r="AG1600" i="10" s="1"/>
  <c r="AH1600" i="10" s="1"/>
  <c r="AF1602" i="10"/>
  <c r="AG1602" i="10" s="1"/>
  <c r="AF1604" i="10"/>
  <c r="AG1604" i="10" s="1"/>
  <c r="AF1606" i="10"/>
  <c r="AG1606" i="10" s="1"/>
  <c r="AF1608" i="10"/>
  <c r="AG1608" i="10" s="1"/>
  <c r="AH1608" i="10" s="1"/>
  <c r="AF1610" i="10"/>
  <c r="AG1610" i="10" s="1"/>
  <c r="AF1612" i="10"/>
  <c r="AG1612" i="10" s="1"/>
  <c r="AF1614" i="10"/>
  <c r="AG1614" i="10" s="1"/>
  <c r="AF1616" i="10"/>
  <c r="AG1616" i="10" s="1"/>
  <c r="AH1616" i="10" s="1"/>
  <c r="AF1618" i="10"/>
  <c r="AG1618" i="10" s="1"/>
  <c r="AF1620" i="10"/>
  <c r="AG1620" i="10" s="1"/>
  <c r="AF1622" i="10"/>
  <c r="AG1622" i="10" s="1"/>
  <c r="AF1624" i="10"/>
  <c r="AG1624" i="10" s="1"/>
  <c r="AH1624" i="10" s="1"/>
  <c r="AF1626" i="10"/>
  <c r="AG1626" i="10" s="1"/>
  <c r="AF1628" i="10"/>
  <c r="AG1628" i="10" s="1"/>
  <c r="AF1630" i="10"/>
  <c r="AG1630" i="10" s="1"/>
  <c r="AF1632" i="10"/>
  <c r="AG1632" i="10" s="1"/>
  <c r="AH1632" i="10" s="1"/>
  <c r="AF1634" i="10"/>
  <c r="AG1634" i="10" s="1"/>
  <c r="AF1636" i="10"/>
  <c r="AG1636" i="10" s="1"/>
  <c r="AF1638" i="10"/>
  <c r="AG1638" i="10" s="1"/>
  <c r="AF1640" i="10"/>
  <c r="AG1640" i="10" s="1"/>
  <c r="AH1640" i="10" s="1"/>
  <c r="AF1642" i="10"/>
  <c r="AG1642" i="10" s="1"/>
  <c r="AF1644" i="10"/>
  <c r="AG1644" i="10" s="1"/>
  <c r="AF1646" i="10"/>
  <c r="AG1646" i="10" s="1"/>
  <c r="AF1648" i="10"/>
  <c r="AG1648" i="10" s="1"/>
  <c r="AH1648" i="10" s="1"/>
  <c r="AF1650" i="10"/>
  <c r="AG1650" i="10" s="1"/>
  <c r="AF1652" i="10"/>
  <c r="AG1652" i="10" s="1"/>
  <c r="AF1654" i="10"/>
  <c r="AG1654" i="10" s="1"/>
  <c r="AF1656" i="10"/>
  <c r="AG1656" i="10" s="1"/>
  <c r="AH1656" i="10" s="1"/>
  <c r="AF1658" i="10"/>
  <c r="AG1658" i="10" s="1"/>
  <c r="AF1660" i="10"/>
  <c r="AG1660" i="10" s="1"/>
  <c r="AF1662" i="10"/>
  <c r="AG1662" i="10" s="1"/>
  <c r="AF1664" i="10"/>
  <c r="AG1664" i="10" s="1"/>
  <c r="AH1664" i="10" s="1"/>
  <c r="AF1666" i="10"/>
  <c r="AG1666" i="10" s="1"/>
  <c r="AF1668" i="10"/>
  <c r="AG1668" i="10" s="1"/>
  <c r="U1671" i="10"/>
  <c r="V1671" i="10" s="1"/>
  <c r="U1673" i="10"/>
  <c r="V1673" i="10" s="1"/>
  <c r="W1673" i="10" s="1"/>
  <c r="U1675" i="10"/>
  <c r="V1675" i="10" s="1"/>
  <c r="U1677" i="10"/>
  <c r="V1677" i="10" s="1"/>
  <c r="U1679" i="10"/>
  <c r="V1679" i="10" s="1"/>
  <c r="U1681" i="10"/>
  <c r="V1681" i="10" s="1"/>
  <c r="W1681" i="10" s="1"/>
  <c r="U1683" i="10"/>
  <c r="V1683" i="10" s="1"/>
  <c r="U1685" i="10"/>
  <c r="V1685" i="10" s="1"/>
  <c r="U1687" i="10"/>
  <c r="V1687" i="10" s="1"/>
  <c r="U1689" i="10"/>
  <c r="V1689" i="10" s="1"/>
  <c r="W1689" i="10" s="1"/>
  <c r="U1691" i="10"/>
  <c r="V1691" i="10" s="1"/>
  <c r="U1693" i="10"/>
  <c r="V1693" i="10" s="1"/>
  <c r="U1695" i="10"/>
  <c r="V1695" i="10" s="1"/>
  <c r="U1697" i="10"/>
  <c r="V1697" i="10" s="1"/>
  <c r="W1697" i="10" s="1"/>
  <c r="U1699" i="10"/>
  <c r="V1699" i="10" s="1"/>
  <c r="U1701" i="10"/>
  <c r="V1701" i="10" s="1"/>
  <c r="U1703" i="10"/>
  <c r="V1703" i="10" s="1"/>
  <c r="U1705" i="10"/>
  <c r="V1705" i="10" s="1"/>
  <c r="W1705" i="10" s="1"/>
  <c r="U1707" i="10"/>
  <c r="V1707" i="10" s="1"/>
  <c r="U1709" i="10"/>
  <c r="V1709" i="10" s="1"/>
  <c r="U1711" i="10"/>
  <c r="V1711" i="10" s="1"/>
  <c r="U1713" i="10"/>
  <c r="V1713" i="10" s="1"/>
  <c r="W1713" i="10" s="1"/>
  <c r="U1715" i="10"/>
  <c r="V1715" i="10" s="1"/>
  <c r="U1717" i="10"/>
  <c r="V1717" i="10" s="1"/>
  <c r="AF1718" i="10"/>
  <c r="AG1718" i="10" s="1"/>
  <c r="U1719" i="10"/>
  <c r="V1719" i="10" s="1"/>
  <c r="AF1719" i="10"/>
  <c r="AG1719" i="10" s="1"/>
  <c r="AF1722" i="10"/>
  <c r="AG1722" i="10" s="1"/>
  <c r="U1723" i="10"/>
  <c r="V1723" i="10" s="1"/>
  <c r="AF1723" i="10"/>
  <c r="AG1723" i="10" s="1"/>
  <c r="AI1723" i="10" s="1"/>
  <c r="AF1726" i="10"/>
  <c r="AG1726" i="10" s="1"/>
  <c r="U1727" i="10"/>
  <c r="V1727" i="10" s="1"/>
  <c r="AF1727" i="10"/>
  <c r="AG1727" i="10" s="1"/>
  <c r="AF1729" i="10"/>
  <c r="AG1729" i="10" s="1"/>
  <c r="AI1729" i="10" s="1"/>
  <c r="AF1731" i="10"/>
  <c r="AG1731" i="10" s="1"/>
  <c r="AF1733" i="10"/>
  <c r="AG1733" i="10" s="1"/>
  <c r="AF1735" i="10"/>
  <c r="AG1735" i="10" s="1"/>
  <c r="AF1737" i="10"/>
  <c r="AG1737" i="10" s="1"/>
  <c r="AI1737" i="10" s="1"/>
  <c r="AF1739" i="10"/>
  <c r="AG1739" i="10" s="1"/>
  <c r="AF1741" i="10"/>
  <c r="AG1741" i="10" s="1"/>
  <c r="AF1743" i="10"/>
  <c r="AG1743" i="10" s="1"/>
  <c r="AF1745" i="10"/>
  <c r="AG1745" i="10" s="1"/>
  <c r="AI1745" i="10" s="1"/>
  <c r="AF1747" i="10"/>
  <c r="AG1747" i="10" s="1"/>
  <c r="AF1749" i="10"/>
  <c r="AG1749" i="10" s="1"/>
  <c r="AF1751" i="10"/>
  <c r="AG1751" i="10" s="1"/>
  <c r="AF1753" i="10"/>
  <c r="AG1753" i="10" s="1"/>
  <c r="AI1753" i="10" s="1"/>
  <c r="AF1755" i="10"/>
  <c r="AG1755" i="10" s="1"/>
  <c r="AF1757" i="10"/>
  <c r="AG1757" i="10" s="1"/>
  <c r="AF1759" i="10"/>
  <c r="AG1759" i="10" s="1"/>
  <c r="AF1761" i="10"/>
  <c r="AG1761" i="10" s="1"/>
  <c r="AI1761" i="10" s="1"/>
  <c r="AF1763" i="10"/>
  <c r="AG1763" i="10" s="1"/>
  <c r="AF1765" i="10"/>
  <c r="AG1765" i="10" s="1"/>
  <c r="AF1767" i="10"/>
  <c r="AG1767" i="10" s="1"/>
  <c r="AF1769" i="10"/>
  <c r="AG1769" i="10" s="1"/>
  <c r="AI1769" i="10" s="1"/>
  <c r="AF1771" i="10"/>
  <c r="AG1771" i="10" s="1"/>
  <c r="AF1773" i="10"/>
  <c r="AG1773" i="10" s="1"/>
  <c r="AF1775" i="10"/>
  <c r="AG1775" i="10" s="1"/>
  <c r="AF1777" i="10"/>
  <c r="AG1777" i="10" s="1"/>
  <c r="AI1777" i="10" s="1"/>
  <c r="AF1779" i="10"/>
  <c r="AG1779" i="10" s="1"/>
  <c r="AF1781" i="10"/>
  <c r="AG1781" i="10" s="1"/>
  <c r="AF1783" i="10"/>
  <c r="AG1783" i="10" s="1"/>
  <c r="AF1785" i="10"/>
  <c r="AG1785" i="10" s="1"/>
  <c r="AI1785" i="10" s="1"/>
  <c r="AF1787" i="10"/>
  <c r="AG1787" i="10" s="1"/>
  <c r="AF1789" i="10"/>
  <c r="AG1789" i="10" s="1"/>
  <c r="AF1791" i="10"/>
  <c r="AG1791" i="10" s="1"/>
  <c r="AF1793" i="10"/>
  <c r="AG1793" i="10" s="1"/>
  <c r="AI1793" i="10" s="1"/>
  <c r="AF1795" i="10"/>
  <c r="AG1795" i="10" s="1"/>
  <c r="AF1797" i="10"/>
  <c r="AG1797" i="10" s="1"/>
  <c r="AF1799" i="10"/>
  <c r="AG1799" i="10" s="1"/>
  <c r="AF1801" i="10"/>
  <c r="AG1801" i="10" s="1"/>
  <c r="AI1801" i="10" s="1"/>
  <c r="AF1803" i="10"/>
  <c r="AG1803" i="10" s="1"/>
  <c r="AI1803" i="10" s="1"/>
  <c r="AF1805" i="10"/>
  <c r="AG1805" i="10" s="1"/>
  <c r="AI1805" i="10" s="1"/>
  <c r="U1806" i="10"/>
  <c r="V1806" i="10" s="1"/>
  <c r="X1806" i="10" s="1"/>
  <c r="AF1806" i="10"/>
  <c r="AG1806" i="10" s="1"/>
  <c r="AH1806" i="10" s="1"/>
  <c r="AF1808" i="10"/>
  <c r="AG1808" i="10" s="1"/>
  <c r="AF1811" i="10"/>
  <c r="AG1811" i="10" s="1"/>
  <c r="AI1811" i="10" s="1"/>
  <c r="AF1813" i="10"/>
  <c r="AG1813" i="10" s="1"/>
  <c r="AI1813" i="10" s="1"/>
  <c r="U1814" i="10"/>
  <c r="V1814" i="10" s="1"/>
  <c r="X1814" i="10" s="1"/>
  <c r="AF1814" i="10"/>
  <c r="AG1814" i="10" s="1"/>
  <c r="U1490" i="10"/>
  <c r="V1490" i="10" s="1"/>
  <c r="U1492" i="10"/>
  <c r="V1492" i="10" s="1"/>
  <c r="U1494" i="10"/>
  <c r="V1494" i="10" s="1"/>
  <c r="U1496" i="10"/>
  <c r="V1496" i="10" s="1"/>
  <c r="U1498" i="10"/>
  <c r="V1498" i="10" s="1"/>
  <c r="U1500" i="10"/>
  <c r="V1500" i="10" s="1"/>
  <c r="U1502" i="10"/>
  <c r="V1502" i="10" s="1"/>
  <c r="U1504" i="10"/>
  <c r="V1504" i="10" s="1"/>
  <c r="U1506" i="10"/>
  <c r="V1506" i="10" s="1"/>
  <c r="U1508" i="10"/>
  <c r="V1508" i="10" s="1"/>
  <c r="U1510" i="10"/>
  <c r="V1510" i="10" s="1"/>
  <c r="U1512" i="10"/>
  <c r="V1512" i="10" s="1"/>
  <c r="U1514" i="10"/>
  <c r="V1514" i="10" s="1"/>
  <c r="U1516" i="10"/>
  <c r="V1516" i="10" s="1"/>
  <c r="U1518" i="10"/>
  <c r="V1518" i="10" s="1"/>
  <c r="U1520" i="10"/>
  <c r="V1520" i="10" s="1"/>
  <c r="U1522" i="10"/>
  <c r="V1522" i="10" s="1"/>
  <c r="U1524" i="10"/>
  <c r="V1524" i="10" s="1"/>
  <c r="U1526" i="10"/>
  <c r="V1526" i="10" s="1"/>
  <c r="U1528" i="10"/>
  <c r="V1528" i="10" s="1"/>
  <c r="U1530" i="10"/>
  <c r="V1530" i="10" s="1"/>
  <c r="U1532" i="10"/>
  <c r="V1532" i="10" s="1"/>
  <c r="U1534" i="10"/>
  <c r="V1534" i="10" s="1"/>
  <c r="U1536" i="10"/>
  <c r="V1536" i="10" s="1"/>
  <c r="U1538" i="10"/>
  <c r="V1538" i="10" s="1"/>
  <c r="U1540" i="10"/>
  <c r="V1540" i="10" s="1"/>
  <c r="U1542" i="10"/>
  <c r="V1542" i="10" s="1"/>
  <c r="U1544" i="10"/>
  <c r="V1544" i="10" s="1"/>
  <c r="U1546" i="10"/>
  <c r="V1546" i="10" s="1"/>
  <c r="U1548" i="10"/>
  <c r="V1548" i="10" s="1"/>
  <c r="U1550" i="10"/>
  <c r="V1550" i="10" s="1"/>
  <c r="U1552" i="10"/>
  <c r="V1552" i="10" s="1"/>
  <c r="U1554" i="10"/>
  <c r="V1554" i="10" s="1"/>
  <c r="U1556" i="10"/>
  <c r="V1556" i="10" s="1"/>
  <c r="U1558" i="10"/>
  <c r="V1558" i="10" s="1"/>
  <c r="U1560" i="10"/>
  <c r="V1560" i="10" s="1"/>
  <c r="U1562" i="10"/>
  <c r="V1562" i="10" s="1"/>
  <c r="U1564" i="10"/>
  <c r="V1564" i="10" s="1"/>
  <c r="U1566" i="10"/>
  <c r="V1566" i="10" s="1"/>
  <c r="U1568" i="10"/>
  <c r="V1568" i="10" s="1"/>
  <c r="U1570" i="10"/>
  <c r="V1570" i="10" s="1"/>
  <c r="U1572" i="10"/>
  <c r="V1572" i="10" s="1"/>
  <c r="U1574" i="10"/>
  <c r="V1574" i="10" s="1"/>
  <c r="U1576" i="10"/>
  <c r="V1576" i="10" s="1"/>
  <c r="U1578" i="10"/>
  <c r="V1578" i="10" s="1"/>
  <c r="U1580" i="10"/>
  <c r="V1580" i="10" s="1"/>
  <c r="U1582" i="10"/>
  <c r="V1582" i="10" s="1"/>
  <c r="AF1584" i="10"/>
  <c r="AG1584" i="10" s="1"/>
  <c r="U1586" i="10"/>
  <c r="V1586" i="10" s="1"/>
  <c r="AF1588" i="10"/>
  <c r="AG1588" i="10" s="1"/>
  <c r="U1592" i="10"/>
  <c r="V1592" i="10" s="1"/>
  <c r="U1594" i="10"/>
  <c r="V1594" i="10" s="1"/>
  <c r="U1596" i="10"/>
  <c r="V1596" i="10" s="1"/>
  <c r="U1598" i="10"/>
  <c r="V1598" i="10" s="1"/>
  <c r="U1600" i="10"/>
  <c r="V1600" i="10" s="1"/>
  <c r="X1600" i="10" s="1"/>
  <c r="U1602" i="10"/>
  <c r="V1602" i="10" s="1"/>
  <c r="U1604" i="10"/>
  <c r="V1604" i="10" s="1"/>
  <c r="U1606" i="10"/>
  <c r="V1606" i="10" s="1"/>
  <c r="U1608" i="10"/>
  <c r="V1608" i="10" s="1"/>
  <c r="X1608" i="10" s="1"/>
  <c r="U1610" i="10"/>
  <c r="V1610" i="10" s="1"/>
  <c r="U1612" i="10"/>
  <c r="V1612" i="10" s="1"/>
  <c r="U1614" i="10"/>
  <c r="V1614" i="10" s="1"/>
  <c r="U1616" i="10"/>
  <c r="V1616" i="10" s="1"/>
  <c r="X1616" i="10" s="1"/>
  <c r="U1618" i="10"/>
  <c r="V1618" i="10" s="1"/>
  <c r="U1620" i="10"/>
  <c r="V1620" i="10" s="1"/>
  <c r="U1622" i="10"/>
  <c r="V1622" i="10" s="1"/>
  <c r="U1624" i="10"/>
  <c r="V1624" i="10" s="1"/>
  <c r="X1624" i="10" s="1"/>
  <c r="U1626" i="10"/>
  <c r="V1626" i="10" s="1"/>
  <c r="U1628" i="10"/>
  <c r="V1628" i="10" s="1"/>
  <c r="U1630" i="10"/>
  <c r="V1630" i="10" s="1"/>
  <c r="U1632" i="10"/>
  <c r="V1632" i="10" s="1"/>
  <c r="X1632" i="10" s="1"/>
  <c r="U1634" i="10"/>
  <c r="V1634" i="10" s="1"/>
  <c r="U1636" i="10"/>
  <c r="V1636" i="10" s="1"/>
  <c r="U1638" i="10"/>
  <c r="V1638" i="10" s="1"/>
  <c r="U1640" i="10"/>
  <c r="V1640" i="10" s="1"/>
  <c r="X1640" i="10" s="1"/>
  <c r="U1642" i="10"/>
  <c r="V1642" i="10" s="1"/>
  <c r="U1644" i="10"/>
  <c r="V1644" i="10" s="1"/>
  <c r="U1646" i="10"/>
  <c r="V1646" i="10" s="1"/>
  <c r="U1648" i="10"/>
  <c r="V1648" i="10" s="1"/>
  <c r="X1648" i="10" s="1"/>
  <c r="U1650" i="10"/>
  <c r="V1650" i="10" s="1"/>
  <c r="U1652" i="10"/>
  <c r="V1652" i="10" s="1"/>
  <c r="U1654" i="10"/>
  <c r="V1654" i="10" s="1"/>
  <c r="U1656" i="10"/>
  <c r="V1656" i="10" s="1"/>
  <c r="X1656" i="10" s="1"/>
  <c r="U1658" i="10"/>
  <c r="V1658" i="10" s="1"/>
  <c r="U1660" i="10"/>
  <c r="V1660" i="10" s="1"/>
  <c r="U1662" i="10"/>
  <c r="V1662" i="10" s="1"/>
  <c r="U1664" i="10"/>
  <c r="V1664" i="10" s="1"/>
  <c r="X1664" i="10" s="1"/>
  <c r="U1666" i="10"/>
  <c r="V1666" i="10" s="1"/>
  <c r="U1668" i="10"/>
  <c r="V1668" i="10" s="1"/>
  <c r="AF1670" i="10"/>
  <c r="AG1670" i="10" s="1"/>
  <c r="AF1672" i="10"/>
  <c r="AG1672" i="10" s="1"/>
  <c r="AH1672" i="10" s="1"/>
  <c r="AF1674" i="10"/>
  <c r="AG1674" i="10" s="1"/>
  <c r="AF1676" i="10"/>
  <c r="AG1676" i="10" s="1"/>
  <c r="AF1678" i="10"/>
  <c r="AG1678" i="10" s="1"/>
  <c r="AF1680" i="10"/>
  <c r="AG1680" i="10" s="1"/>
  <c r="AH1680" i="10" s="1"/>
  <c r="AF1682" i="10"/>
  <c r="AG1682" i="10" s="1"/>
  <c r="AF1684" i="10"/>
  <c r="AG1684" i="10" s="1"/>
  <c r="AF1686" i="10"/>
  <c r="AG1686" i="10" s="1"/>
  <c r="AF1688" i="10"/>
  <c r="AG1688" i="10" s="1"/>
  <c r="AH1688" i="10" s="1"/>
  <c r="AF1690" i="10"/>
  <c r="AG1690" i="10" s="1"/>
  <c r="AF1692" i="10"/>
  <c r="AG1692" i="10" s="1"/>
  <c r="AF1694" i="10"/>
  <c r="AG1694" i="10" s="1"/>
  <c r="AF1696" i="10"/>
  <c r="AG1696" i="10" s="1"/>
  <c r="AH1696" i="10" s="1"/>
  <c r="AF1698" i="10"/>
  <c r="AG1698" i="10" s="1"/>
  <c r="AF1700" i="10"/>
  <c r="AG1700" i="10" s="1"/>
  <c r="AF1702" i="10"/>
  <c r="AG1702" i="10" s="1"/>
  <c r="AF1704" i="10"/>
  <c r="AG1704" i="10" s="1"/>
  <c r="AH1704" i="10" s="1"/>
  <c r="AF1706" i="10"/>
  <c r="AG1706" i="10" s="1"/>
  <c r="AF1708" i="10"/>
  <c r="AG1708" i="10" s="1"/>
  <c r="AF1710" i="10"/>
  <c r="AG1710" i="10" s="1"/>
  <c r="AF1712" i="10"/>
  <c r="AG1712" i="10" s="1"/>
  <c r="AH1712" i="10" s="1"/>
  <c r="AF1714" i="10"/>
  <c r="AG1714" i="10" s="1"/>
  <c r="AF1716" i="10"/>
  <c r="AG1716" i="10" s="1"/>
  <c r="U1718" i="10"/>
  <c r="V1718" i="10" s="1"/>
  <c r="U1722" i="10"/>
  <c r="V1722" i="10" s="1"/>
  <c r="W1722" i="10" s="1"/>
  <c r="U1726" i="10"/>
  <c r="V1726" i="10" s="1"/>
  <c r="U1729" i="10"/>
  <c r="V1729" i="10" s="1"/>
  <c r="U1731" i="10"/>
  <c r="V1731" i="10" s="1"/>
  <c r="U1733" i="10"/>
  <c r="V1733" i="10" s="1"/>
  <c r="X1733" i="10" s="1"/>
  <c r="U1735" i="10"/>
  <c r="V1735" i="10" s="1"/>
  <c r="U1737" i="10"/>
  <c r="V1737" i="10" s="1"/>
  <c r="U1739" i="10"/>
  <c r="V1739" i="10" s="1"/>
  <c r="U1741" i="10"/>
  <c r="V1741" i="10" s="1"/>
  <c r="X1741" i="10" s="1"/>
  <c r="U1743" i="10"/>
  <c r="V1743" i="10" s="1"/>
  <c r="U1745" i="10"/>
  <c r="V1745" i="10" s="1"/>
  <c r="U1747" i="10"/>
  <c r="V1747" i="10" s="1"/>
  <c r="U1749" i="10"/>
  <c r="V1749" i="10" s="1"/>
  <c r="X1749" i="10" s="1"/>
  <c r="U1751" i="10"/>
  <c r="V1751" i="10" s="1"/>
  <c r="U1753" i="10"/>
  <c r="V1753" i="10" s="1"/>
  <c r="U1755" i="10"/>
  <c r="V1755" i="10" s="1"/>
  <c r="U1757" i="10"/>
  <c r="V1757" i="10" s="1"/>
  <c r="X1757" i="10" s="1"/>
  <c r="U1759" i="10"/>
  <c r="V1759" i="10" s="1"/>
  <c r="U1761" i="10"/>
  <c r="V1761" i="10" s="1"/>
  <c r="U1763" i="10"/>
  <c r="V1763" i="10" s="1"/>
  <c r="U1765" i="10"/>
  <c r="V1765" i="10" s="1"/>
  <c r="X1765" i="10" s="1"/>
  <c r="U1767" i="10"/>
  <c r="V1767" i="10" s="1"/>
  <c r="U1769" i="10"/>
  <c r="V1769" i="10" s="1"/>
  <c r="U1771" i="10"/>
  <c r="V1771" i="10" s="1"/>
  <c r="U1773" i="10"/>
  <c r="V1773" i="10" s="1"/>
  <c r="X1773" i="10" s="1"/>
  <c r="U1775" i="10"/>
  <c r="V1775" i="10" s="1"/>
  <c r="U1777" i="10"/>
  <c r="V1777" i="10" s="1"/>
  <c r="U1779" i="10"/>
  <c r="V1779" i="10" s="1"/>
  <c r="U1781" i="10"/>
  <c r="V1781" i="10" s="1"/>
  <c r="X1781" i="10" s="1"/>
  <c r="U1783" i="10"/>
  <c r="V1783" i="10" s="1"/>
  <c r="U1785" i="10"/>
  <c r="V1785" i="10" s="1"/>
  <c r="U1787" i="10"/>
  <c r="V1787" i="10" s="1"/>
  <c r="U1789" i="10"/>
  <c r="V1789" i="10" s="1"/>
  <c r="X1789" i="10" s="1"/>
  <c r="U1791" i="10"/>
  <c r="V1791" i="10" s="1"/>
  <c r="U1793" i="10"/>
  <c r="V1793" i="10" s="1"/>
  <c r="U1795" i="10"/>
  <c r="V1795" i="10" s="1"/>
  <c r="U1797" i="10"/>
  <c r="V1797" i="10" s="1"/>
  <c r="X1797" i="10" s="1"/>
  <c r="U1799" i="10"/>
  <c r="V1799" i="10" s="1"/>
  <c r="U1801" i="10"/>
  <c r="V1801" i="10" s="1"/>
  <c r="U1803" i="10"/>
  <c r="V1803" i="10" s="1"/>
  <c r="U1808" i="10"/>
  <c r="V1808" i="10" s="1"/>
  <c r="X1808" i="10" s="1"/>
  <c r="U1811" i="10"/>
  <c r="V1811" i="10" s="1"/>
  <c r="U1816" i="10"/>
  <c r="V1816" i="10" s="1"/>
  <c r="X1816" i="10" s="1"/>
  <c r="U1824" i="10"/>
  <c r="V1824" i="10" s="1"/>
  <c r="X1824" i="10" s="1"/>
  <c r="AF1817" i="10"/>
  <c r="AG1817" i="10" s="1"/>
  <c r="AI1817" i="10" s="1"/>
  <c r="U1818" i="10"/>
  <c r="V1818" i="10" s="1"/>
  <c r="X1818" i="10" s="1"/>
  <c r="AF1818" i="10"/>
  <c r="AG1818" i="10" s="1"/>
  <c r="AF1821" i="10"/>
  <c r="AG1821" i="10" s="1"/>
  <c r="AI1821" i="10" s="1"/>
  <c r="U1822" i="10"/>
  <c r="V1822" i="10" s="1"/>
  <c r="X1822" i="10" s="1"/>
  <c r="AF1822" i="10"/>
  <c r="AG1822" i="10" s="1"/>
  <c r="AF1825" i="10"/>
  <c r="AG1825" i="10" s="1"/>
  <c r="AI1825" i="10" s="1"/>
  <c r="U1826" i="10"/>
  <c r="V1826" i="10" s="1"/>
  <c r="X1826" i="10" s="1"/>
  <c r="AF1826" i="10"/>
  <c r="AG1826" i="10" s="1"/>
  <c r="AH1826" i="10" s="1"/>
  <c r="U1829" i="10"/>
  <c r="V1829" i="10" s="1"/>
  <c r="U1831" i="10"/>
  <c r="V1831" i="10" s="1"/>
  <c r="U1833" i="10"/>
  <c r="V1833" i="10" s="1"/>
  <c r="U1835" i="10"/>
  <c r="V1835" i="10" s="1"/>
  <c r="U1837" i="10"/>
  <c r="V1837" i="10" s="1"/>
  <c r="U1839" i="10"/>
  <c r="V1839" i="10" s="1"/>
  <c r="U1841" i="10"/>
  <c r="V1841" i="10" s="1"/>
  <c r="U1738" i="10"/>
  <c r="V1738" i="10" s="1"/>
  <c r="X1738" i="10" s="1"/>
  <c r="U1740" i="10"/>
  <c r="V1740" i="10" s="1"/>
  <c r="U1742" i="10"/>
  <c r="V1742" i="10" s="1"/>
  <c r="U1744" i="10"/>
  <c r="V1744" i="10" s="1"/>
  <c r="U1746" i="10"/>
  <c r="V1746" i="10" s="1"/>
  <c r="X1746" i="10" s="1"/>
  <c r="U1748" i="10"/>
  <c r="V1748" i="10" s="1"/>
  <c r="U1750" i="10"/>
  <c r="V1750" i="10" s="1"/>
  <c r="U1752" i="10"/>
  <c r="V1752" i="10" s="1"/>
  <c r="U1754" i="10"/>
  <c r="V1754" i="10" s="1"/>
  <c r="X1754" i="10" s="1"/>
  <c r="U1756" i="10"/>
  <c r="V1756" i="10" s="1"/>
  <c r="U1758" i="10"/>
  <c r="V1758" i="10" s="1"/>
  <c r="U1760" i="10"/>
  <c r="V1760" i="10" s="1"/>
  <c r="U1762" i="10"/>
  <c r="V1762" i="10" s="1"/>
  <c r="X1762" i="10" s="1"/>
  <c r="U1764" i="10"/>
  <c r="V1764" i="10" s="1"/>
  <c r="U1766" i="10"/>
  <c r="V1766" i="10" s="1"/>
  <c r="U1768" i="10"/>
  <c r="V1768" i="10" s="1"/>
  <c r="U1770" i="10"/>
  <c r="V1770" i="10" s="1"/>
  <c r="X1770" i="10" s="1"/>
  <c r="U1772" i="10"/>
  <c r="V1772" i="10" s="1"/>
  <c r="U1774" i="10"/>
  <c r="V1774" i="10" s="1"/>
  <c r="U1776" i="10"/>
  <c r="V1776" i="10" s="1"/>
  <c r="U1778" i="10"/>
  <c r="V1778" i="10" s="1"/>
  <c r="X1778" i="10" s="1"/>
  <c r="U1780" i="10"/>
  <c r="V1780" i="10" s="1"/>
  <c r="U1782" i="10"/>
  <c r="V1782" i="10" s="1"/>
  <c r="U1784" i="10"/>
  <c r="V1784" i="10" s="1"/>
  <c r="U1786" i="10"/>
  <c r="V1786" i="10" s="1"/>
  <c r="X1786" i="10" s="1"/>
  <c r="U1788" i="10"/>
  <c r="V1788" i="10" s="1"/>
  <c r="U1790" i="10"/>
  <c r="V1790" i="10" s="1"/>
  <c r="U1792" i="10"/>
  <c r="V1792" i="10" s="1"/>
  <c r="U1794" i="10"/>
  <c r="V1794" i="10" s="1"/>
  <c r="X1794" i="10" s="1"/>
  <c r="U1796" i="10"/>
  <c r="V1796" i="10" s="1"/>
  <c r="U1798" i="10"/>
  <c r="V1798" i="10" s="1"/>
  <c r="U1800" i="10"/>
  <c r="V1800" i="10" s="1"/>
  <c r="U1802" i="10"/>
  <c r="V1802" i="10" s="1"/>
  <c r="X1802" i="10" s="1"/>
  <c r="U1805" i="10"/>
  <c r="V1805" i="10" s="1"/>
  <c r="U1809" i="10"/>
  <c r="V1809" i="10" s="1"/>
  <c r="U1813" i="10"/>
  <c r="V1813" i="10" s="1"/>
  <c r="U1817" i="10"/>
  <c r="V1817" i="10" s="1"/>
  <c r="W1817" i="10" s="1"/>
  <c r="U1821" i="10"/>
  <c r="V1821" i="10" s="1"/>
  <c r="U1825" i="10"/>
  <c r="V1825" i="10" s="1"/>
  <c r="AF1828" i="10"/>
  <c r="AG1828" i="10" s="1"/>
  <c r="AF1830" i="10"/>
  <c r="AG1830" i="10" s="1"/>
  <c r="AF1832" i="10"/>
  <c r="AG1832" i="10" s="1"/>
  <c r="AF1834" i="10"/>
  <c r="AG1834" i="10" s="1"/>
  <c r="AF1836" i="10"/>
  <c r="AG1836" i="10" s="1"/>
  <c r="AF1838" i="10"/>
  <c r="AG1838" i="10" s="1"/>
  <c r="AF1840" i="10"/>
  <c r="AG1840" i="10" s="1"/>
  <c r="AF1842" i="10"/>
  <c r="AG1842" i="10" s="1"/>
  <c r="AF1844" i="10"/>
  <c r="AG1844" i="10" s="1"/>
  <c r="AF1846" i="10"/>
  <c r="AG1846" i="10" s="1"/>
  <c r="AF1848" i="10"/>
  <c r="AG1848" i="10" s="1"/>
  <c r="AF1850" i="10"/>
  <c r="AG1850" i="10" s="1"/>
  <c r="AF1852" i="10"/>
  <c r="AG1852" i="10" s="1"/>
  <c r="AF1854" i="10"/>
  <c r="AG1854" i="10" s="1"/>
  <c r="AF1856" i="10"/>
  <c r="AG1856" i="10" s="1"/>
  <c r="AF1858" i="10"/>
  <c r="AG1858" i="10" s="1"/>
  <c r="AF1860" i="10"/>
  <c r="AG1860" i="10" s="1"/>
  <c r="AF1862" i="10"/>
  <c r="AG1862" i="10" s="1"/>
  <c r="AF1864" i="10"/>
  <c r="AG1864" i="10" s="1"/>
  <c r="AF1866" i="10"/>
  <c r="AG1866" i="10" s="1"/>
  <c r="AF1868" i="10"/>
  <c r="AG1868" i="10" s="1"/>
  <c r="AF1870" i="10"/>
  <c r="AG1870" i="10" s="1"/>
  <c r="AF1872" i="10"/>
  <c r="AG1872" i="10" s="1"/>
  <c r="AF1874" i="10"/>
  <c r="AG1874" i="10" s="1"/>
  <c r="AF1876" i="10"/>
  <c r="AG1876" i="10" s="1"/>
  <c r="AF1878" i="10"/>
  <c r="AG1878" i="10" s="1"/>
  <c r="AF1880" i="10"/>
  <c r="AG1880" i="10" s="1"/>
  <c r="AF1882" i="10"/>
  <c r="AG1882" i="10" s="1"/>
  <c r="AF1884" i="10"/>
  <c r="AG1884" i="10" s="1"/>
  <c r="AF1886" i="10"/>
  <c r="AG1886" i="10" s="1"/>
  <c r="AF1888" i="10"/>
  <c r="AG1888" i="10" s="1"/>
  <c r="AF1890" i="10"/>
  <c r="AG1890" i="10" s="1"/>
  <c r="AF1893" i="10"/>
  <c r="AG1893" i="10" s="1"/>
  <c r="AI1893" i="10" s="1"/>
  <c r="AF1841" i="10"/>
  <c r="AG1841" i="10" s="1"/>
  <c r="AH1841" i="10" s="1"/>
  <c r="AF1843" i="10"/>
  <c r="AG1843" i="10" s="1"/>
  <c r="AF1845" i="10"/>
  <c r="AG1845" i="10" s="1"/>
  <c r="AF1847" i="10"/>
  <c r="AG1847" i="10" s="1"/>
  <c r="AF1849" i="10"/>
  <c r="AG1849" i="10" s="1"/>
  <c r="AH1849" i="10" s="1"/>
  <c r="AF1851" i="10"/>
  <c r="AG1851" i="10" s="1"/>
  <c r="AF1853" i="10"/>
  <c r="AG1853" i="10" s="1"/>
  <c r="AF1855" i="10"/>
  <c r="AG1855" i="10" s="1"/>
  <c r="AF1857" i="10"/>
  <c r="AG1857" i="10" s="1"/>
  <c r="AH1857" i="10" s="1"/>
  <c r="AF1859" i="10"/>
  <c r="AG1859" i="10" s="1"/>
  <c r="AF1861" i="10"/>
  <c r="AG1861" i="10" s="1"/>
  <c r="AF1863" i="10"/>
  <c r="AG1863" i="10" s="1"/>
  <c r="AF1865" i="10"/>
  <c r="AG1865" i="10" s="1"/>
  <c r="AH1865" i="10" s="1"/>
  <c r="AF1867" i="10"/>
  <c r="AG1867" i="10" s="1"/>
  <c r="AF1869" i="10"/>
  <c r="AG1869" i="10" s="1"/>
  <c r="AF1871" i="10"/>
  <c r="AG1871" i="10" s="1"/>
  <c r="AF1873" i="10"/>
  <c r="AG1873" i="10" s="1"/>
  <c r="AH1873" i="10" s="1"/>
  <c r="AF1875" i="10"/>
  <c r="AG1875" i="10" s="1"/>
  <c r="AF1877" i="10"/>
  <c r="AG1877" i="10" s="1"/>
  <c r="AF1879" i="10"/>
  <c r="AG1879" i="10" s="1"/>
  <c r="AF1881" i="10"/>
  <c r="AG1881" i="10" s="1"/>
  <c r="AH1881" i="10" s="1"/>
  <c r="AF1883" i="10"/>
  <c r="AG1883" i="10" s="1"/>
  <c r="AF1885" i="10"/>
  <c r="AG1885" i="10" s="1"/>
  <c r="AF1887" i="10"/>
  <c r="AG1887" i="10" s="1"/>
  <c r="AF1889" i="10"/>
  <c r="AG1889" i="10" s="1"/>
  <c r="AH1889" i="10" s="1"/>
  <c r="AF1891" i="10"/>
  <c r="AG1891" i="10" s="1"/>
  <c r="AI1891" i="10" s="1"/>
  <c r="U1892" i="10"/>
  <c r="V1892" i="10" s="1"/>
  <c r="X1892" i="10" s="1"/>
  <c r="AF1892" i="10"/>
  <c r="AG1892" i="10" s="1"/>
  <c r="AF1895" i="10"/>
  <c r="AG1895" i="10" s="1"/>
  <c r="AI1895" i="10" s="1"/>
  <c r="U1896" i="10"/>
  <c r="V1896" i="10" s="1"/>
  <c r="U1898" i="10"/>
  <c r="V1898" i="10" s="1"/>
  <c r="U1900" i="10"/>
  <c r="V1900" i="10" s="1"/>
  <c r="U1902" i="10"/>
  <c r="V1902" i="10" s="1"/>
  <c r="X1902" i="10" s="1"/>
  <c r="U1904" i="10"/>
  <c r="V1904" i="10" s="1"/>
  <c r="U1906" i="10"/>
  <c r="V1906" i="10" s="1"/>
  <c r="U1908" i="10"/>
  <c r="V1908" i="10" s="1"/>
  <c r="U1910" i="10"/>
  <c r="V1910" i="10" s="1"/>
  <c r="X1910" i="10" s="1"/>
  <c r="U1912" i="10"/>
  <c r="V1912" i="10" s="1"/>
  <c r="U1914" i="10"/>
  <c r="V1914" i="10" s="1"/>
  <c r="U1916" i="10"/>
  <c r="V1916" i="10" s="1"/>
  <c r="U1918" i="10"/>
  <c r="V1918" i="10" s="1"/>
  <c r="X1918" i="10" s="1"/>
  <c r="U1920" i="10"/>
  <c r="V1920" i="10" s="1"/>
  <c r="U1922" i="10"/>
  <c r="V1922" i="10" s="1"/>
  <c r="U1924" i="10"/>
  <c r="V1924" i="10" s="1"/>
  <c r="U1926" i="10"/>
  <c r="V1926" i="10" s="1"/>
  <c r="X1926" i="10" s="1"/>
  <c r="U1928" i="10"/>
  <c r="V1928" i="10" s="1"/>
  <c r="U1930" i="10"/>
  <c r="V1930" i="10" s="1"/>
  <c r="U1932" i="10"/>
  <c r="V1932" i="10" s="1"/>
  <c r="U1934" i="10"/>
  <c r="V1934" i="10" s="1"/>
  <c r="X1934" i="10" s="1"/>
  <c r="U1936" i="10"/>
  <c r="V1936" i="10" s="1"/>
  <c r="U1938" i="10"/>
  <c r="V1938" i="10" s="1"/>
  <c r="AF1940" i="10"/>
  <c r="AG1940" i="10" s="1"/>
  <c r="U1943" i="10"/>
  <c r="V1943" i="10" s="1"/>
  <c r="W1943" i="10" s="1"/>
  <c r="U1945" i="10"/>
  <c r="V1945" i="10" s="1"/>
  <c r="U1947" i="10"/>
  <c r="V1947" i="10" s="1"/>
  <c r="U1949" i="10"/>
  <c r="V1949" i="10" s="1"/>
  <c r="U1951" i="10"/>
  <c r="V1951" i="10" s="1"/>
  <c r="W1951" i="10" s="1"/>
  <c r="U1953" i="10"/>
  <c r="V1953" i="10" s="1"/>
  <c r="U1955" i="10"/>
  <c r="V1955" i="10" s="1"/>
  <c r="U1957" i="10"/>
  <c r="V1957" i="10" s="1"/>
  <c r="U1959" i="10"/>
  <c r="V1959" i="10" s="1"/>
  <c r="W1959" i="10" s="1"/>
  <c r="U1961" i="10"/>
  <c r="V1961" i="10" s="1"/>
  <c r="U1963" i="10"/>
  <c r="V1963" i="10" s="1"/>
  <c r="U1965" i="10"/>
  <c r="V1965" i="10" s="1"/>
  <c r="U1967" i="10"/>
  <c r="V1967" i="10" s="1"/>
  <c r="X1967" i="10" s="1"/>
  <c r="U1969" i="10"/>
  <c r="V1969" i="10" s="1"/>
  <c r="U1971" i="10"/>
  <c r="V1971" i="10" s="1"/>
  <c r="U1973" i="10"/>
  <c r="V1973" i="10" s="1"/>
  <c r="U1975" i="10"/>
  <c r="V1975" i="10" s="1"/>
  <c r="X1975" i="10" s="1"/>
  <c r="U1977" i="10"/>
  <c r="V1977" i="10" s="1"/>
  <c r="U1979" i="10"/>
  <c r="V1979" i="10" s="1"/>
  <c r="U1981" i="10"/>
  <c r="V1981" i="10" s="1"/>
  <c r="U1983" i="10"/>
  <c r="V1983" i="10" s="1"/>
  <c r="X1983" i="10" s="1"/>
  <c r="U1985" i="10"/>
  <c r="V1985" i="10" s="1"/>
  <c r="U1987" i="10"/>
  <c r="V1987" i="10" s="1"/>
  <c r="U1989" i="10"/>
  <c r="V1989" i="10" s="1"/>
  <c r="AF1989" i="10"/>
  <c r="AG1989" i="10" s="1"/>
  <c r="AH1989" i="10" s="1"/>
  <c r="AF1991" i="10"/>
  <c r="AG1991" i="10" s="1"/>
  <c r="AF1993" i="10"/>
  <c r="AG1993" i="10" s="1"/>
  <c r="AF1995" i="10"/>
  <c r="AG1995" i="10" s="1"/>
  <c r="AF1997" i="10"/>
  <c r="AG1997" i="10" s="1"/>
  <c r="AI1997" i="10" s="1"/>
  <c r="AF1999" i="10"/>
  <c r="AG1999" i="10" s="1"/>
  <c r="AF2001" i="10"/>
  <c r="AG2001" i="10" s="1"/>
  <c r="AF2003" i="10"/>
  <c r="AG2003" i="10" s="1"/>
  <c r="AF2005" i="10"/>
  <c r="AG2005" i="10" s="1"/>
  <c r="AH2005" i="10" s="1"/>
  <c r="U1843" i="10"/>
  <c r="V1843" i="10" s="1"/>
  <c r="U1845" i="10"/>
  <c r="V1845" i="10" s="1"/>
  <c r="U1847" i="10"/>
  <c r="V1847" i="10" s="1"/>
  <c r="U1849" i="10"/>
  <c r="V1849" i="10" s="1"/>
  <c r="W1849" i="10" s="1"/>
  <c r="U1851" i="10"/>
  <c r="V1851" i="10" s="1"/>
  <c r="U1853" i="10"/>
  <c r="V1853" i="10" s="1"/>
  <c r="U1855" i="10"/>
  <c r="V1855" i="10" s="1"/>
  <c r="U1857" i="10"/>
  <c r="V1857" i="10" s="1"/>
  <c r="W1857" i="10" s="1"/>
  <c r="U1859" i="10"/>
  <c r="V1859" i="10" s="1"/>
  <c r="U1861" i="10"/>
  <c r="V1861" i="10" s="1"/>
  <c r="U1863" i="10"/>
  <c r="V1863" i="10" s="1"/>
  <c r="U1865" i="10"/>
  <c r="V1865" i="10" s="1"/>
  <c r="W1865" i="10" s="1"/>
  <c r="U1867" i="10"/>
  <c r="V1867" i="10" s="1"/>
  <c r="U1869" i="10"/>
  <c r="V1869" i="10" s="1"/>
  <c r="U1871" i="10"/>
  <c r="V1871" i="10" s="1"/>
  <c r="U1873" i="10"/>
  <c r="V1873" i="10" s="1"/>
  <c r="W1873" i="10" s="1"/>
  <c r="U1875" i="10"/>
  <c r="V1875" i="10" s="1"/>
  <c r="U1877" i="10"/>
  <c r="V1877" i="10" s="1"/>
  <c r="U1879" i="10"/>
  <c r="V1879" i="10" s="1"/>
  <c r="U1881" i="10"/>
  <c r="V1881" i="10" s="1"/>
  <c r="W1881" i="10" s="1"/>
  <c r="U1883" i="10"/>
  <c r="V1883" i="10" s="1"/>
  <c r="U1885" i="10"/>
  <c r="V1885" i="10" s="1"/>
  <c r="U1887" i="10"/>
  <c r="V1887" i="10" s="1"/>
  <c r="U1889" i="10"/>
  <c r="V1889" i="10" s="1"/>
  <c r="W1889" i="10" s="1"/>
  <c r="U1891" i="10"/>
  <c r="V1891" i="10" s="1"/>
  <c r="U1895" i="10"/>
  <c r="V1895" i="10" s="1"/>
  <c r="AF1897" i="10"/>
  <c r="AG1897" i="10" s="1"/>
  <c r="AF1899" i="10"/>
  <c r="AG1899" i="10" s="1"/>
  <c r="AI1899" i="10" s="1"/>
  <c r="AF1901" i="10"/>
  <c r="AG1901" i="10" s="1"/>
  <c r="AF1903" i="10"/>
  <c r="AG1903" i="10" s="1"/>
  <c r="AF1905" i="10"/>
  <c r="AG1905" i="10" s="1"/>
  <c r="AF1907" i="10"/>
  <c r="AG1907" i="10" s="1"/>
  <c r="AI1907" i="10" s="1"/>
  <c r="AF1909" i="10"/>
  <c r="AG1909" i="10" s="1"/>
  <c r="AF1911" i="10"/>
  <c r="AG1911" i="10" s="1"/>
  <c r="AF1913" i="10"/>
  <c r="AG1913" i="10" s="1"/>
  <c r="AF1915" i="10"/>
  <c r="AG1915" i="10" s="1"/>
  <c r="AI1915" i="10" s="1"/>
  <c r="AF1917" i="10"/>
  <c r="AG1917" i="10" s="1"/>
  <c r="AF1919" i="10"/>
  <c r="AG1919" i="10" s="1"/>
  <c r="AF1921" i="10"/>
  <c r="AG1921" i="10" s="1"/>
  <c r="AF1923" i="10"/>
  <c r="AG1923" i="10" s="1"/>
  <c r="AI1923" i="10" s="1"/>
  <c r="AF1925" i="10"/>
  <c r="AG1925" i="10" s="1"/>
  <c r="AF1927" i="10"/>
  <c r="AG1927" i="10" s="1"/>
  <c r="AF1929" i="10"/>
  <c r="AG1929" i="10" s="1"/>
  <c r="AF1931" i="10"/>
  <c r="AG1931" i="10" s="1"/>
  <c r="AI1931" i="10" s="1"/>
  <c r="AF1933" i="10"/>
  <c r="AG1933" i="10" s="1"/>
  <c r="AF1935" i="10"/>
  <c r="AG1935" i="10" s="1"/>
  <c r="AF1937" i="10"/>
  <c r="AG1937" i="10" s="1"/>
  <c r="U1940" i="10"/>
  <c r="V1940" i="10" s="1"/>
  <c r="W1940" i="10" s="1"/>
  <c r="AF1942" i="10"/>
  <c r="AG1942" i="10" s="1"/>
  <c r="AF1944" i="10"/>
  <c r="AG1944" i="10" s="1"/>
  <c r="AF1946" i="10"/>
  <c r="AG1946" i="10" s="1"/>
  <c r="AF1948" i="10"/>
  <c r="AG1948" i="10" s="1"/>
  <c r="AH1948" i="10" s="1"/>
  <c r="AF1950" i="10"/>
  <c r="AG1950" i="10" s="1"/>
  <c r="AF1952" i="10"/>
  <c r="AG1952" i="10" s="1"/>
  <c r="AF1954" i="10"/>
  <c r="AG1954" i="10" s="1"/>
  <c r="AF1956" i="10"/>
  <c r="AG1956" i="10" s="1"/>
  <c r="AH1956" i="10" s="1"/>
  <c r="AF1958" i="10"/>
  <c r="AG1958" i="10" s="1"/>
  <c r="AF1960" i="10"/>
  <c r="AG1960" i="10" s="1"/>
  <c r="AF1962" i="10"/>
  <c r="AG1962" i="10" s="1"/>
  <c r="AF1964" i="10"/>
  <c r="AG1964" i="10" s="1"/>
  <c r="AI1964" i="10" s="1"/>
  <c r="AF1966" i="10"/>
  <c r="AG1966" i="10" s="1"/>
  <c r="AF1968" i="10"/>
  <c r="AG1968" i="10" s="1"/>
  <c r="AF1970" i="10"/>
  <c r="AG1970" i="10" s="1"/>
  <c r="AF1972" i="10"/>
  <c r="AG1972" i="10" s="1"/>
  <c r="AI1972" i="10" s="1"/>
  <c r="AF1974" i="10"/>
  <c r="AG1974" i="10" s="1"/>
  <c r="AF1976" i="10"/>
  <c r="AG1976" i="10" s="1"/>
  <c r="AF1978" i="10"/>
  <c r="AG1978" i="10" s="1"/>
  <c r="AF1980" i="10"/>
  <c r="AG1980" i="10" s="1"/>
  <c r="AI1980" i="10" s="1"/>
  <c r="AF1982" i="10"/>
  <c r="AG1982" i="10" s="1"/>
  <c r="AF1984" i="10"/>
  <c r="AG1984" i="10" s="1"/>
  <c r="AF1986" i="10"/>
  <c r="AG1986" i="10" s="1"/>
  <c r="AF1988" i="10"/>
  <c r="AG1988" i="10" s="1"/>
  <c r="U1991" i="10"/>
  <c r="V1991" i="10" s="1"/>
  <c r="U1993" i="10"/>
  <c r="V1993" i="10" s="1"/>
  <c r="U1995" i="10"/>
  <c r="V1995" i="10" s="1"/>
  <c r="U1997" i="10"/>
  <c r="V1997" i="10" s="1"/>
  <c r="X1997" i="10" s="1"/>
  <c r="U1999" i="10"/>
  <c r="V1999" i="10" s="1"/>
  <c r="U2001" i="10"/>
  <c r="V2001" i="10" s="1"/>
  <c r="U2003" i="10"/>
  <c r="V2003" i="10" s="1"/>
  <c r="U2005" i="10"/>
  <c r="V2005" i="10" s="1"/>
  <c r="X2005" i="10" s="1"/>
  <c r="K15" i="7"/>
  <c r="K26" i="7" s="1"/>
  <c r="C15" i="7"/>
  <c r="C26" i="7" s="1"/>
  <c r="B24" i="7"/>
  <c r="B27" i="7" s="1"/>
  <c r="G15" i="7"/>
  <c r="G26" i="7" s="1"/>
  <c r="B26" i="7"/>
  <c r="E15" i="7"/>
  <c r="E26" i="7" s="1"/>
  <c r="I15" i="7"/>
  <c r="I26" i="7" s="1"/>
  <c r="M15" i="7"/>
  <c r="M26" i="7" s="1"/>
  <c r="H8" i="6"/>
  <c r="H12" i="6"/>
  <c r="H16" i="6"/>
  <c r="H20" i="6"/>
  <c r="H24" i="6"/>
  <c r="H30" i="6"/>
  <c r="H34" i="6"/>
  <c r="H36" i="6"/>
  <c r="H40" i="6"/>
  <c r="H42" i="6"/>
  <c r="H46" i="6"/>
  <c r="H50" i="6"/>
  <c r="H54" i="6"/>
  <c r="H58" i="6"/>
  <c r="H60" i="6"/>
  <c r="H64" i="6"/>
  <c r="H66" i="6"/>
  <c r="H70" i="6"/>
  <c r="H74" i="6"/>
  <c r="I27" i="7"/>
  <c r="I25" i="7"/>
  <c r="I28" i="7" s="1"/>
  <c r="A18" i="9"/>
  <c r="A19" i="9"/>
  <c r="X6" i="10"/>
  <c r="W6" i="10"/>
  <c r="Y6" i="10" s="1"/>
  <c r="W7" i="10"/>
  <c r="X7" i="10"/>
  <c r="AM7" i="10"/>
  <c r="F7" i="10"/>
  <c r="X8" i="10"/>
  <c r="W8" i="10"/>
  <c r="Y8" i="10" s="1"/>
  <c r="W41" i="10"/>
  <c r="X41" i="10"/>
  <c r="Y41" i="10" s="1"/>
  <c r="AM41" i="10"/>
  <c r="F41" i="10"/>
  <c r="X42" i="10"/>
  <c r="W42" i="10"/>
  <c r="Y42" i="10" s="1"/>
  <c r="W43" i="10"/>
  <c r="X43" i="10"/>
  <c r="AM43" i="10"/>
  <c r="F43" i="10"/>
  <c r="X44" i="10"/>
  <c r="W44" i="10"/>
  <c r="W45" i="10"/>
  <c r="X45" i="10"/>
  <c r="Y45" i="10" s="1"/>
  <c r="AM45" i="10"/>
  <c r="F45" i="10"/>
  <c r="X46" i="10"/>
  <c r="W46" i="10"/>
  <c r="Y46" i="10" s="1"/>
  <c r="W47" i="10"/>
  <c r="X47" i="10"/>
  <c r="AM47" i="10"/>
  <c r="F47" i="10"/>
  <c r="X48" i="10"/>
  <c r="W48" i="10"/>
  <c r="W49" i="10"/>
  <c r="X49" i="10"/>
  <c r="AH50" i="10"/>
  <c r="AI50" i="10"/>
  <c r="W51" i="10"/>
  <c r="X51" i="10"/>
  <c r="AH52" i="10"/>
  <c r="AI52" i="10"/>
  <c r="AJ52" i="10" s="1"/>
  <c r="W53" i="10"/>
  <c r="X53" i="10"/>
  <c r="AH54" i="10"/>
  <c r="AI54" i="10"/>
  <c r="AJ54" i="10" s="1"/>
  <c r="W55" i="10"/>
  <c r="X55" i="10"/>
  <c r="AH56" i="10"/>
  <c r="AI56" i="10"/>
  <c r="AJ56" i="10" s="1"/>
  <c r="W57" i="10"/>
  <c r="X57" i="10"/>
  <c r="AH58" i="10"/>
  <c r="AI58" i="10"/>
  <c r="AJ58" i="10" s="1"/>
  <c r="W59" i="10"/>
  <c r="X59" i="10"/>
  <c r="AH60" i="10"/>
  <c r="AI60" i="10"/>
  <c r="AJ60" i="10" s="1"/>
  <c r="W61" i="10"/>
  <c r="X61" i="10"/>
  <c r="AH62" i="10"/>
  <c r="AI62" i="10"/>
  <c r="AJ62" i="10" s="1"/>
  <c r="W63" i="10"/>
  <c r="X63" i="10"/>
  <c r="AH64" i="10"/>
  <c r="AI64" i="10"/>
  <c r="AJ64" i="10" s="1"/>
  <c r="W65" i="10"/>
  <c r="X65" i="10"/>
  <c r="AH66" i="10"/>
  <c r="AI66" i="10"/>
  <c r="AJ66" i="10" s="1"/>
  <c r="W67" i="10"/>
  <c r="X67" i="10"/>
  <c r="AH68" i="10"/>
  <c r="AI68" i="10"/>
  <c r="AJ68" i="10" s="1"/>
  <c r="W69" i="10"/>
  <c r="X69" i="10"/>
  <c r="AH70" i="10"/>
  <c r="AI70" i="10"/>
  <c r="AJ70" i="10" s="1"/>
  <c r="W71" i="10"/>
  <c r="X71" i="10"/>
  <c r="AH72" i="10"/>
  <c r="AI72" i="10"/>
  <c r="AJ72" i="10" s="1"/>
  <c r="W73" i="10"/>
  <c r="X73" i="10"/>
  <c r="AH74" i="10"/>
  <c r="AI74" i="10"/>
  <c r="AJ74" i="10" s="1"/>
  <c r="W75" i="10"/>
  <c r="X75" i="10"/>
  <c r="AH76" i="10"/>
  <c r="AI76" i="10"/>
  <c r="AJ76" i="10" s="1"/>
  <c r="W77" i="10"/>
  <c r="X77" i="10"/>
  <c r="AH78" i="10"/>
  <c r="AI78" i="10"/>
  <c r="AJ78" i="10" s="1"/>
  <c r="W79" i="10"/>
  <c r="X79" i="10"/>
  <c r="AH80" i="10"/>
  <c r="AI80" i="10"/>
  <c r="AJ80" i="10" s="1"/>
  <c r="W81" i="10"/>
  <c r="X81" i="10"/>
  <c r="AH82" i="10"/>
  <c r="AI82" i="10"/>
  <c r="AJ82" i="10" s="1"/>
  <c r="W83" i="10"/>
  <c r="X83" i="10"/>
  <c r="AH84" i="10"/>
  <c r="AI84" i="10"/>
  <c r="AJ84" i="10" s="1"/>
  <c r="W85" i="10"/>
  <c r="X85" i="10"/>
  <c r="AH86" i="10"/>
  <c r="AI86" i="10"/>
  <c r="AJ86" i="10" s="1"/>
  <c r="W87" i="10"/>
  <c r="X87" i="10"/>
  <c r="AH88" i="10"/>
  <c r="AI88" i="10"/>
  <c r="W89" i="10"/>
  <c r="X89" i="10"/>
  <c r="AH90" i="10"/>
  <c r="AI90" i="10"/>
  <c r="W91" i="10"/>
  <c r="X91" i="10"/>
  <c r="AH92" i="10"/>
  <c r="AI92" i="10"/>
  <c r="W93" i="10"/>
  <c r="X93" i="10"/>
  <c r="AH94" i="10"/>
  <c r="AI94" i="10"/>
  <c r="W95" i="10"/>
  <c r="X95" i="10"/>
  <c r="AH96" i="10"/>
  <c r="AI96" i="10"/>
  <c r="W97" i="10"/>
  <c r="X97" i="10"/>
  <c r="AH98" i="10"/>
  <c r="AI98" i="10"/>
  <c r="W99" i="10"/>
  <c r="X99" i="10"/>
  <c r="AH100" i="10"/>
  <c r="AI100" i="10"/>
  <c r="W101" i="10"/>
  <c r="X101" i="10"/>
  <c r="AH102" i="10"/>
  <c r="AI102" i="10"/>
  <c r="W103" i="10"/>
  <c r="X103" i="10"/>
  <c r="AH104" i="10"/>
  <c r="AI104" i="10"/>
  <c r="W105" i="10"/>
  <c r="X105" i="10"/>
  <c r="AH106" i="10"/>
  <c r="AI106" i="10"/>
  <c r="W107" i="10"/>
  <c r="X107" i="10"/>
  <c r="AH108" i="10"/>
  <c r="AI108" i="10"/>
  <c r="W109" i="10"/>
  <c r="X109" i="10"/>
  <c r="AH110" i="10"/>
  <c r="AI110" i="10"/>
  <c r="W111" i="10"/>
  <c r="X111" i="10"/>
  <c r="AH112" i="10"/>
  <c r="AI112" i="10"/>
  <c r="W113" i="10"/>
  <c r="X113" i="10"/>
  <c r="AH114" i="10"/>
  <c r="AI114" i="10"/>
  <c r="W115" i="10"/>
  <c r="X115" i="10"/>
  <c r="AH116" i="10"/>
  <c r="AI116" i="10"/>
  <c r="W117" i="10"/>
  <c r="X117" i="10"/>
  <c r="AH118" i="10"/>
  <c r="AI118" i="10"/>
  <c r="W119" i="10"/>
  <c r="X119" i="10"/>
  <c r="AH120" i="10"/>
  <c r="AI120" i="10"/>
  <c r="W121" i="10"/>
  <c r="X121" i="10"/>
  <c r="AH122" i="10"/>
  <c r="AI122" i="10"/>
  <c r="W123" i="10"/>
  <c r="X123" i="10"/>
  <c r="AH124" i="10"/>
  <c r="AI124" i="10"/>
  <c r="W125" i="10"/>
  <c r="X125" i="10"/>
  <c r="AH126" i="10"/>
  <c r="AI126" i="10"/>
  <c r="W127" i="10"/>
  <c r="X127" i="10"/>
  <c r="AH128" i="10"/>
  <c r="AI128" i="10"/>
  <c r="W129" i="10"/>
  <c r="X129" i="10"/>
  <c r="AH130" i="10"/>
  <c r="AI130" i="10"/>
  <c r="W131" i="10"/>
  <c r="X131" i="10"/>
  <c r="AH132" i="10"/>
  <c r="AI132" i="10"/>
  <c r="W133" i="10"/>
  <c r="X133" i="10"/>
  <c r="AH134" i="10"/>
  <c r="AI134" i="10"/>
  <c r="W135" i="10"/>
  <c r="X135" i="10"/>
  <c r="AH136" i="10"/>
  <c r="AI136" i="10"/>
  <c r="W137" i="10"/>
  <c r="X137" i="10"/>
  <c r="AH138" i="10"/>
  <c r="AI138" i="10"/>
  <c r="W139" i="10"/>
  <c r="X139" i="10"/>
  <c r="AH140" i="10"/>
  <c r="AI140" i="10"/>
  <c r="W141" i="10"/>
  <c r="X141" i="10"/>
  <c r="AH142" i="10"/>
  <c r="AI142" i="10"/>
  <c r="W143" i="10"/>
  <c r="X143" i="10"/>
  <c r="AH144" i="10"/>
  <c r="AI144" i="10"/>
  <c r="W145" i="10"/>
  <c r="X145" i="10"/>
  <c r="AH146" i="10"/>
  <c r="AI146" i="10"/>
  <c r="W147" i="10"/>
  <c r="X147" i="10"/>
  <c r="AH148" i="10"/>
  <c r="AI148" i="10"/>
  <c r="W149" i="10"/>
  <c r="X149" i="10"/>
  <c r="AH150" i="10"/>
  <c r="AI150" i="10"/>
  <c r="W151" i="10"/>
  <c r="X151" i="10"/>
  <c r="AH152" i="10"/>
  <c r="AI152" i="10"/>
  <c r="W153" i="10"/>
  <c r="X153" i="10"/>
  <c r="AH154" i="10"/>
  <c r="AI154" i="10"/>
  <c r="W155" i="10"/>
  <c r="X155" i="10"/>
  <c r="AH156" i="10"/>
  <c r="AI156" i="10"/>
  <c r="W157" i="10"/>
  <c r="X157" i="10"/>
  <c r="AH158" i="10"/>
  <c r="AI158" i="10"/>
  <c r="W159" i="10"/>
  <c r="X159" i="10"/>
  <c r="AH160" i="10"/>
  <c r="AI160" i="10"/>
  <c r="W161" i="10"/>
  <c r="X161" i="10"/>
  <c r="AH162" i="10"/>
  <c r="AI162" i="10"/>
  <c r="W163" i="10"/>
  <c r="X163" i="10"/>
  <c r="AH164" i="10"/>
  <c r="AI164" i="10"/>
  <c r="W165" i="10"/>
  <c r="X165" i="10"/>
  <c r="AH166" i="10"/>
  <c r="AI166" i="10"/>
  <c r="W167" i="10"/>
  <c r="X167" i="10"/>
  <c r="AH168" i="10"/>
  <c r="AI168" i="10"/>
  <c r="W169" i="10"/>
  <c r="X169" i="10"/>
  <c r="AH170" i="10"/>
  <c r="AI170" i="10"/>
  <c r="W171" i="10"/>
  <c r="X171" i="10"/>
  <c r="AH172" i="10"/>
  <c r="AI172" i="10"/>
  <c r="W173" i="10"/>
  <c r="X173" i="10"/>
  <c r="AH174" i="10"/>
  <c r="AI174" i="10"/>
  <c r="W175" i="10"/>
  <c r="X175" i="10"/>
  <c r="AH176" i="10"/>
  <c r="AI176" i="10"/>
  <c r="W177" i="10"/>
  <c r="X177" i="10"/>
  <c r="AH178" i="10"/>
  <c r="AI178" i="10"/>
  <c r="W179" i="10"/>
  <c r="X179" i="10"/>
  <c r="AH180" i="10"/>
  <c r="AI180" i="10"/>
  <c r="W181" i="10"/>
  <c r="X181" i="10"/>
  <c r="AH182" i="10"/>
  <c r="AI182" i="10"/>
  <c r="W183" i="10"/>
  <c r="X183" i="10"/>
  <c r="AH184" i="10"/>
  <c r="AI184" i="10"/>
  <c r="W185" i="10"/>
  <c r="X185" i="10"/>
  <c r="AH186" i="10"/>
  <c r="AI186" i="10"/>
  <c r="W187" i="10"/>
  <c r="X187" i="10"/>
  <c r="AH188" i="10"/>
  <c r="AI188" i="10"/>
  <c r="W189" i="10"/>
  <c r="X189" i="10"/>
  <c r="AH190" i="10"/>
  <c r="AI190" i="10"/>
  <c r="W191" i="10"/>
  <c r="X191" i="10"/>
  <c r="AH192" i="10"/>
  <c r="AI192" i="10"/>
  <c r="W193" i="10"/>
  <c r="X193" i="10"/>
  <c r="AH194" i="10"/>
  <c r="AI194" i="10"/>
  <c r="W195" i="10"/>
  <c r="X195" i="10"/>
  <c r="AH196" i="10"/>
  <c r="AI196" i="10"/>
  <c r="W197" i="10"/>
  <c r="X197" i="10"/>
  <c r="AH198" i="10"/>
  <c r="AI198" i="10"/>
  <c r="W199" i="10"/>
  <c r="X199" i="10"/>
  <c r="AH200" i="10"/>
  <c r="AI200" i="10"/>
  <c r="W201" i="10"/>
  <c r="X201" i="10"/>
  <c r="AH202" i="10"/>
  <c r="AI202" i="10"/>
  <c r="W203" i="10"/>
  <c r="X203" i="10"/>
  <c r="AH204" i="10"/>
  <c r="AI204" i="10"/>
  <c r="W205" i="10"/>
  <c r="X205" i="10"/>
  <c r="AH206" i="10"/>
  <c r="AI206" i="10"/>
  <c r="W207" i="10"/>
  <c r="X207" i="10"/>
  <c r="AH208" i="10"/>
  <c r="AI208" i="10"/>
  <c r="W209" i="10"/>
  <c r="X209" i="10"/>
  <c r="AH210" i="10"/>
  <c r="AI210" i="10"/>
  <c r="W211" i="10"/>
  <c r="X211" i="10"/>
  <c r="AH212" i="10"/>
  <c r="AI212" i="10"/>
  <c r="W213" i="10"/>
  <c r="X213" i="10"/>
  <c r="AH214" i="10"/>
  <c r="AI214" i="10"/>
  <c r="W215" i="10"/>
  <c r="X215" i="10"/>
  <c r="AH216" i="10"/>
  <c r="AI216" i="10"/>
  <c r="W217" i="10"/>
  <c r="X217" i="10"/>
  <c r="AH218" i="10"/>
  <c r="AI218" i="10"/>
  <c r="W219" i="10"/>
  <c r="X219" i="10"/>
  <c r="AH220" i="10"/>
  <c r="AI220" i="10"/>
  <c r="W221" i="10"/>
  <c r="X221" i="10"/>
  <c r="AH222" i="10"/>
  <c r="AI222" i="10"/>
  <c r="W223" i="10"/>
  <c r="X223" i="10"/>
  <c r="AH224" i="10"/>
  <c r="AI224" i="10"/>
  <c r="W225" i="10"/>
  <c r="X225" i="10"/>
  <c r="AH226" i="10"/>
  <c r="AI226" i="10"/>
  <c r="W227" i="10"/>
  <c r="X227" i="10"/>
  <c r="AH228" i="10"/>
  <c r="AI228" i="10"/>
  <c r="W229" i="10"/>
  <c r="X229" i="10"/>
  <c r="AH230" i="10"/>
  <c r="AI230" i="10"/>
  <c r="W231" i="10"/>
  <c r="X231" i="10"/>
  <c r="AH232" i="10"/>
  <c r="AJ232" i="10" s="1"/>
  <c r="AI232" i="10"/>
  <c r="W233" i="10"/>
  <c r="X233" i="10"/>
  <c r="AH234" i="10"/>
  <c r="AJ234" i="10" s="1"/>
  <c r="AI234" i="10"/>
  <c r="W235" i="10"/>
  <c r="X235" i="10"/>
  <c r="AH236" i="10"/>
  <c r="AJ236" i="10" s="1"/>
  <c r="AI236" i="10"/>
  <c r="W237" i="10"/>
  <c r="X237" i="10"/>
  <c r="AH238" i="10"/>
  <c r="AJ238" i="10" s="1"/>
  <c r="AI238" i="10"/>
  <c r="W239" i="10"/>
  <c r="X239" i="10"/>
  <c r="AH240" i="10"/>
  <c r="AJ240" i="10" s="1"/>
  <c r="AI240" i="10"/>
  <c r="W241" i="10"/>
  <c r="X241" i="10"/>
  <c r="AH242" i="10"/>
  <c r="AJ242" i="10" s="1"/>
  <c r="AI242" i="10"/>
  <c r="W243" i="10"/>
  <c r="X243" i="10"/>
  <c r="AH244" i="10"/>
  <c r="AJ244" i="10" s="1"/>
  <c r="AI244" i="10"/>
  <c r="W245" i="10"/>
  <c r="X245" i="10"/>
  <c r="AH246" i="10"/>
  <c r="AJ246" i="10" s="1"/>
  <c r="AI246" i="10"/>
  <c r="W247" i="10"/>
  <c r="X247" i="10"/>
  <c r="AH248" i="10"/>
  <c r="AJ248" i="10" s="1"/>
  <c r="AI248" i="10"/>
  <c r="W249" i="10"/>
  <c r="X249" i="10"/>
  <c r="AH250" i="10"/>
  <c r="AJ250" i="10" s="1"/>
  <c r="AI250" i="10"/>
  <c r="W251" i="10"/>
  <c r="X251" i="10"/>
  <c r="AH252" i="10"/>
  <c r="AJ252" i="10" s="1"/>
  <c r="AI252" i="10"/>
  <c r="W253" i="10"/>
  <c r="X253" i="10"/>
  <c r="AH254" i="10"/>
  <c r="AJ254" i="10" s="1"/>
  <c r="AI254" i="10"/>
  <c r="W255" i="10"/>
  <c r="X255" i="10"/>
  <c r="AH256" i="10"/>
  <c r="AJ256" i="10" s="1"/>
  <c r="AI256" i="10"/>
  <c r="W257" i="10"/>
  <c r="X257" i="10"/>
  <c r="AH258" i="10"/>
  <c r="AJ258" i="10" s="1"/>
  <c r="AI258" i="10"/>
  <c r="W259" i="10"/>
  <c r="X259" i="10"/>
  <c r="AH260" i="10"/>
  <c r="AJ260" i="10" s="1"/>
  <c r="AI260" i="10"/>
  <c r="W261" i="10"/>
  <c r="X261" i="10"/>
  <c r="AH262" i="10"/>
  <c r="AJ262" i="10" s="1"/>
  <c r="AI262" i="10"/>
  <c r="W263" i="10"/>
  <c r="X263" i="10"/>
  <c r="AH264" i="10"/>
  <c r="AJ264" i="10" s="1"/>
  <c r="AI264" i="10"/>
  <c r="W265" i="10"/>
  <c r="X265" i="10"/>
  <c r="AH266" i="10"/>
  <c r="AJ266" i="10" s="1"/>
  <c r="AI266" i="10"/>
  <c r="W267" i="10"/>
  <c r="X267" i="10"/>
  <c r="AH268" i="10"/>
  <c r="AJ268" i="10" s="1"/>
  <c r="AI268" i="10"/>
  <c r="W269" i="10"/>
  <c r="X269" i="10"/>
  <c r="AH270" i="10"/>
  <c r="AJ270" i="10" s="1"/>
  <c r="AI270" i="10"/>
  <c r="W271" i="10"/>
  <c r="X271" i="10"/>
  <c r="AH272" i="10"/>
  <c r="AJ272" i="10" s="1"/>
  <c r="AI272" i="10"/>
  <c r="W273" i="10"/>
  <c r="X273" i="10"/>
  <c r="AH274" i="10"/>
  <c r="AJ274" i="10" s="1"/>
  <c r="AI274" i="10"/>
  <c r="W275" i="10"/>
  <c r="X275" i="10"/>
  <c r="AH276" i="10"/>
  <c r="AJ276" i="10" s="1"/>
  <c r="AI276" i="10"/>
  <c r="W277" i="10"/>
  <c r="X277" i="10"/>
  <c r="AH278" i="10"/>
  <c r="AJ278" i="10" s="1"/>
  <c r="AI278" i="10"/>
  <c r="W279" i="10"/>
  <c r="X279" i="10"/>
  <c r="AH280" i="10"/>
  <c r="AJ280" i="10" s="1"/>
  <c r="AI280" i="10"/>
  <c r="W281" i="10"/>
  <c r="X281" i="10"/>
  <c r="AH282" i="10"/>
  <c r="AJ282" i="10" s="1"/>
  <c r="AI282" i="10"/>
  <c r="W283" i="10"/>
  <c r="X283" i="10"/>
  <c r="AH284" i="10"/>
  <c r="AJ284" i="10" s="1"/>
  <c r="AI284" i="10"/>
  <c r="W285" i="10"/>
  <c r="X285" i="10"/>
  <c r="AH286" i="10"/>
  <c r="AJ286" i="10" s="1"/>
  <c r="AI286" i="10"/>
  <c r="W287" i="10"/>
  <c r="X287" i="10"/>
  <c r="AH288" i="10"/>
  <c r="AJ288" i="10" s="1"/>
  <c r="AI288" i="10"/>
  <c r="W289" i="10"/>
  <c r="X289" i="10"/>
  <c r="AH290" i="10"/>
  <c r="AJ290" i="10" s="1"/>
  <c r="AI290" i="10"/>
  <c r="W291" i="10"/>
  <c r="X291" i="10"/>
  <c r="AH292" i="10"/>
  <c r="AJ292" i="10" s="1"/>
  <c r="AI292" i="10"/>
  <c r="W293" i="10"/>
  <c r="X293" i="10"/>
  <c r="AH294" i="10"/>
  <c r="AJ294" i="10" s="1"/>
  <c r="AI294" i="10"/>
  <c r="W295" i="10"/>
  <c r="X295" i="10"/>
  <c r="AH296" i="10"/>
  <c r="AJ296" i="10" s="1"/>
  <c r="AI296" i="10"/>
  <c r="W297" i="10"/>
  <c r="X297" i="10"/>
  <c r="AH298" i="10"/>
  <c r="AJ298" i="10" s="1"/>
  <c r="AI298" i="10"/>
  <c r="W299" i="10"/>
  <c r="X299" i="10"/>
  <c r="AH300" i="10"/>
  <c r="AJ300" i="10" s="1"/>
  <c r="AI300" i="10"/>
  <c r="W301" i="10"/>
  <c r="X301" i="10"/>
  <c r="AH302" i="10"/>
  <c r="AJ302" i="10" s="1"/>
  <c r="AI302" i="10"/>
  <c r="W303" i="10"/>
  <c r="X303" i="10"/>
  <c r="AH304" i="10"/>
  <c r="AJ304" i="10" s="1"/>
  <c r="AI304" i="10"/>
  <c r="W305" i="10"/>
  <c r="X305" i="10"/>
  <c r="X307" i="10"/>
  <c r="W307" i="10"/>
  <c r="AH307" i="10"/>
  <c r="AI307" i="10"/>
  <c r="AJ307" i="10" s="1"/>
  <c r="X309" i="10"/>
  <c r="W309" i="10"/>
  <c r="Y309" i="10" s="1"/>
  <c r="AH309" i="10"/>
  <c r="AI309" i="10"/>
  <c r="X311" i="10"/>
  <c r="W311" i="10"/>
  <c r="AH311" i="10"/>
  <c r="AI311" i="10"/>
  <c r="X313" i="10"/>
  <c r="W313" i="10"/>
  <c r="Y313" i="10" s="1"/>
  <c r="AH313" i="10"/>
  <c r="AI313" i="10"/>
  <c r="X315" i="10"/>
  <c r="W315" i="10"/>
  <c r="Y315" i="10" s="1"/>
  <c r="AH315" i="10"/>
  <c r="AI315" i="10"/>
  <c r="X317" i="10"/>
  <c r="Y317" i="10"/>
  <c r="W317" i="10"/>
  <c r="AH317" i="10"/>
  <c r="AI317" i="10"/>
  <c r="X319" i="10"/>
  <c r="W319" i="10"/>
  <c r="AH319" i="10"/>
  <c r="AI319" i="10"/>
  <c r="AJ319" i="10" s="1"/>
  <c r="X321" i="10"/>
  <c r="Y321" i="10" s="1"/>
  <c r="W321" i="10"/>
  <c r="AH321" i="10"/>
  <c r="AI321" i="10"/>
  <c r="X323" i="10"/>
  <c r="W323" i="10"/>
  <c r="AH323" i="10"/>
  <c r="AI323" i="10"/>
  <c r="AJ323" i="10" s="1"/>
  <c r="X325" i="10"/>
  <c r="W325" i="10"/>
  <c r="Y325" i="10" s="1"/>
  <c r="AH325" i="10"/>
  <c r="AI325" i="10"/>
  <c r="X327" i="10"/>
  <c r="W327" i="10"/>
  <c r="AH327" i="10"/>
  <c r="AI327" i="10"/>
  <c r="X329" i="10"/>
  <c r="W329" i="10"/>
  <c r="Y329" i="10" s="1"/>
  <c r="AH329" i="10"/>
  <c r="AI329" i="10"/>
  <c r="X331" i="10"/>
  <c r="W331" i="10"/>
  <c r="Y331" i="10" s="1"/>
  <c r="AH331" i="10"/>
  <c r="AI331" i="10"/>
  <c r="X333" i="10"/>
  <c r="Y333" i="10"/>
  <c r="W333" i="10"/>
  <c r="AH333" i="10"/>
  <c r="AI333" i="10"/>
  <c r="X335" i="10"/>
  <c r="W335" i="10"/>
  <c r="AH335" i="10"/>
  <c r="AI335" i="10"/>
  <c r="AJ335" i="10" s="1"/>
  <c r="X337" i="10"/>
  <c r="Y337" i="10" s="1"/>
  <c r="W337" i="10"/>
  <c r="AH337" i="10"/>
  <c r="AI337" i="10"/>
  <c r="X339" i="10"/>
  <c r="W339" i="10"/>
  <c r="AH339" i="10"/>
  <c r="AI339" i="10"/>
  <c r="AJ339" i="10" s="1"/>
  <c r="X341" i="10"/>
  <c r="W341" i="10"/>
  <c r="AH341" i="10"/>
  <c r="AI341" i="10"/>
  <c r="AJ341" i="10" s="1"/>
  <c r="X343" i="10"/>
  <c r="W343" i="10"/>
  <c r="Y343" i="10" s="1"/>
  <c r="AH343" i="10"/>
  <c r="AI343" i="10"/>
  <c r="X345" i="10"/>
  <c r="W345" i="10"/>
  <c r="AH345" i="10"/>
  <c r="AI345" i="10"/>
  <c r="X347" i="10"/>
  <c r="W347" i="10"/>
  <c r="Y347" i="10" s="1"/>
  <c r="AH347" i="10"/>
  <c r="AI347" i="10"/>
  <c r="X349" i="10"/>
  <c r="W349" i="10"/>
  <c r="Y349" i="10" s="1"/>
  <c r="AH349" i="10"/>
  <c r="AI349" i="10"/>
  <c r="X351" i="10"/>
  <c r="Y351" i="10"/>
  <c r="W351" i="10"/>
  <c r="AH351" i="10"/>
  <c r="AI351" i="10"/>
  <c r="X353" i="10"/>
  <c r="W353" i="10"/>
  <c r="AH353" i="10"/>
  <c r="AI353" i="10"/>
  <c r="AJ353" i="10" s="1"/>
  <c r="X355" i="10"/>
  <c r="Y355" i="10" s="1"/>
  <c r="W355" i="10"/>
  <c r="AH355" i="10"/>
  <c r="AI355" i="10"/>
  <c r="X357" i="10"/>
  <c r="W357" i="10"/>
  <c r="AH357" i="10"/>
  <c r="AI357" i="10"/>
  <c r="AJ357" i="10" s="1"/>
  <c r="X359" i="10"/>
  <c r="W359" i="10"/>
  <c r="Y359" i="10" s="1"/>
  <c r="AH359" i="10"/>
  <c r="AI359" i="10"/>
  <c r="X361" i="10"/>
  <c r="W361" i="10"/>
  <c r="AH361" i="10"/>
  <c r="AI361" i="10"/>
  <c r="X363" i="10"/>
  <c r="W363" i="10"/>
  <c r="Y363" i="10" s="1"/>
  <c r="AH363" i="10"/>
  <c r="AI363" i="10"/>
  <c r="X365" i="10"/>
  <c r="W365" i="10"/>
  <c r="Y365" i="10" s="1"/>
  <c r="AH365" i="10"/>
  <c r="AI365" i="10"/>
  <c r="X367" i="10"/>
  <c r="Y367" i="10"/>
  <c r="W367" i="10"/>
  <c r="AH367" i="10"/>
  <c r="AI367" i="10"/>
  <c r="X369" i="10"/>
  <c r="W369" i="10"/>
  <c r="AH369" i="10"/>
  <c r="AI369" i="10"/>
  <c r="X371" i="10"/>
  <c r="Y371" i="10" s="1"/>
  <c r="W371" i="10"/>
  <c r="AH371" i="10"/>
  <c r="AI371" i="10"/>
  <c r="X373" i="10"/>
  <c r="W373" i="10"/>
  <c r="AH373" i="10"/>
  <c r="AI373" i="10"/>
  <c r="AJ373" i="10" s="1"/>
  <c r="X375" i="10"/>
  <c r="W375" i="10"/>
  <c r="Y375" i="10" s="1"/>
  <c r="AH375" i="10"/>
  <c r="AI375" i="10"/>
  <c r="X377" i="10"/>
  <c r="W377" i="10"/>
  <c r="AH377" i="10"/>
  <c r="AI377" i="10"/>
  <c r="X379" i="10"/>
  <c r="W379" i="10"/>
  <c r="Y379" i="10" s="1"/>
  <c r="AH379" i="10"/>
  <c r="AI379" i="10"/>
  <c r="X381" i="10"/>
  <c r="W381" i="10"/>
  <c r="Y381" i="10" s="1"/>
  <c r="AH381" i="10"/>
  <c r="AI381" i="10"/>
  <c r="X383" i="10"/>
  <c r="Y383" i="10"/>
  <c r="W383" i="10"/>
  <c r="AH383" i="10"/>
  <c r="AI383" i="10"/>
  <c r="X385" i="10"/>
  <c r="W385" i="10"/>
  <c r="AH385" i="10"/>
  <c r="AI385" i="10"/>
  <c r="X387" i="10"/>
  <c r="Y387" i="10" s="1"/>
  <c r="W387" i="10"/>
  <c r="AH387" i="10"/>
  <c r="AI387" i="10"/>
  <c r="X389" i="10"/>
  <c r="W389" i="10"/>
  <c r="AH389" i="10"/>
  <c r="AI389" i="10"/>
  <c r="AJ389" i="10" s="1"/>
  <c r="X391" i="10"/>
  <c r="W391" i="10"/>
  <c r="Y391" i="10" s="1"/>
  <c r="AH391" i="10"/>
  <c r="AI391" i="10"/>
  <c r="X393" i="10"/>
  <c r="W393" i="10"/>
  <c r="AH393" i="10"/>
  <c r="AI393" i="10"/>
  <c r="X395" i="10"/>
  <c r="W395" i="10"/>
  <c r="Y395" i="10" s="1"/>
  <c r="AH395" i="10"/>
  <c r="AI395" i="10"/>
  <c r="X397" i="10"/>
  <c r="W397" i="10"/>
  <c r="Y397" i="10" s="1"/>
  <c r="AH397" i="10"/>
  <c r="AI397" i="10"/>
  <c r="X399" i="10"/>
  <c r="Y399" i="10"/>
  <c r="W399" i="10"/>
  <c r="AH399" i="10"/>
  <c r="AI399" i="10"/>
  <c r="X401" i="10"/>
  <c r="W401" i="10"/>
  <c r="AH401" i="10"/>
  <c r="AI401" i="10"/>
  <c r="X403" i="10"/>
  <c r="Y403" i="10" s="1"/>
  <c r="W403" i="10"/>
  <c r="AH403" i="10"/>
  <c r="AI403" i="10"/>
  <c r="X405" i="10"/>
  <c r="W405" i="10"/>
  <c r="AH405" i="10"/>
  <c r="AI405" i="10"/>
  <c r="AJ405" i="10" s="1"/>
  <c r="X407" i="10"/>
  <c r="W407" i="10"/>
  <c r="Y407" i="10" s="1"/>
  <c r="AH407" i="10"/>
  <c r="AI407" i="10"/>
  <c r="X409" i="10"/>
  <c r="W409" i="10"/>
  <c r="AH409" i="10"/>
  <c r="AI409" i="10"/>
  <c r="X411" i="10"/>
  <c r="W411" i="10"/>
  <c r="Y411" i="10" s="1"/>
  <c r="AH411" i="10"/>
  <c r="AI411" i="10"/>
  <c r="X413" i="10"/>
  <c r="W413" i="10"/>
  <c r="Y413" i="10" s="1"/>
  <c r="AH413" i="10"/>
  <c r="AI413" i="10"/>
  <c r="X415" i="10"/>
  <c r="Y415" i="10"/>
  <c r="W415" i="10"/>
  <c r="AH415" i="10"/>
  <c r="AI415" i="10"/>
  <c r="X417" i="10"/>
  <c r="W417" i="10"/>
  <c r="AH417" i="10"/>
  <c r="AI417" i="10"/>
  <c r="AJ417" i="10" s="1"/>
  <c r="X419" i="10"/>
  <c r="Y419" i="10" s="1"/>
  <c r="W419" i="10"/>
  <c r="AH419" i="10"/>
  <c r="AI419" i="10"/>
  <c r="X421" i="10"/>
  <c r="W421" i="10"/>
  <c r="AH421" i="10"/>
  <c r="AI421" i="10"/>
  <c r="AJ421" i="10" s="1"/>
  <c r="X423" i="10"/>
  <c r="W423" i="10"/>
  <c r="Y423" i="10" s="1"/>
  <c r="AH423" i="10"/>
  <c r="AI423" i="10"/>
  <c r="X425" i="10"/>
  <c r="W425" i="10"/>
  <c r="AH425" i="10"/>
  <c r="AI425" i="10"/>
  <c r="X427" i="10"/>
  <c r="W427" i="10"/>
  <c r="Y427" i="10" s="1"/>
  <c r="AH427" i="10"/>
  <c r="AI427" i="10"/>
  <c r="X429" i="10"/>
  <c r="W429" i="10"/>
  <c r="Y429" i="10" s="1"/>
  <c r="AH429" i="10"/>
  <c r="AI429" i="10"/>
  <c r="X431" i="10"/>
  <c r="Y431" i="10"/>
  <c r="W431" i="10"/>
  <c r="AH431" i="10"/>
  <c r="AI431" i="10"/>
  <c r="X433" i="10"/>
  <c r="W433" i="10"/>
  <c r="AH433" i="10"/>
  <c r="AI433" i="10"/>
  <c r="AJ433" i="10" s="1"/>
  <c r="X435" i="10"/>
  <c r="Y435" i="10" s="1"/>
  <c r="W435" i="10"/>
  <c r="AH435" i="10"/>
  <c r="AI435" i="10"/>
  <c r="X437" i="10"/>
  <c r="W437" i="10"/>
  <c r="Y437" i="10" s="1"/>
  <c r="AH437" i="10"/>
  <c r="AI437" i="10"/>
  <c r="AJ437" i="10" s="1"/>
  <c r="X439" i="10"/>
  <c r="W439" i="10"/>
  <c r="Y439" i="10" s="1"/>
  <c r="AH439" i="10"/>
  <c r="AI439" i="10"/>
  <c r="X441" i="10"/>
  <c r="W441" i="10"/>
  <c r="AH441" i="10"/>
  <c r="AI441" i="10"/>
  <c r="X443" i="10"/>
  <c r="W443" i="10"/>
  <c r="Y443" i="10" s="1"/>
  <c r="AH443" i="10"/>
  <c r="AI443" i="10"/>
  <c r="X445" i="10"/>
  <c r="W445" i="10"/>
  <c r="Y445" i="10" s="1"/>
  <c r="AH445" i="10"/>
  <c r="AI445" i="10"/>
  <c r="AJ445" i="10" s="1"/>
  <c r="X447" i="10"/>
  <c r="Y447" i="10"/>
  <c r="W447" i="10"/>
  <c r="AH447" i="10"/>
  <c r="AI447" i="10"/>
  <c r="X449" i="10"/>
  <c r="W449" i="10"/>
  <c r="AH449" i="10"/>
  <c r="AI449" i="10"/>
  <c r="X451" i="10"/>
  <c r="W451" i="10"/>
  <c r="Y451" i="10" s="1"/>
  <c r="AH451" i="10"/>
  <c r="AI451" i="10"/>
  <c r="X453" i="10"/>
  <c r="W453" i="10"/>
  <c r="Y453" i="10" s="1"/>
  <c r="AH453" i="10"/>
  <c r="AI453" i="10"/>
  <c r="AJ453" i="10" s="1"/>
  <c r="X455" i="10"/>
  <c r="Y455" i="10"/>
  <c r="W455" i="10"/>
  <c r="AH455" i="10"/>
  <c r="AI455" i="10"/>
  <c r="X457" i="10"/>
  <c r="W457" i="10"/>
  <c r="AH457" i="10"/>
  <c r="AI457" i="10"/>
  <c r="X459" i="10"/>
  <c r="W459" i="10"/>
  <c r="Y459" i="10" s="1"/>
  <c r="AH459" i="10"/>
  <c r="AI459" i="10"/>
  <c r="X461" i="10"/>
  <c r="W461" i="10"/>
  <c r="Y461" i="10" s="1"/>
  <c r="AH461" i="10"/>
  <c r="AI461" i="10"/>
  <c r="AJ461" i="10" s="1"/>
  <c r="X463" i="10"/>
  <c r="Y463" i="10"/>
  <c r="W463" i="10"/>
  <c r="AH463" i="10"/>
  <c r="AI463" i="10"/>
  <c r="X465" i="10"/>
  <c r="W465" i="10"/>
  <c r="AH465" i="10"/>
  <c r="AI465" i="10"/>
  <c r="X467" i="10"/>
  <c r="W467" i="10"/>
  <c r="Y467" i="10" s="1"/>
  <c r="AH467" i="10"/>
  <c r="AI467" i="10"/>
  <c r="X469" i="10"/>
  <c r="W469" i="10"/>
  <c r="Y469" i="10" s="1"/>
  <c r="AH469" i="10"/>
  <c r="AI469" i="10"/>
  <c r="AJ469" i="10" s="1"/>
  <c r="X471" i="10"/>
  <c r="Y471" i="10"/>
  <c r="W471" i="10"/>
  <c r="AH471" i="10"/>
  <c r="AI471" i="10"/>
  <c r="X473" i="10"/>
  <c r="W473" i="10"/>
  <c r="AH473" i="10"/>
  <c r="AI473" i="10"/>
  <c r="X475" i="10"/>
  <c r="W475" i="10"/>
  <c r="Y475" i="10" s="1"/>
  <c r="AH475" i="10"/>
  <c r="AI475" i="10"/>
  <c r="X477" i="10"/>
  <c r="W477" i="10"/>
  <c r="Y477" i="10" s="1"/>
  <c r="AH477" i="10"/>
  <c r="AI477" i="10"/>
  <c r="AJ477" i="10" s="1"/>
  <c r="X479" i="10"/>
  <c r="Y479" i="10"/>
  <c r="W479" i="10"/>
  <c r="AH479" i="10"/>
  <c r="AI479" i="10"/>
  <c r="X481" i="10"/>
  <c r="W481" i="10"/>
  <c r="AH481" i="10"/>
  <c r="AI481" i="10"/>
  <c r="X483" i="10"/>
  <c r="W483" i="10"/>
  <c r="Y483" i="10" s="1"/>
  <c r="AH483" i="10"/>
  <c r="AI483" i="10"/>
  <c r="X485" i="10"/>
  <c r="W485" i="10"/>
  <c r="Y485" i="10" s="1"/>
  <c r="AH485" i="10"/>
  <c r="AI485" i="10"/>
  <c r="AJ485" i="10" s="1"/>
  <c r="X487" i="10"/>
  <c r="Y487" i="10"/>
  <c r="W487" i="10"/>
  <c r="AH487" i="10"/>
  <c r="AI487" i="10"/>
  <c r="X489" i="10"/>
  <c r="W489" i="10"/>
  <c r="AH489" i="10"/>
  <c r="AI489" i="10"/>
  <c r="X491" i="10"/>
  <c r="W491" i="10"/>
  <c r="Y491" i="10" s="1"/>
  <c r="AH491" i="10"/>
  <c r="AI491" i="10"/>
  <c r="X493" i="10"/>
  <c r="W493" i="10"/>
  <c r="Y493" i="10" s="1"/>
  <c r="AH493" i="10"/>
  <c r="AI493" i="10"/>
  <c r="AJ493" i="10" s="1"/>
  <c r="X495" i="10"/>
  <c r="Y495" i="10"/>
  <c r="W495" i="10"/>
  <c r="AH495" i="10"/>
  <c r="AI495" i="10"/>
  <c r="X497" i="10"/>
  <c r="W497" i="10"/>
  <c r="AH497" i="10"/>
  <c r="AI497" i="10"/>
  <c r="X499" i="10"/>
  <c r="W499" i="10"/>
  <c r="Y499" i="10" s="1"/>
  <c r="AH499" i="10"/>
  <c r="AI499" i="10"/>
  <c r="X501" i="10"/>
  <c r="W501" i="10"/>
  <c r="Y501" i="10" s="1"/>
  <c r="AH501" i="10"/>
  <c r="AI501" i="10"/>
  <c r="AJ501" i="10" s="1"/>
  <c r="X503" i="10"/>
  <c r="Y503" i="10"/>
  <c r="W503" i="10"/>
  <c r="AH503" i="10"/>
  <c r="AI503" i="10"/>
  <c r="X505" i="10"/>
  <c r="W505" i="10"/>
  <c r="AH505" i="10"/>
  <c r="AI505" i="10"/>
  <c r="AH506" i="10"/>
  <c r="AI506" i="10"/>
  <c r="W507" i="10"/>
  <c r="X507" i="10"/>
  <c r="AH508" i="10"/>
  <c r="AI508" i="10"/>
  <c r="W509" i="10"/>
  <c r="X509" i="10"/>
  <c r="AH510" i="10"/>
  <c r="AI510" i="10"/>
  <c r="AH512" i="10"/>
  <c r="AI512" i="10"/>
  <c r="W513" i="10"/>
  <c r="X513" i="10"/>
  <c r="AH514" i="10"/>
  <c r="AI514" i="10"/>
  <c r="W515" i="10"/>
  <c r="X515" i="10"/>
  <c r="AH516" i="10"/>
  <c r="AI516" i="10"/>
  <c r="W517" i="10"/>
  <c r="X517" i="10"/>
  <c r="AH518" i="10"/>
  <c r="AI518" i="10"/>
  <c r="AH520" i="10"/>
  <c r="AI520" i="10"/>
  <c r="W521" i="10"/>
  <c r="X521" i="10"/>
  <c r="AH522" i="10"/>
  <c r="AI522" i="10"/>
  <c r="W523" i="10"/>
  <c r="X523" i="10"/>
  <c r="W525" i="10"/>
  <c r="X525" i="10"/>
  <c r="AH526" i="10"/>
  <c r="AI526" i="10"/>
  <c r="AH528" i="10"/>
  <c r="AI528" i="10"/>
  <c r="W529" i="10"/>
  <c r="X529" i="10"/>
  <c r="AH530" i="10"/>
  <c r="AI530" i="10"/>
  <c r="W531" i="10"/>
  <c r="X531" i="10"/>
  <c r="W533" i="10"/>
  <c r="X533" i="10"/>
  <c r="AH534" i="10"/>
  <c r="AI534" i="10"/>
  <c r="AH536" i="10"/>
  <c r="AI536" i="10"/>
  <c r="W537" i="10"/>
  <c r="X537" i="10"/>
  <c r="AH538" i="10"/>
  <c r="AI538" i="10"/>
  <c r="W539" i="10"/>
  <c r="X539" i="10"/>
  <c r="W541" i="10"/>
  <c r="X541" i="10"/>
  <c r="AH542" i="10"/>
  <c r="AI542" i="10"/>
  <c r="X543" i="10"/>
  <c r="Y543" i="10" s="1"/>
  <c r="AH544" i="10"/>
  <c r="AI544" i="10"/>
  <c r="W545" i="10"/>
  <c r="X545" i="10"/>
  <c r="Y545" i="10" s="1"/>
  <c r="AH546" i="10"/>
  <c r="AI546" i="10"/>
  <c r="W547" i="10"/>
  <c r="X547" i="10"/>
  <c r="Y547" i="10" s="1"/>
  <c r="W549" i="10"/>
  <c r="X549" i="10"/>
  <c r="Y549" i="10" s="1"/>
  <c r="AH550" i="10"/>
  <c r="AI550" i="10"/>
  <c r="AH552" i="10"/>
  <c r="AI552" i="10"/>
  <c r="W553" i="10"/>
  <c r="X553" i="10"/>
  <c r="Y553" i="10" s="1"/>
  <c r="AH554" i="10"/>
  <c r="AI554" i="10"/>
  <c r="W555" i="10"/>
  <c r="X555" i="10"/>
  <c r="Y555" i="10" s="1"/>
  <c r="W557" i="10"/>
  <c r="X557" i="10"/>
  <c r="Y557" i="10" s="1"/>
  <c r="AH558" i="10"/>
  <c r="AI558" i="10"/>
  <c r="AH560" i="10"/>
  <c r="AI560" i="10"/>
  <c r="W561" i="10"/>
  <c r="X561" i="10"/>
  <c r="Y561" i="10" s="1"/>
  <c r="AH562" i="10"/>
  <c r="AI562" i="10"/>
  <c r="W563" i="10"/>
  <c r="X563" i="10"/>
  <c r="Y563" i="10" s="1"/>
  <c r="W565" i="10"/>
  <c r="X565" i="10"/>
  <c r="Y565" i="10" s="1"/>
  <c r="AH566" i="10"/>
  <c r="AI566" i="10"/>
  <c r="AH568" i="10"/>
  <c r="AI568" i="10"/>
  <c r="W569" i="10"/>
  <c r="X569" i="10"/>
  <c r="Y569" i="10" s="1"/>
  <c r="AH570" i="10"/>
  <c r="AI570" i="10"/>
  <c r="W571" i="10"/>
  <c r="X571" i="10"/>
  <c r="Y571" i="10" s="1"/>
  <c r="W573" i="10"/>
  <c r="X573" i="10"/>
  <c r="Y573" i="10" s="1"/>
  <c r="AH574" i="10"/>
  <c r="AI574" i="10"/>
  <c r="AH576" i="10"/>
  <c r="AI576" i="10"/>
  <c r="W577" i="10"/>
  <c r="X577" i="10"/>
  <c r="Y577" i="10" s="1"/>
  <c r="AH578" i="10"/>
  <c r="AI578" i="10"/>
  <c r="W579" i="10"/>
  <c r="X579" i="10"/>
  <c r="Y579" i="10" s="1"/>
  <c r="W581" i="10"/>
  <c r="X581" i="10"/>
  <c r="Y581" i="10" s="1"/>
  <c r="AH582" i="10"/>
  <c r="AI582" i="10"/>
  <c r="AH584" i="10"/>
  <c r="AI584" i="10"/>
  <c r="W585" i="10"/>
  <c r="X585" i="10"/>
  <c r="Y585" i="10" s="1"/>
  <c r="AH586" i="10"/>
  <c r="AI586" i="10"/>
  <c r="W587" i="10"/>
  <c r="X587" i="10"/>
  <c r="Y587" i="10" s="1"/>
  <c r="W589" i="10"/>
  <c r="X589" i="10"/>
  <c r="Y589" i="10" s="1"/>
  <c r="AH590" i="10"/>
  <c r="AI590" i="10"/>
  <c r="AH592" i="10"/>
  <c r="AI592" i="10"/>
  <c r="W593" i="10"/>
  <c r="X593" i="10"/>
  <c r="Y593" i="10" s="1"/>
  <c r="AH594" i="10"/>
  <c r="AI594" i="10"/>
  <c r="W595" i="10"/>
  <c r="X595" i="10"/>
  <c r="Y595" i="10" s="1"/>
  <c r="W597" i="10"/>
  <c r="X597" i="10"/>
  <c r="Y597" i="10" s="1"/>
  <c r="AH598" i="10"/>
  <c r="AI598" i="10"/>
  <c r="AH600" i="10"/>
  <c r="AI600" i="10"/>
  <c r="W601" i="10"/>
  <c r="X601" i="10"/>
  <c r="Y601" i="10" s="1"/>
  <c r="AH602" i="10"/>
  <c r="AI602" i="10"/>
  <c r="W603" i="10"/>
  <c r="X603" i="10"/>
  <c r="Y603" i="10" s="1"/>
  <c r="W605" i="10"/>
  <c r="X605" i="10"/>
  <c r="Y605" i="10" s="1"/>
  <c r="AH606" i="10"/>
  <c r="AI606" i="10"/>
  <c r="H6" i="6"/>
  <c r="H10" i="6"/>
  <c r="H14" i="6"/>
  <c r="H18" i="6"/>
  <c r="H22" i="6"/>
  <c r="H26" i="6"/>
  <c r="H28" i="6"/>
  <c r="H32" i="6"/>
  <c r="H38" i="6"/>
  <c r="H44" i="6"/>
  <c r="H48" i="6"/>
  <c r="H52" i="6"/>
  <c r="H56" i="6"/>
  <c r="H62" i="6"/>
  <c r="H68" i="6"/>
  <c r="H72" i="6"/>
  <c r="H76" i="6"/>
  <c r="G6" i="6"/>
  <c r="H78" i="6"/>
  <c r="H80" i="6"/>
  <c r="H82" i="6"/>
  <c r="H84" i="6"/>
  <c r="H86" i="6"/>
  <c r="H88" i="6"/>
  <c r="H90" i="6"/>
  <c r="H92" i="6"/>
  <c r="H94" i="6"/>
  <c r="H96" i="6"/>
  <c r="H98" i="6"/>
  <c r="H100" i="6"/>
  <c r="H102" i="6"/>
  <c r="H104" i="6"/>
  <c r="H106" i="6"/>
  <c r="H108" i="6"/>
  <c r="H110" i="6"/>
  <c r="H112" i="6"/>
  <c r="H114" i="6"/>
  <c r="H116" i="6"/>
  <c r="H118" i="6"/>
  <c r="H120" i="6"/>
  <c r="H122" i="6"/>
  <c r="H124" i="6"/>
  <c r="H126" i="6"/>
  <c r="H128" i="6"/>
  <c r="H130" i="6"/>
  <c r="H132" i="6"/>
  <c r="H134" i="6"/>
  <c r="H136" i="6"/>
  <c r="H138" i="6"/>
  <c r="H140" i="6"/>
  <c r="H142" i="6"/>
  <c r="H144" i="6"/>
  <c r="H146" i="6"/>
  <c r="H148" i="6"/>
  <c r="H150" i="6"/>
  <c r="H152" i="6"/>
  <c r="H154" i="6"/>
  <c r="H156" i="6"/>
  <c r="H158" i="6"/>
  <c r="H160" i="6"/>
  <c r="H162" i="6"/>
  <c r="H164" i="6"/>
  <c r="H166" i="6"/>
  <c r="H168" i="6"/>
  <c r="H170" i="6"/>
  <c r="H172" i="6"/>
  <c r="H174" i="6"/>
  <c r="H176" i="6"/>
  <c r="H178" i="6"/>
  <c r="H180" i="6"/>
  <c r="H182" i="6"/>
  <c r="H184" i="6"/>
  <c r="H186" i="6"/>
  <c r="H188" i="6"/>
  <c r="H190" i="6"/>
  <c r="H192" i="6"/>
  <c r="H194" i="6"/>
  <c r="H196" i="6"/>
  <c r="H198" i="6"/>
  <c r="H200" i="6"/>
  <c r="H202" i="6"/>
  <c r="H204" i="6"/>
  <c r="H206" i="6"/>
  <c r="H208" i="6"/>
  <c r="H210" i="6"/>
  <c r="H212" i="6"/>
  <c r="H214" i="6"/>
  <c r="H216" i="6"/>
  <c r="H218" i="6"/>
  <c r="H220" i="6"/>
  <c r="H222" i="6"/>
  <c r="H224" i="6"/>
  <c r="H226" i="6"/>
  <c r="H228" i="6"/>
  <c r="H230" i="6"/>
  <c r="H232" i="6"/>
  <c r="H234" i="6"/>
  <c r="H236" i="6"/>
  <c r="H238" i="6"/>
  <c r="H240" i="6"/>
  <c r="H242" i="6"/>
  <c r="H244" i="6"/>
  <c r="H246" i="6"/>
  <c r="H248" i="6"/>
  <c r="H250" i="6"/>
  <c r="H252" i="6"/>
  <c r="H254" i="6"/>
  <c r="H256" i="6"/>
  <c r="H258" i="6"/>
  <c r="H260" i="6"/>
  <c r="H262" i="6"/>
  <c r="H264" i="6"/>
  <c r="H266" i="6"/>
  <c r="H268" i="6"/>
  <c r="H270" i="6"/>
  <c r="H272" i="6"/>
  <c r="H274" i="6"/>
  <c r="H276" i="6"/>
  <c r="H278" i="6"/>
  <c r="H280" i="6"/>
  <c r="H282" i="6"/>
  <c r="H284" i="6"/>
  <c r="H286" i="6"/>
  <c r="H288" i="6"/>
  <c r="H290" i="6"/>
  <c r="H292" i="6"/>
  <c r="H294" i="6"/>
  <c r="H296" i="6"/>
  <c r="H298" i="6"/>
  <c r="H300" i="6"/>
  <c r="H302" i="6"/>
  <c r="H304" i="6"/>
  <c r="H306" i="6"/>
  <c r="H308" i="6"/>
  <c r="H310" i="6"/>
  <c r="H312" i="6"/>
  <c r="H314" i="6"/>
  <c r="H316" i="6"/>
  <c r="H318" i="6"/>
  <c r="H320" i="6"/>
  <c r="H322" i="6"/>
  <c r="H324" i="6"/>
  <c r="H326" i="6"/>
  <c r="H328" i="6"/>
  <c r="H330" i="6"/>
  <c r="H332" i="6"/>
  <c r="H334" i="6"/>
  <c r="H336" i="6"/>
  <c r="H338" i="6"/>
  <c r="H340" i="6"/>
  <c r="H342" i="6"/>
  <c r="H344" i="6"/>
  <c r="H346" i="6"/>
  <c r="H348" i="6"/>
  <c r="H435" i="6"/>
  <c r="H437" i="6"/>
  <c r="H439" i="6"/>
  <c r="H441" i="6"/>
  <c r="H443" i="6"/>
  <c r="H445" i="6"/>
  <c r="H447" i="6"/>
  <c r="H449" i="6"/>
  <c r="H451" i="6"/>
  <c r="H453" i="6"/>
  <c r="H455" i="6"/>
  <c r="H457" i="6"/>
  <c r="H459" i="6"/>
  <c r="H461" i="6"/>
  <c r="H463" i="6"/>
  <c r="H465" i="6"/>
  <c r="H467" i="6"/>
  <c r="H469" i="6"/>
  <c r="H471" i="6"/>
  <c r="H473" i="6"/>
  <c r="H475" i="6"/>
  <c r="H477" i="6"/>
  <c r="H479" i="6"/>
  <c r="H481" i="6"/>
  <c r="H483" i="6"/>
  <c r="H485" i="6"/>
  <c r="H487" i="6"/>
  <c r="H489" i="6"/>
  <c r="H491" i="6"/>
  <c r="H493" i="6"/>
  <c r="H495" i="6"/>
  <c r="H497" i="6"/>
  <c r="H499" i="6"/>
  <c r="H501" i="6"/>
  <c r="H503" i="6"/>
  <c r="H505" i="6"/>
  <c r="H507" i="6"/>
  <c r="H509" i="6"/>
  <c r="H511" i="6"/>
  <c r="H513" i="6"/>
  <c r="F27" i="7"/>
  <c r="F25" i="7"/>
  <c r="F28" i="7" s="1"/>
  <c r="B25" i="7"/>
  <c r="B28" i="7" s="1"/>
  <c r="H38" i="8"/>
  <c r="H42" i="8"/>
  <c r="H41" i="8"/>
  <c r="A30" i="9"/>
  <c r="A29" i="9"/>
  <c r="A31" i="9" s="1"/>
  <c r="AM6" i="10"/>
  <c r="F6" i="10"/>
  <c r="AM8" i="10"/>
  <c r="F8" i="10"/>
  <c r="AN9" i="10"/>
  <c r="G9" i="10"/>
  <c r="F9" i="10"/>
  <c r="AM9" i="10"/>
  <c r="AN10" i="10"/>
  <c r="G10" i="10"/>
  <c r="F10" i="10"/>
  <c r="AM10" i="10"/>
  <c r="AN11" i="10"/>
  <c r="G11" i="10"/>
  <c r="F11" i="10"/>
  <c r="AM11" i="10"/>
  <c r="AN12" i="10"/>
  <c r="G12" i="10"/>
  <c r="F12" i="10"/>
  <c r="AM12" i="10"/>
  <c r="AN13" i="10"/>
  <c r="G13" i="10"/>
  <c r="F13" i="10"/>
  <c r="AM13" i="10"/>
  <c r="AN14" i="10"/>
  <c r="G14" i="10"/>
  <c r="F14" i="10"/>
  <c r="AM14" i="10"/>
  <c r="AN15" i="10"/>
  <c r="G15" i="10"/>
  <c r="F15" i="10"/>
  <c r="AM15" i="10"/>
  <c r="AN16" i="10"/>
  <c r="G16" i="10"/>
  <c r="F16" i="10"/>
  <c r="AM16" i="10"/>
  <c r="AN17" i="10"/>
  <c r="G17" i="10"/>
  <c r="F17" i="10"/>
  <c r="AM17" i="10"/>
  <c r="AN18" i="10"/>
  <c r="G18" i="10"/>
  <c r="F18" i="10"/>
  <c r="AM18" i="10"/>
  <c r="AN19" i="10"/>
  <c r="G19" i="10"/>
  <c r="F19" i="10"/>
  <c r="AM19" i="10"/>
  <c r="AN20" i="10"/>
  <c r="G20" i="10"/>
  <c r="F20" i="10"/>
  <c r="AM20" i="10"/>
  <c r="AN21" i="10"/>
  <c r="G21" i="10"/>
  <c r="F21" i="10"/>
  <c r="AM21" i="10"/>
  <c r="AN22" i="10"/>
  <c r="G22" i="10"/>
  <c r="F22" i="10"/>
  <c r="AM22" i="10"/>
  <c r="AN23" i="10"/>
  <c r="G23" i="10"/>
  <c r="F23" i="10"/>
  <c r="AM23" i="10"/>
  <c r="AN24" i="10"/>
  <c r="G24" i="10"/>
  <c r="F24" i="10"/>
  <c r="AM24" i="10"/>
  <c r="AN25" i="10"/>
  <c r="G25" i="10"/>
  <c r="F25" i="10"/>
  <c r="AM25" i="10"/>
  <c r="AN26" i="10"/>
  <c r="G26" i="10"/>
  <c r="F26" i="10"/>
  <c r="AM26" i="10"/>
  <c r="AN27" i="10"/>
  <c r="G27" i="10"/>
  <c r="F27" i="10"/>
  <c r="AM27" i="10"/>
  <c r="AN28" i="10"/>
  <c r="G28" i="10"/>
  <c r="F28" i="10"/>
  <c r="AM28" i="10"/>
  <c r="AN29" i="10"/>
  <c r="G29" i="10"/>
  <c r="F29" i="10"/>
  <c r="AM29" i="10"/>
  <c r="AN30" i="10"/>
  <c r="G30" i="10"/>
  <c r="F30" i="10"/>
  <c r="AM30" i="10"/>
  <c r="AN31" i="10"/>
  <c r="G31" i="10"/>
  <c r="F31" i="10"/>
  <c r="AM31" i="10"/>
  <c r="AN32" i="10"/>
  <c r="G32" i="10"/>
  <c r="F32" i="10"/>
  <c r="AM32" i="10"/>
  <c r="AN33" i="10"/>
  <c r="G33" i="10"/>
  <c r="F33" i="10"/>
  <c r="AM33" i="10"/>
  <c r="AN34" i="10"/>
  <c r="G34" i="10"/>
  <c r="F34" i="10"/>
  <c r="AM34" i="10"/>
  <c r="AN35" i="10"/>
  <c r="G35" i="10"/>
  <c r="F35" i="10"/>
  <c r="AM35" i="10"/>
  <c r="AN36" i="10"/>
  <c r="G36" i="10"/>
  <c r="F36" i="10"/>
  <c r="AM36" i="10"/>
  <c r="AN37" i="10"/>
  <c r="G37" i="10"/>
  <c r="F37" i="10"/>
  <c r="AM37" i="10"/>
  <c r="AN38" i="10"/>
  <c r="G38" i="10"/>
  <c r="F38" i="10"/>
  <c r="AM38" i="10"/>
  <c r="F39" i="10"/>
  <c r="AM39" i="10"/>
  <c r="AN40" i="10"/>
  <c r="G40" i="10"/>
  <c r="F40" i="10"/>
  <c r="AM40" i="10"/>
  <c r="AM44" i="10"/>
  <c r="F44" i="10"/>
  <c r="AM46" i="10"/>
  <c r="F46" i="10"/>
  <c r="AM48" i="10"/>
  <c r="F48" i="10"/>
  <c r="AH49" i="10"/>
  <c r="AI49" i="10"/>
  <c r="AJ49" i="10" s="1"/>
  <c r="W50" i="10"/>
  <c r="X50" i="10"/>
  <c r="AH51" i="10"/>
  <c r="AI51" i="10"/>
  <c r="AJ51" i="10" s="1"/>
  <c r="W52" i="10"/>
  <c r="X52" i="10"/>
  <c r="AH53" i="10"/>
  <c r="AI53" i="10"/>
  <c r="AJ53" i="10" s="1"/>
  <c r="W54" i="10"/>
  <c r="X54" i="10"/>
  <c r="AH55" i="10"/>
  <c r="AI55" i="10"/>
  <c r="AJ55" i="10" s="1"/>
  <c r="W56" i="10"/>
  <c r="X56" i="10"/>
  <c r="AH57" i="10"/>
  <c r="AI57" i="10"/>
  <c r="AJ57" i="10" s="1"/>
  <c r="W58" i="10"/>
  <c r="X58" i="10"/>
  <c r="AH59" i="10"/>
  <c r="AI59" i="10"/>
  <c r="AJ59" i="10" s="1"/>
  <c r="W60" i="10"/>
  <c r="X60" i="10"/>
  <c r="AH61" i="10"/>
  <c r="AI61" i="10"/>
  <c r="AJ61" i="10" s="1"/>
  <c r="W62" i="10"/>
  <c r="X62" i="10"/>
  <c r="AH63" i="10"/>
  <c r="AI63" i="10"/>
  <c r="AJ63" i="10" s="1"/>
  <c r="W64" i="10"/>
  <c r="X64" i="10"/>
  <c r="AH65" i="10"/>
  <c r="AI65" i="10"/>
  <c r="AJ65" i="10" s="1"/>
  <c r="W66" i="10"/>
  <c r="X66" i="10"/>
  <c r="AH67" i="10"/>
  <c r="AI67" i="10"/>
  <c r="AJ67" i="10" s="1"/>
  <c r="W68" i="10"/>
  <c r="X68" i="10"/>
  <c r="AH69" i="10"/>
  <c r="AI69" i="10"/>
  <c r="AJ69" i="10" s="1"/>
  <c r="W70" i="10"/>
  <c r="X70" i="10"/>
  <c r="AH71" i="10"/>
  <c r="AI71" i="10"/>
  <c r="AJ71" i="10" s="1"/>
  <c r="W72" i="10"/>
  <c r="X72" i="10"/>
  <c r="AH73" i="10"/>
  <c r="AI73" i="10"/>
  <c r="AJ73" i="10" s="1"/>
  <c r="W74" i="10"/>
  <c r="X74" i="10"/>
  <c r="AH75" i="10"/>
  <c r="AI75" i="10"/>
  <c r="AJ75" i="10" s="1"/>
  <c r="W76" i="10"/>
  <c r="X76" i="10"/>
  <c r="AH77" i="10"/>
  <c r="AI77" i="10"/>
  <c r="AJ77" i="10" s="1"/>
  <c r="W78" i="10"/>
  <c r="X78" i="10"/>
  <c r="AH79" i="10"/>
  <c r="AI79" i="10"/>
  <c r="AJ79" i="10" s="1"/>
  <c r="W80" i="10"/>
  <c r="X80" i="10"/>
  <c r="AH81" i="10"/>
  <c r="AI81" i="10"/>
  <c r="AJ81" i="10" s="1"/>
  <c r="W82" i="10"/>
  <c r="X82" i="10"/>
  <c r="AH83" i="10"/>
  <c r="AI83" i="10"/>
  <c r="AJ83" i="10" s="1"/>
  <c r="W84" i="10"/>
  <c r="X84" i="10"/>
  <c r="AH85" i="10"/>
  <c r="AI85" i="10"/>
  <c r="AJ85" i="10" s="1"/>
  <c r="W86" i="10"/>
  <c r="X86" i="10"/>
  <c r="AH87" i="10"/>
  <c r="AI87" i="10"/>
  <c r="AJ87" i="10" s="1"/>
  <c r="W88" i="10"/>
  <c r="X88" i="10"/>
  <c r="AH89" i="10"/>
  <c r="AI89" i="10"/>
  <c r="AJ89" i="10" s="1"/>
  <c r="W90" i="10"/>
  <c r="X90" i="10"/>
  <c r="AH91" i="10"/>
  <c r="AI91" i="10"/>
  <c r="AJ91" i="10" s="1"/>
  <c r="W92" i="10"/>
  <c r="X92" i="10"/>
  <c r="AH93" i="10"/>
  <c r="AI93" i="10"/>
  <c r="AJ93" i="10" s="1"/>
  <c r="W94" i="10"/>
  <c r="X94" i="10"/>
  <c r="AH95" i="10"/>
  <c r="AI95" i="10"/>
  <c r="AJ95" i="10" s="1"/>
  <c r="W96" i="10"/>
  <c r="X96" i="10"/>
  <c r="AH97" i="10"/>
  <c r="AI97" i="10"/>
  <c r="AJ97" i="10" s="1"/>
  <c r="W98" i="10"/>
  <c r="X98" i="10"/>
  <c r="AH99" i="10"/>
  <c r="AI99" i="10"/>
  <c r="AJ99" i="10" s="1"/>
  <c r="W100" i="10"/>
  <c r="X100" i="10"/>
  <c r="AH101" i="10"/>
  <c r="AI101" i="10"/>
  <c r="AJ101" i="10" s="1"/>
  <c r="W102" i="10"/>
  <c r="X102" i="10"/>
  <c r="AH103" i="10"/>
  <c r="AI103" i="10"/>
  <c r="AJ103" i="10" s="1"/>
  <c r="W104" i="10"/>
  <c r="X104" i="10"/>
  <c r="AH105" i="10"/>
  <c r="AI105" i="10"/>
  <c r="AJ105" i="10" s="1"/>
  <c r="W106" i="10"/>
  <c r="X106" i="10"/>
  <c r="AH107" i="10"/>
  <c r="AI107" i="10"/>
  <c r="AJ107" i="10" s="1"/>
  <c r="W108" i="10"/>
  <c r="X108" i="10"/>
  <c r="AH109" i="10"/>
  <c r="AI109" i="10"/>
  <c r="AJ109" i="10" s="1"/>
  <c r="W110" i="10"/>
  <c r="X110" i="10"/>
  <c r="AH111" i="10"/>
  <c r="AI111" i="10"/>
  <c r="AJ111" i="10" s="1"/>
  <c r="W112" i="10"/>
  <c r="X112" i="10"/>
  <c r="AH113" i="10"/>
  <c r="AI113" i="10"/>
  <c r="AJ113" i="10" s="1"/>
  <c r="W114" i="10"/>
  <c r="X114" i="10"/>
  <c r="AH115" i="10"/>
  <c r="AI115" i="10"/>
  <c r="AJ115" i="10" s="1"/>
  <c r="W116" i="10"/>
  <c r="X116" i="10"/>
  <c r="AH117" i="10"/>
  <c r="AI117" i="10"/>
  <c r="AJ117" i="10" s="1"/>
  <c r="W118" i="10"/>
  <c r="X118" i="10"/>
  <c r="AH119" i="10"/>
  <c r="AI119" i="10"/>
  <c r="AJ119" i="10" s="1"/>
  <c r="W120" i="10"/>
  <c r="X120" i="10"/>
  <c r="AH121" i="10"/>
  <c r="AI121" i="10"/>
  <c r="AJ121" i="10" s="1"/>
  <c r="W122" i="10"/>
  <c r="X122" i="10"/>
  <c r="AH123" i="10"/>
  <c r="AI123" i="10"/>
  <c r="AJ123" i="10" s="1"/>
  <c r="W124" i="10"/>
  <c r="X124" i="10"/>
  <c r="AH125" i="10"/>
  <c r="AI125" i="10"/>
  <c r="AJ125" i="10" s="1"/>
  <c r="W126" i="10"/>
  <c r="X126" i="10"/>
  <c r="AH127" i="10"/>
  <c r="AI127" i="10"/>
  <c r="AJ127" i="10" s="1"/>
  <c r="W128" i="10"/>
  <c r="X128" i="10"/>
  <c r="AH129" i="10"/>
  <c r="AI129" i="10"/>
  <c r="AJ129" i="10" s="1"/>
  <c r="W130" i="10"/>
  <c r="X130" i="10"/>
  <c r="AH131" i="10"/>
  <c r="AI131" i="10"/>
  <c r="AJ131" i="10" s="1"/>
  <c r="W132" i="10"/>
  <c r="X132" i="10"/>
  <c r="AH133" i="10"/>
  <c r="AI133" i="10"/>
  <c r="AJ133" i="10" s="1"/>
  <c r="W134" i="10"/>
  <c r="X134" i="10"/>
  <c r="AH135" i="10"/>
  <c r="AI135" i="10"/>
  <c r="AJ135" i="10" s="1"/>
  <c r="W136" i="10"/>
  <c r="X136" i="10"/>
  <c r="AH137" i="10"/>
  <c r="AI137" i="10"/>
  <c r="AJ137" i="10" s="1"/>
  <c r="W138" i="10"/>
  <c r="X138" i="10"/>
  <c r="AH139" i="10"/>
  <c r="AI139" i="10"/>
  <c r="AJ139" i="10" s="1"/>
  <c r="W140" i="10"/>
  <c r="X140" i="10"/>
  <c r="AH141" i="10"/>
  <c r="AI141" i="10"/>
  <c r="AJ141" i="10" s="1"/>
  <c r="W142" i="10"/>
  <c r="X142" i="10"/>
  <c r="AH143" i="10"/>
  <c r="AI143" i="10"/>
  <c r="AJ143" i="10" s="1"/>
  <c r="W144" i="10"/>
  <c r="X144" i="10"/>
  <c r="AH145" i="10"/>
  <c r="AI145" i="10"/>
  <c r="AJ145" i="10" s="1"/>
  <c r="W146" i="10"/>
  <c r="X146" i="10"/>
  <c r="AH147" i="10"/>
  <c r="AI147" i="10"/>
  <c r="AJ147" i="10" s="1"/>
  <c r="W148" i="10"/>
  <c r="X148" i="10"/>
  <c r="AH149" i="10"/>
  <c r="AI149" i="10"/>
  <c r="AJ149" i="10" s="1"/>
  <c r="W150" i="10"/>
  <c r="X150" i="10"/>
  <c r="AH151" i="10"/>
  <c r="AI151" i="10"/>
  <c r="AJ151" i="10" s="1"/>
  <c r="W152" i="10"/>
  <c r="X152" i="10"/>
  <c r="AH153" i="10"/>
  <c r="AI153" i="10"/>
  <c r="AJ153" i="10" s="1"/>
  <c r="W154" i="10"/>
  <c r="X154" i="10"/>
  <c r="AH155" i="10"/>
  <c r="AI155" i="10"/>
  <c r="AJ155" i="10" s="1"/>
  <c r="W156" i="10"/>
  <c r="X156" i="10"/>
  <c r="AH157" i="10"/>
  <c r="AI157" i="10"/>
  <c r="AJ157" i="10" s="1"/>
  <c r="W158" i="10"/>
  <c r="X158" i="10"/>
  <c r="AH159" i="10"/>
  <c r="AI159" i="10"/>
  <c r="AJ159" i="10" s="1"/>
  <c r="W160" i="10"/>
  <c r="X160" i="10"/>
  <c r="AH161" i="10"/>
  <c r="AI161" i="10"/>
  <c r="AJ161" i="10" s="1"/>
  <c r="W162" i="10"/>
  <c r="X162" i="10"/>
  <c r="AH163" i="10"/>
  <c r="AI163" i="10"/>
  <c r="AJ163" i="10" s="1"/>
  <c r="W164" i="10"/>
  <c r="X164" i="10"/>
  <c r="AH165" i="10"/>
  <c r="AI165" i="10"/>
  <c r="AJ165" i="10" s="1"/>
  <c r="W166" i="10"/>
  <c r="X166" i="10"/>
  <c r="AH167" i="10"/>
  <c r="AI167" i="10"/>
  <c r="AJ167" i="10" s="1"/>
  <c r="W168" i="10"/>
  <c r="X168" i="10"/>
  <c r="AH169" i="10"/>
  <c r="AI169" i="10"/>
  <c r="AJ169" i="10" s="1"/>
  <c r="W170" i="10"/>
  <c r="X170" i="10"/>
  <c r="AH171" i="10"/>
  <c r="AI171" i="10"/>
  <c r="AJ171" i="10" s="1"/>
  <c r="W172" i="10"/>
  <c r="X172" i="10"/>
  <c r="AH173" i="10"/>
  <c r="AI173" i="10"/>
  <c r="AJ173" i="10" s="1"/>
  <c r="W174" i="10"/>
  <c r="X174" i="10"/>
  <c r="AH175" i="10"/>
  <c r="AI175" i="10"/>
  <c r="AJ175" i="10" s="1"/>
  <c r="W176" i="10"/>
  <c r="X176" i="10"/>
  <c r="AH177" i="10"/>
  <c r="AI177" i="10"/>
  <c r="AJ177" i="10" s="1"/>
  <c r="W178" i="10"/>
  <c r="X178" i="10"/>
  <c r="AH179" i="10"/>
  <c r="AI179" i="10"/>
  <c r="AJ179" i="10" s="1"/>
  <c r="W180" i="10"/>
  <c r="X180" i="10"/>
  <c r="AH181" i="10"/>
  <c r="AI181" i="10"/>
  <c r="AJ181" i="10" s="1"/>
  <c r="W182" i="10"/>
  <c r="X182" i="10"/>
  <c r="AH183" i="10"/>
  <c r="AI183" i="10"/>
  <c r="AJ183" i="10" s="1"/>
  <c r="W184" i="10"/>
  <c r="X184" i="10"/>
  <c r="AH185" i="10"/>
  <c r="AI185" i="10"/>
  <c r="AJ185" i="10" s="1"/>
  <c r="W186" i="10"/>
  <c r="X186" i="10"/>
  <c r="AH187" i="10"/>
  <c r="AI187" i="10"/>
  <c r="AJ187" i="10" s="1"/>
  <c r="W188" i="10"/>
  <c r="X188" i="10"/>
  <c r="AH189" i="10"/>
  <c r="AI189" i="10"/>
  <c r="AJ189" i="10" s="1"/>
  <c r="W190" i="10"/>
  <c r="X190" i="10"/>
  <c r="AH191" i="10"/>
  <c r="AI191" i="10"/>
  <c r="AJ191" i="10" s="1"/>
  <c r="W192" i="10"/>
  <c r="X192" i="10"/>
  <c r="AH193" i="10"/>
  <c r="AI193" i="10"/>
  <c r="AJ193" i="10" s="1"/>
  <c r="W194" i="10"/>
  <c r="X194" i="10"/>
  <c r="AH195" i="10"/>
  <c r="AI195" i="10"/>
  <c r="AJ195" i="10" s="1"/>
  <c r="W196" i="10"/>
  <c r="X196" i="10"/>
  <c r="AH197" i="10"/>
  <c r="AI197" i="10"/>
  <c r="AJ197" i="10" s="1"/>
  <c r="W198" i="10"/>
  <c r="X198" i="10"/>
  <c r="AH199" i="10"/>
  <c r="AI199" i="10"/>
  <c r="AJ199" i="10" s="1"/>
  <c r="W200" i="10"/>
  <c r="X200" i="10"/>
  <c r="AH201" i="10"/>
  <c r="AI201" i="10"/>
  <c r="AJ201" i="10" s="1"/>
  <c r="W202" i="10"/>
  <c r="X202" i="10"/>
  <c r="AH203" i="10"/>
  <c r="AI203" i="10"/>
  <c r="AJ203" i="10" s="1"/>
  <c r="W204" i="10"/>
  <c r="X204" i="10"/>
  <c r="AH205" i="10"/>
  <c r="AI205" i="10"/>
  <c r="AJ205" i="10" s="1"/>
  <c r="W206" i="10"/>
  <c r="X206" i="10"/>
  <c r="AH207" i="10"/>
  <c r="AI207" i="10"/>
  <c r="AJ207" i="10" s="1"/>
  <c r="W208" i="10"/>
  <c r="X208" i="10"/>
  <c r="AH209" i="10"/>
  <c r="AI209" i="10"/>
  <c r="AJ209" i="10" s="1"/>
  <c r="W210" i="10"/>
  <c r="X210" i="10"/>
  <c r="AH211" i="10"/>
  <c r="AI211" i="10"/>
  <c r="AJ211" i="10" s="1"/>
  <c r="W212" i="10"/>
  <c r="X212" i="10"/>
  <c r="AH213" i="10"/>
  <c r="AI213" i="10"/>
  <c r="AJ213" i="10" s="1"/>
  <c r="W214" i="10"/>
  <c r="X214" i="10"/>
  <c r="AH215" i="10"/>
  <c r="AI215" i="10"/>
  <c r="AJ215" i="10" s="1"/>
  <c r="W216" i="10"/>
  <c r="X216" i="10"/>
  <c r="AH217" i="10"/>
  <c r="AI217" i="10"/>
  <c r="AJ217" i="10" s="1"/>
  <c r="W218" i="10"/>
  <c r="X218" i="10"/>
  <c r="AH219" i="10"/>
  <c r="AI219" i="10"/>
  <c r="AJ219" i="10" s="1"/>
  <c r="W220" i="10"/>
  <c r="X220" i="10"/>
  <c r="AH221" i="10"/>
  <c r="AI221" i="10"/>
  <c r="AJ221" i="10" s="1"/>
  <c r="W222" i="10"/>
  <c r="X222" i="10"/>
  <c r="AH223" i="10"/>
  <c r="AI223" i="10"/>
  <c r="AJ223" i="10" s="1"/>
  <c r="W224" i="10"/>
  <c r="X224" i="10"/>
  <c r="AH225" i="10"/>
  <c r="AI225" i="10"/>
  <c r="AJ225" i="10" s="1"/>
  <c r="W226" i="10"/>
  <c r="X226" i="10"/>
  <c r="AH227" i="10"/>
  <c r="AI227" i="10"/>
  <c r="AJ227" i="10" s="1"/>
  <c r="W228" i="10"/>
  <c r="X228" i="10"/>
  <c r="AH229" i="10"/>
  <c r="AI229" i="10"/>
  <c r="AJ229" i="10" s="1"/>
  <c r="W230" i="10"/>
  <c r="X230" i="10"/>
  <c r="AH231" i="10"/>
  <c r="AI231" i="10"/>
  <c r="AJ231" i="10" s="1"/>
  <c r="W232" i="10"/>
  <c r="X232" i="10"/>
  <c r="AH233" i="10"/>
  <c r="AI233" i="10"/>
  <c r="AJ233" i="10" s="1"/>
  <c r="W234" i="10"/>
  <c r="X234" i="10"/>
  <c r="AH235" i="10"/>
  <c r="AI235" i="10"/>
  <c r="AJ235" i="10" s="1"/>
  <c r="W236" i="10"/>
  <c r="X236" i="10"/>
  <c r="AH237" i="10"/>
  <c r="AI237" i="10"/>
  <c r="AJ237" i="10" s="1"/>
  <c r="W238" i="10"/>
  <c r="X238" i="10"/>
  <c r="AH239" i="10"/>
  <c r="AI239" i="10"/>
  <c r="AJ239" i="10" s="1"/>
  <c r="W240" i="10"/>
  <c r="X240" i="10"/>
  <c r="AH241" i="10"/>
  <c r="AI241" i="10"/>
  <c r="AJ241" i="10" s="1"/>
  <c r="W242" i="10"/>
  <c r="X242" i="10"/>
  <c r="AH243" i="10"/>
  <c r="AI243" i="10"/>
  <c r="AJ243" i="10" s="1"/>
  <c r="W244" i="10"/>
  <c r="X244" i="10"/>
  <c r="AH245" i="10"/>
  <c r="AI245" i="10"/>
  <c r="AJ245" i="10" s="1"/>
  <c r="W246" i="10"/>
  <c r="X246" i="10"/>
  <c r="AH247" i="10"/>
  <c r="AI247" i="10"/>
  <c r="AJ247" i="10" s="1"/>
  <c r="W248" i="10"/>
  <c r="X248" i="10"/>
  <c r="AH249" i="10"/>
  <c r="AI249" i="10"/>
  <c r="AJ249" i="10" s="1"/>
  <c r="W250" i="10"/>
  <c r="X250" i="10"/>
  <c r="AH251" i="10"/>
  <c r="AI251" i="10"/>
  <c r="AJ251" i="10" s="1"/>
  <c r="W252" i="10"/>
  <c r="X252" i="10"/>
  <c r="AH253" i="10"/>
  <c r="AI253" i="10"/>
  <c r="AJ253" i="10" s="1"/>
  <c r="W254" i="10"/>
  <c r="X254" i="10"/>
  <c r="AH255" i="10"/>
  <c r="AI255" i="10"/>
  <c r="AJ255" i="10" s="1"/>
  <c r="W256" i="10"/>
  <c r="X256" i="10"/>
  <c r="AH257" i="10"/>
  <c r="AI257" i="10"/>
  <c r="AJ257" i="10" s="1"/>
  <c r="W258" i="10"/>
  <c r="X258" i="10"/>
  <c r="AH259" i="10"/>
  <c r="AI259" i="10"/>
  <c r="AJ259" i="10" s="1"/>
  <c r="W260" i="10"/>
  <c r="X260" i="10"/>
  <c r="AH261" i="10"/>
  <c r="AI261" i="10"/>
  <c r="AJ261" i="10" s="1"/>
  <c r="W262" i="10"/>
  <c r="X262" i="10"/>
  <c r="AH263" i="10"/>
  <c r="AI263" i="10"/>
  <c r="AJ263" i="10" s="1"/>
  <c r="W264" i="10"/>
  <c r="X264" i="10"/>
  <c r="AH265" i="10"/>
  <c r="AI265" i="10"/>
  <c r="AJ265" i="10" s="1"/>
  <c r="W266" i="10"/>
  <c r="X266" i="10"/>
  <c r="AH267" i="10"/>
  <c r="AI267" i="10"/>
  <c r="AJ267" i="10" s="1"/>
  <c r="W268" i="10"/>
  <c r="X268" i="10"/>
  <c r="AH269" i="10"/>
  <c r="AI269" i="10"/>
  <c r="AJ269" i="10" s="1"/>
  <c r="W270" i="10"/>
  <c r="X270" i="10"/>
  <c r="AH271" i="10"/>
  <c r="AI271" i="10"/>
  <c r="AJ271" i="10" s="1"/>
  <c r="W272" i="10"/>
  <c r="X272" i="10"/>
  <c r="AH273" i="10"/>
  <c r="AI273" i="10"/>
  <c r="AJ273" i="10" s="1"/>
  <c r="W274" i="10"/>
  <c r="X274" i="10"/>
  <c r="AH275" i="10"/>
  <c r="AI275" i="10"/>
  <c r="AJ275" i="10" s="1"/>
  <c r="W276" i="10"/>
  <c r="X276" i="10"/>
  <c r="AH277" i="10"/>
  <c r="AI277" i="10"/>
  <c r="AJ277" i="10" s="1"/>
  <c r="W278" i="10"/>
  <c r="X278" i="10"/>
  <c r="AH279" i="10"/>
  <c r="AI279" i="10"/>
  <c r="AJ279" i="10" s="1"/>
  <c r="W280" i="10"/>
  <c r="X280" i="10"/>
  <c r="AH281" i="10"/>
  <c r="AI281" i="10"/>
  <c r="AJ281" i="10" s="1"/>
  <c r="W282" i="10"/>
  <c r="X282" i="10"/>
  <c r="AH283" i="10"/>
  <c r="AI283" i="10"/>
  <c r="AJ283" i="10" s="1"/>
  <c r="W284" i="10"/>
  <c r="X284" i="10"/>
  <c r="AH285" i="10"/>
  <c r="AI285" i="10"/>
  <c r="AJ285" i="10" s="1"/>
  <c r="W286" i="10"/>
  <c r="X286" i="10"/>
  <c r="AH287" i="10"/>
  <c r="AI287" i="10"/>
  <c r="AJ287" i="10" s="1"/>
  <c r="W288" i="10"/>
  <c r="X288" i="10"/>
  <c r="AH289" i="10"/>
  <c r="AI289" i="10"/>
  <c r="AJ289" i="10" s="1"/>
  <c r="W290" i="10"/>
  <c r="X290" i="10"/>
  <c r="AH291" i="10"/>
  <c r="AI291" i="10"/>
  <c r="AJ291" i="10" s="1"/>
  <c r="W292" i="10"/>
  <c r="X292" i="10"/>
  <c r="AH293" i="10"/>
  <c r="AI293" i="10"/>
  <c r="AJ293" i="10" s="1"/>
  <c r="W294" i="10"/>
  <c r="X294" i="10"/>
  <c r="AH295" i="10"/>
  <c r="AI295" i="10"/>
  <c r="AJ295" i="10" s="1"/>
  <c r="W296" i="10"/>
  <c r="X296" i="10"/>
  <c r="AH297" i="10"/>
  <c r="AI297" i="10"/>
  <c r="AJ297" i="10" s="1"/>
  <c r="W298" i="10"/>
  <c r="X298" i="10"/>
  <c r="AH299" i="10"/>
  <c r="AI299" i="10"/>
  <c r="AJ299" i="10" s="1"/>
  <c r="W300" i="10"/>
  <c r="X300" i="10"/>
  <c r="AH301" i="10"/>
  <c r="AI301" i="10"/>
  <c r="AJ301" i="10" s="1"/>
  <c r="W302" i="10"/>
  <c r="X302" i="10"/>
  <c r="AH303" i="10"/>
  <c r="AI303" i="10"/>
  <c r="AJ303" i="10" s="1"/>
  <c r="W304" i="10"/>
  <c r="X304" i="10"/>
  <c r="AH305" i="10"/>
  <c r="AI305" i="10"/>
  <c r="AJ305" i="10" s="1"/>
  <c r="X306" i="10"/>
  <c r="W306" i="10"/>
  <c r="AH306" i="10"/>
  <c r="AI306" i="10"/>
  <c r="X308" i="10"/>
  <c r="W308" i="10"/>
  <c r="Y308" i="10" s="1"/>
  <c r="AH308" i="10"/>
  <c r="AI308" i="10"/>
  <c r="X310" i="10"/>
  <c r="Y310" i="10"/>
  <c r="W310" i="10"/>
  <c r="AH310" i="10"/>
  <c r="AI310" i="10"/>
  <c r="X312" i="10"/>
  <c r="Y312" i="10" s="1"/>
  <c r="W312" i="10"/>
  <c r="X314" i="10"/>
  <c r="Y314" i="10" s="1"/>
  <c r="W314" i="10"/>
  <c r="AH314" i="10"/>
  <c r="AI314" i="10"/>
  <c r="X316" i="10"/>
  <c r="W316" i="10"/>
  <c r="AH316" i="10"/>
  <c r="AI316" i="10"/>
  <c r="X318" i="10"/>
  <c r="W318" i="10"/>
  <c r="Y318" i="10" s="1"/>
  <c r="AH318" i="10"/>
  <c r="AI318" i="10"/>
  <c r="X320" i="10"/>
  <c r="W320" i="10"/>
  <c r="X322" i="10"/>
  <c r="W322" i="10"/>
  <c r="AH322" i="10"/>
  <c r="AI322" i="10"/>
  <c r="X324" i="10"/>
  <c r="W324" i="10"/>
  <c r="Y324" i="10" s="1"/>
  <c r="AH324" i="10"/>
  <c r="AI324" i="10"/>
  <c r="X326" i="10"/>
  <c r="Y326" i="10"/>
  <c r="W326" i="10"/>
  <c r="AH326" i="10"/>
  <c r="AI326" i="10"/>
  <c r="X328" i="10"/>
  <c r="Y328" i="10" s="1"/>
  <c r="W328" i="10"/>
  <c r="X330" i="10"/>
  <c r="Y330" i="10" s="1"/>
  <c r="W330" i="10"/>
  <c r="AH330" i="10"/>
  <c r="AI330" i="10"/>
  <c r="X332" i="10"/>
  <c r="W332" i="10"/>
  <c r="AH332" i="10"/>
  <c r="AI332" i="10"/>
  <c r="X334" i="10"/>
  <c r="W334" i="10"/>
  <c r="Y334" i="10" s="1"/>
  <c r="AH334" i="10"/>
  <c r="AI334" i="10"/>
  <c r="X336" i="10"/>
  <c r="W336" i="10"/>
  <c r="X338" i="10"/>
  <c r="W338" i="10"/>
  <c r="AH338" i="10"/>
  <c r="AI338" i="10"/>
  <c r="X340" i="10"/>
  <c r="W340" i="10"/>
  <c r="Y340" i="10" s="1"/>
  <c r="AH340" i="10"/>
  <c r="AI340" i="10"/>
  <c r="X342" i="10"/>
  <c r="Y342" i="10"/>
  <c r="W342" i="10"/>
  <c r="AH342" i="10"/>
  <c r="AI342" i="10"/>
  <c r="X344" i="10"/>
  <c r="Y344" i="10" s="1"/>
  <c r="W344" i="10"/>
  <c r="X346" i="10"/>
  <c r="Y346" i="10" s="1"/>
  <c r="W346" i="10"/>
  <c r="AH346" i="10"/>
  <c r="AI346" i="10"/>
  <c r="X348" i="10"/>
  <c r="W348" i="10"/>
  <c r="AH348" i="10"/>
  <c r="AI348" i="10"/>
  <c r="X350" i="10"/>
  <c r="W350" i="10"/>
  <c r="Y350" i="10" s="1"/>
  <c r="AH350" i="10"/>
  <c r="AI350" i="10"/>
  <c r="X352" i="10"/>
  <c r="W352" i="10"/>
  <c r="X354" i="10"/>
  <c r="W354" i="10"/>
  <c r="AH354" i="10"/>
  <c r="AI354" i="10"/>
  <c r="X356" i="10"/>
  <c r="W356" i="10"/>
  <c r="Y356" i="10" s="1"/>
  <c r="AH356" i="10"/>
  <c r="AI356" i="10"/>
  <c r="X358" i="10"/>
  <c r="Y358" i="10"/>
  <c r="W358" i="10"/>
  <c r="AH358" i="10"/>
  <c r="AI358" i="10"/>
  <c r="X360" i="10"/>
  <c r="Y360" i="10" s="1"/>
  <c r="W360" i="10"/>
  <c r="X362" i="10"/>
  <c r="Y362" i="10" s="1"/>
  <c r="W362" i="10"/>
  <c r="AH362" i="10"/>
  <c r="AI362" i="10"/>
  <c r="X364" i="10"/>
  <c r="W364" i="10"/>
  <c r="AH364" i="10"/>
  <c r="AI364" i="10"/>
  <c r="X366" i="10"/>
  <c r="W366" i="10"/>
  <c r="Y366" i="10" s="1"/>
  <c r="AH366" i="10"/>
  <c r="AI366" i="10"/>
  <c r="X368" i="10"/>
  <c r="W368" i="10"/>
  <c r="X370" i="10"/>
  <c r="W370" i="10"/>
  <c r="AH370" i="10"/>
  <c r="AI370" i="10"/>
  <c r="X372" i="10"/>
  <c r="W372" i="10"/>
  <c r="Y372" i="10" s="1"/>
  <c r="AH372" i="10"/>
  <c r="AI372" i="10"/>
  <c r="X374" i="10"/>
  <c r="Y374" i="10"/>
  <c r="W374" i="10"/>
  <c r="AH374" i="10"/>
  <c r="AI374" i="10"/>
  <c r="X376" i="10"/>
  <c r="Y376" i="10" s="1"/>
  <c r="W376" i="10"/>
  <c r="X378" i="10"/>
  <c r="Y378" i="10" s="1"/>
  <c r="W378" i="10"/>
  <c r="AH378" i="10"/>
  <c r="AI378" i="10"/>
  <c r="X380" i="10"/>
  <c r="W380" i="10"/>
  <c r="AH380" i="10"/>
  <c r="AI380" i="10"/>
  <c r="X382" i="10"/>
  <c r="W382" i="10"/>
  <c r="Y382" i="10" s="1"/>
  <c r="AH382" i="10"/>
  <c r="AI382" i="10"/>
  <c r="X384" i="10"/>
  <c r="W384" i="10"/>
  <c r="X386" i="10"/>
  <c r="W386" i="10"/>
  <c r="AH386" i="10"/>
  <c r="AI386" i="10"/>
  <c r="X388" i="10"/>
  <c r="W388" i="10"/>
  <c r="Y388" i="10" s="1"/>
  <c r="AH388" i="10"/>
  <c r="AI388" i="10"/>
  <c r="X390" i="10"/>
  <c r="Y390" i="10"/>
  <c r="W390" i="10"/>
  <c r="AH390" i="10"/>
  <c r="AI390" i="10"/>
  <c r="X392" i="10"/>
  <c r="Y392" i="10" s="1"/>
  <c r="W392" i="10"/>
  <c r="X394" i="10"/>
  <c r="Y394" i="10" s="1"/>
  <c r="W394" i="10"/>
  <c r="AH394" i="10"/>
  <c r="AI394" i="10"/>
  <c r="X396" i="10"/>
  <c r="W396" i="10"/>
  <c r="AH396" i="10"/>
  <c r="AI396" i="10"/>
  <c r="X398" i="10"/>
  <c r="W398" i="10"/>
  <c r="Y398" i="10" s="1"/>
  <c r="AH398" i="10"/>
  <c r="AI398" i="10"/>
  <c r="X400" i="10"/>
  <c r="W400" i="10"/>
  <c r="X402" i="10"/>
  <c r="W402" i="10"/>
  <c r="AH402" i="10"/>
  <c r="AI402" i="10"/>
  <c r="X404" i="10"/>
  <c r="W404" i="10"/>
  <c r="Y404" i="10" s="1"/>
  <c r="AH404" i="10"/>
  <c r="AI404" i="10"/>
  <c r="X406" i="10"/>
  <c r="Y406" i="10"/>
  <c r="W406" i="10"/>
  <c r="AH406" i="10"/>
  <c r="AI406" i="10"/>
  <c r="X408" i="10"/>
  <c r="Y408" i="10" s="1"/>
  <c r="W408" i="10"/>
  <c r="X410" i="10"/>
  <c r="Y410" i="10" s="1"/>
  <c r="W410" i="10"/>
  <c r="AH410" i="10"/>
  <c r="AI410" i="10"/>
  <c r="X412" i="10"/>
  <c r="W412" i="10"/>
  <c r="AH412" i="10"/>
  <c r="AI412" i="10"/>
  <c r="X414" i="10"/>
  <c r="W414" i="10"/>
  <c r="Y414" i="10" s="1"/>
  <c r="AH414" i="10"/>
  <c r="AI414" i="10"/>
  <c r="X416" i="10"/>
  <c r="W416" i="10"/>
  <c r="X418" i="10"/>
  <c r="W418" i="10"/>
  <c r="AH418" i="10"/>
  <c r="AI418" i="10"/>
  <c r="X420" i="10"/>
  <c r="W420" i="10"/>
  <c r="Y420" i="10" s="1"/>
  <c r="AH420" i="10"/>
  <c r="AI420" i="10"/>
  <c r="X422" i="10"/>
  <c r="Y422" i="10"/>
  <c r="W422" i="10"/>
  <c r="AH422" i="10"/>
  <c r="AI422" i="10"/>
  <c r="X424" i="10"/>
  <c r="Y424" i="10" s="1"/>
  <c r="W424" i="10"/>
  <c r="X426" i="10"/>
  <c r="Y426" i="10" s="1"/>
  <c r="W426" i="10"/>
  <c r="AH426" i="10"/>
  <c r="AI426" i="10"/>
  <c r="X428" i="10"/>
  <c r="W428" i="10"/>
  <c r="AH428" i="10"/>
  <c r="AI428" i="10"/>
  <c r="X430" i="10"/>
  <c r="W430" i="10"/>
  <c r="Y430" i="10" s="1"/>
  <c r="AH430" i="10"/>
  <c r="AI430" i="10"/>
  <c r="X432" i="10"/>
  <c r="W432" i="10"/>
  <c r="X434" i="10"/>
  <c r="W434" i="10"/>
  <c r="AH434" i="10"/>
  <c r="AI434" i="10"/>
  <c r="X436" i="10"/>
  <c r="W436" i="10"/>
  <c r="Y436" i="10" s="1"/>
  <c r="AH436" i="10"/>
  <c r="AI436" i="10"/>
  <c r="X438" i="10"/>
  <c r="Y438" i="10"/>
  <c r="W438" i="10"/>
  <c r="AH438" i="10"/>
  <c r="AI438" i="10"/>
  <c r="X440" i="10"/>
  <c r="Y440" i="10" s="1"/>
  <c r="W440" i="10"/>
  <c r="X442" i="10"/>
  <c r="Y442" i="10" s="1"/>
  <c r="W442" i="10"/>
  <c r="AH442" i="10"/>
  <c r="AI442" i="10"/>
  <c r="X444" i="10"/>
  <c r="W444" i="10"/>
  <c r="AH444" i="10"/>
  <c r="AI444" i="10"/>
  <c r="X446" i="10"/>
  <c r="W446" i="10"/>
  <c r="AH446" i="10"/>
  <c r="AI446" i="10"/>
  <c r="X448" i="10"/>
  <c r="W448" i="10"/>
  <c r="X450" i="10"/>
  <c r="W450" i="10"/>
  <c r="AH450" i="10"/>
  <c r="AI450" i="10"/>
  <c r="X452" i="10"/>
  <c r="W452" i="10"/>
  <c r="Y452" i="10" s="1"/>
  <c r="AH452" i="10"/>
  <c r="AI452" i="10"/>
  <c r="X454" i="10"/>
  <c r="Y454" i="10"/>
  <c r="W454" i="10"/>
  <c r="AH454" i="10"/>
  <c r="AI454" i="10"/>
  <c r="X456" i="10"/>
  <c r="Y456" i="10" s="1"/>
  <c r="W456" i="10"/>
  <c r="X458" i="10"/>
  <c r="Y458" i="10" s="1"/>
  <c r="W458" i="10"/>
  <c r="AH458" i="10"/>
  <c r="AI458" i="10"/>
  <c r="X460" i="10"/>
  <c r="W460" i="10"/>
  <c r="AH460" i="10"/>
  <c r="AI460" i="10"/>
  <c r="X462" i="10"/>
  <c r="W462" i="10"/>
  <c r="Y462" i="10" s="1"/>
  <c r="AH462" i="10"/>
  <c r="AI462" i="10"/>
  <c r="X464" i="10"/>
  <c r="W464" i="10"/>
  <c r="X466" i="10"/>
  <c r="W466" i="10"/>
  <c r="AH466" i="10"/>
  <c r="AI466" i="10"/>
  <c r="X468" i="10"/>
  <c r="W468" i="10"/>
  <c r="Y468" i="10" s="1"/>
  <c r="AH468" i="10"/>
  <c r="AI468" i="10"/>
  <c r="X470" i="10"/>
  <c r="Y470" i="10"/>
  <c r="W470" i="10"/>
  <c r="AH470" i="10"/>
  <c r="AI470" i="10"/>
  <c r="X472" i="10"/>
  <c r="Y472" i="10" s="1"/>
  <c r="W472" i="10"/>
  <c r="X474" i="10"/>
  <c r="Y474" i="10" s="1"/>
  <c r="W474" i="10"/>
  <c r="AH474" i="10"/>
  <c r="AI474" i="10"/>
  <c r="X476" i="10"/>
  <c r="W476" i="10"/>
  <c r="AH476" i="10"/>
  <c r="AI476" i="10"/>
  <c r="X478" i="10"/>
  <c r="W478" i="10"/>
  <c r="Y478" i="10" s="1"/>
  <c r="AH478" i="10"/>
  <c r="AI478" i="10"/>
  <c r="X480" i="10"/>
  <c r="W480" i="10"/>
  <c r="X482" i="10"/>
  <c r="W482" i="10"/>
  <c r="AH482" i="10"/>
  <c r="AI482" i="10"/>
  <c r="X484" i="10"/>
  <c r="W484" i="10"/>
  <c r="Y484" i="10" s="1"/>
  <c r="AH484" i="10"/>
  <c r="AI484" i="10"/>
  <c r="X486" i="10"/>
  <c r="Y486" i="10"/>
  <c r="W486" i="10"/>
  <c r="AH486" i="10"/>
  <c r="AI486" i="10"/>
  <c r="X488" i="10"/>
  <c r="Y488" i="10" s="1"/>
  <c r="W488" i="10"/>
  <c r="X490" i="10"/>
  <c r="Y490" i="10" s="1"/>
  <c r="W490" i="10"/>
  <c r="AH490" i="10"/>
  <c r="AI490" i="10"/>
  <c r="X492" i="10"/>
  <c r="W492" i="10"/>
  <c r="AH492" i="10"/>
  <c r="AI492" i="10"/>
  <c r="X494" i="10"/>
  <c r="W494" i="10"/>
  <c r="Y494" i="10" s="1"/>
  <c r="AH494" i="10"/>
  <c r="AI494" i="10"/>
  <c r="X496" i="10"/>
  <c r="W496" i="10"/>
  <c r="X498" i="10"/>
  <c r="W498" i="10"/>
  <c r="AH498" i="10"/>
  <c r="AI498" i="10"/>
  <c r="X500" i="10"/>
  <c r="W500" i="10"/>
  <c r="Y500" i="10" s="1"/>
  <c r="AH500" i="10"/>
  <c r="AI500" i="10"/>
  <c r="X502" i="10"/>
  <c r="Y502" i="10"/>
  <c r="W502" i="10"/>
  <c r="AH502" i="10"/>
  <c r="AI502" i="10"/>
  <c r="X504" i="10"/>
  <c r="Y504" i="10" s="1"/>
  <c r="W504" i="10"/>
  <c r="W506" i="10"/>
  <c r="Y506" i="10" s="1"/>
  <c r="X506" i="10"/>
  <c r="AH507" i="10"/>
  <c r="AI507" i="10"/>
  <c r="W508" i="10"/>
  <c r="Y508" i="10" s="1"/>
  <c r="X508" i="10"/>
  <c r="AH509" i="10"/>
  <c r="AI509" i="10"/>
  <c r="W510" i="10"/>
  <c r="Y510" i="10" s="1"/>
  <c r="X510" i="10"/>
  <c r="AH511" i="10"/>
  <c r="AI511" i="10"/>
  <c r="W512" i="10"/>
  <c r="Y512" i="10" s="1"/>
  <c r="X512" i="10"/>
  <c r="W514" i="10"/>
  <c r="Y514" i="10" s="1"/>
  <c r="X514" i="10"/>
  <c r="AH515" i="10"/>
  <c r="AI515" i="10"/>
  <c r="W516" i="10"/>
  <c r="Y516" i="10" s="1"/>
  <c r="X516" i="10"/>
  <c r="AH517" i="10"/>
  <c r="AI517" i="10"/>
  <c r="W518" i="10"/>
  <c r="Y518" i="10" s="1"/>
  <c r="X518" i="10"/>
  <c r="AH519" i="10"/>
  <c r="AI519" i="10"/>
  <c r="W520" i="10"/>
  <c r="Y520" i="10" s="1"/>
  <c r="X520" i="10"/>
  <c r="W522" i="10"/>
  <c r="Y522" i="10" s="1"/>
  <c r="X522" i="10"/>
  <c r="D10" i="8"/>
  <c r="C17" i="8"/>
  <c r="E17" i="8"/>
  <c r="E22" i="8"/>
  <c r="E23" i="8"/>
  <c r="AH523" i="10"/>
  <c r="W524" i="10"/>
  <c r="AH525" i="10"/>
  <c r="W526" i="10"/>
  <c r="AH527" i="10"/>
  <c r="W528" i="10"/>
  <c r="AH529" i="10"/>
  <c r="AH531" i="10"/>
  <c r="W532" i="10"/>
  <c r="AH533" i="10"/>
  <c r="W534" i="10"/>
  <c r="AH535" i="10"/>
  <c r="W536" i="10"/>
  <c r="AH537" i="10"/>
  <c r="AH539" i="10"/>
  <c r="W540" i="10"/>
  <c r="AH541" i="10"/>
  <c r="W542" i="10"/>
  <c r="AH543" i="10"/>
  <c r="W544" i="10"/>
  <c r="AH545" i="10"/>
  <c r="AH547" i="10"/>
  <c r="W548" i="10"/>
  <c r="AH549" i="10"/>
  <c r="W550" i="10"/>
  <c r="AH551" i="10"/>
  <c r="W552" i="10"/>
  <c r="AH553" i="10"/>
  <c r="AH555" i="10"/>
  <c r="W556" i="10"/>
  <c r="AH557" i="10"/>
  <c r="W558" i="10"/>
  <c r="AH559" i="10"/>
  <c r="W560" i="10"/>
  <c r="AH561" i="10"/>
  <c r="AH563" i="10"/>
  <c r="W564" i="10"/>
  <c r="AH565" i="10"/>
  <c r="W566" i="10"/>
  <c r="AH567" i="10"/>
  <c r="W568" i="10"/>
  <c r="AH569" i="10"/>
  <c r="AH571" i="10"/>
  <c r="W572" i="10"/>
  <c r="AH573" i="10"/>
  <c r="W574" i="10"/>
  <c r="AH575" i="10"/>
  <c r="W576" i="10"/>
  <c r="AH577" i="10"/>
  <c r="AH579" i="10"/>
  <c r="W580" i="10"/>
  <c r="AH581" i="10"/>
  <c r="W582" i="10"/>
  <c r="AH583" i="10"/>
  <c r="W584" i="10"/>
  <c r="AH585" i="10"/>
  <c r="AH587" i="10"/>
  <c r="W588" i="10"/>
  <c r="AH589" i="10"/>
  <c r="W590" i="10"/>
  <c r="AH591" i="10"/>
  <c r="W592" i="10"/>
  <c r="AH593" i="10"/>
  <c r="AH595" i="10"/>
  <c r="W596" i="10"/>
  <c r="AH597" i="10"/>
  <c r="W598" i="10"/>
  <c r="AH599" i="10"/>
  <c r="W600" i="10"/>
  <c r="AH601" i="10"/>
  <c r="AH603" i="10"/>
  <c r="W604" i="10"/>
  <c r="AH605" i="10"/>
  <c r="W606" i="10"/>
  <c r="AH608" i="10"/>
  <c r="AI608" i="10"/>
  <c r="W609" i="10"/>
  <c r="Y609" i="10" s="1"/>
  <c r="X609" i="10"/>
  <c r="AH610" i="10"/>
  <c r="AI610" i="10"/>
  <c r="W611" i="10"/>
  <c r="Y611" i="10" s="1"/>
  <c r="X611" i="10"/>
  <c r="AH612" i="10"/>
  <c r="AI612" i="10"/>
  <c r="W613" i="10"/>
  <c r="Y613" i="10" s="1"/>
  <c r="X613" i="10"/>
  <c r="AH614" i="10"/>
  <c r="AI614" i="10"/>
  <c r="AH616" i="10"/>
  <c r="AI616" i="10"/>
  <c r="W617" i="10"/>
  <c r="Y617" i="10" s="1"/>
  <c r="X617" i="10"/>
  <c r="AH618" i="10"/>
  <c r="AI618" i="10"/>
  <c r="W619" i="10"/>
  <c r="Y619" i="10" s="1"/>
  <c r="X619" i="10"/>
  <c r="AH620" i="10"/>
  <c r="AI620" i="10"/>
  <c r="W621" i="10"/>
  <c r="Y621" i="10" s="1"/>
  <c r="X621" i="10"/>
  <c r="AH622" i="10"/>
  <c r="AI622" i="10"/>
  <c r="AH624" i="10"/>
  <c r="AI624" i="10"/>
  <c r="W625" i="10"/>
  <c r="Y625" i="10" s="1"/>
  <c r="X625" i="10"/>
  <c r="AH626" i="10"/>
  <c r="AI626" i="10"/>
  <c r="W627" i="10"/>
  <c r="Y627" i="10" s="1"/>
  <c r="X627" i="10"/>
  <c r="AH628" i="10"/>
  <c r="AI628" i="10"/>
  <c r="W629" i="10"/>
  <c r="Y629" i="10" s="1"/>
  <c r="X629" i="10"/>
  <c r="AH630" i="10"/>
  <c r="AI630" i="10"/>
  <c r="AH632" i="10"/>
  <c r="AI632" i="10"/>
  <c r="W633" i="10"/>
  <c r="Y633" i="10" s="1"/>
  <c r="X633" i="10"/>
  <c r="AH634" i="10"/>
  <c r="AI634" i="10"/>
  <c r="W635" i="10"/>
  <c r="Y635" i="10" s="1"/>
  <c r="X635" i="10"/>
  <c r="AH636" i="10"/>
  <c r="AI636" i="10"/>
  <c r="W637" i="10"/>
  <c r="Y637" i="10" s="1"/>
  <c r="X637" i="10"/>
  <c r="AH638" i="10"/>
  <c r="AI638" i="10"/>
  <c r="AH640" i="10"/>
  <c r="AI640" i="10"/>
  <c r="W641" i="10"/>
  <c r="Y641" i="10" s="1"/>
  <c r="X641" i="10"/>
  <c r="AH642" i="10"/>
  <c r="AI642" i="10"/>
  <c r="W643" i="10"/>
  <c r="Y643" i="10" s="1"/>
  <c r="X643" i="10"/>
  <c r="AH644" i="10"/>
  <c r="AI644" i="10"/>
  <c r="W645" i="10"/>
  <c r="Y645" i="10" s="1"/>
  <c r="X645" i="10"/>
  <c r="AH646" i="10"/>
  <c r="AI646" i="10"/>
  <c r="AH648" i="10"/>
  <c r="AI648" i="10"/>
  <c r="W649" i="10"/>
  <c r="Y649" i="10" s="1"/>
  <c r="X649" i="10"/>
  <c r="AH650" i="10"/>
  <c r="AI650" i="10"/>
  <c r="W651" i="10"/>
  <c r="Y651" i="10" s="1"/>
  <c r="X651" i="10"/>
  <c r="AH652" i="10"/>
  <c r="AI652" i="10"/>
  <c r="W653" i="10"/>
  <c r="Y653" i="10" s="1"/>
  <c r="X653" i="10"/>
  <c r="AH654" i="10"/>
  <c r="AI654" i="10"/>
  <c r="AH656" i="10"/>
  <c r="AI656" i="10"/>
  <c r="W657" i="10"/>
  <c r="Y657" i="10" s="1"/>
  <c r="X657" i="10"/>
  <c r="AH658" i="10"/>
  <c r="AI658" i="10"/>
  <c r="W659" i="10"/>
  <c r="Y659" i="10" s="1"/>
  <c r="X659" i="10"/>
  <c r="AH660" i="10"/>
  <c r="AI660" i="10"/>
  <c r="W661" i="10"/>
  <c r="Y661" i="10" s="1"/>
  <c r="X661" i="10"/>
  <c r="AH662" i="10"/>
  <c r="AI662" i="10"/>
  <c r="AH664" i="10"/>
  <c r="AI664" i="10"/>
  <c r="W665" i="10"/>
  <c r="Y665" i="10" s="1"/>
  <c r="X665" i="10"/>
  <c r="AH666" i="10"/>
  <c r="AI666" i="10"/>
  <c r="W667" i="10"/>
  <c r="Y667" i="10" s="1"/>
  <c r="X667" i="10"/>
  <c r="AH668" i="10"/>
  <c r="AI668" i="10"/>
  <c r="W669" i="10"/>
  <c r="Y669" i="10" s="1"/>
  <c r="X669" i="10"/>
  <c r="AH670" i="10"/>
  <c r="AI670" i="10"/>
  <c r="AH672" i="10"/>
  <c r="AI672" i="10"/>
  <c r="W673" i="10"/>
  <c r="Y673" i="10" s="1"/>
  <c r="X673" i="10"/>
  <c r="AH674" i="10"/>
  <c r="AI674" i="10"/>
  <c r="W675" i="10"/>
  <c r="Y675" i="10" s="1"/>
  <c r="X675" i="10"/>
  <c r="AH676" i="10"/>
  <c r="AI676" i="10"/>
  <c r="W677" i="10"/>
  <c r="Y677" i="10" s="1"/>
  <c r="X677" i="10"/>
  <c r="AH678" i="10"/>
  <c r="AI678" i="10"/>
  <c r="AH680" i="10"/>
  <c r="AI680" i="10"/>
  <c r="W681" i="10"/>
  <c r="Y681" i="10" s="1"/>
  <c r="X681" i="10"/>
  <c r="AH682" i="10"/>
  <c r="AI682" i="10"/>
  <c r="W683" i="10"/>
  <c r="Y683" i="10" s="1"/>
  <c r="X683" i="10"/>
  <c r="AH684" i="10"/>
  <c r="AI684" i="10"/>
  <c r="W685" i="10"/>
  <c r="Y685" i="10" s="1"/>
  <c r="X685" i="10"/>
  <c r="AH686" i="10"/>
  <c r="AI686" i="10"/>
  <c r="AH688" i="10"/>
  <c r="AI688" i="10"/>
  <c r="W689" i="10"/>
  <c r="Y689" i="10" s="1"/>
  <c r="X689" i="10"/>
  <c r="AH690" i="10"/>
  <c r="AI690" i="10"/>
  <c r="W691" i="10"/>
  <c r="Y691" i="10" s="1"/>
  <c r="X691" i="10"/>
  <c r="AH692" i="10"/>
  <c r="AI692" i="10"/>
  <c r="W693" i="10"/>
  <c r="Y693" i="10" s="1"/>
  <c r="X693" i="10"/>
  <c r="AH694" i="10"/>
  <c r="AI694" i="10"/>
  <c r="AH696" i="10"/>
  <c r="AI696" i="10"/>
  <c r="W697" i="10"/>
  <c r="Y697" i="10" s="1"/>
  <c r="X697" i="10"/>
  <c r="AH698" i="10"/>
  <c r="AI698" i="10"/>
  <c r="W699" i="10"/>
  <c r="Y699" i="10" s="1"/>
  <c r="X699" i="10"/>
  <c r="AH700" i="10"/>
  <c r="AI700" i="10"/>
  <c r="W701" i="10"/>
  <c r="Y701" i="10" s="1"/>
  <c r="X701" i="10"/>
  <c r="AH702" i="10"/>
  <c r="AI702" i="10"/>
  <c r="AH704" i="10"/>
  <c r="AI704" i="10"/>
  <c r="W705" i="10"/>
  <c r="Y705" i="10" s="1"/>
  <c r="X705" i="10"/>
  <c r="AH706" i="10"/>
  <c r="AI706" i="10"/>
  <c r="W707" i="10"/>
  <c r="Y707" i="10" s="1"/>
  <c r="X707" i="10"/>
  <c r="AH708" i="10"/>
  <c r="AI708" i="10"/>
  <c r="W709" i="10"/>
  <c r="Y709" i="10" s="1"/>
  <c r="X709" i="10"/>
  <c r="AH710" i="10"/>
  <c r="AI710" i="10"/>
  <c r="AH712" i="10"/>
  <c r="AI712" i="10"/>
  <c r="W713" i="10"/>
  <c r="Y713" i="10" s="1"/>
  <c r="X713" i="10"/>
  <c r="AH714" i="10"/>
  <c r="AI714" i="10"/>
  <c r="W715" i="10"/>
  <c r="Y715" i="10" s="1"/>
  <c r="X715" i="10"/>
  <c r="AH716" i="10"/>
  <c r="AI716" i="10"/>
  <c r="W717" i="10"/>
  <c r="Y717" i="10" s="1"/>
  <c r="X717" i="10"/>
  <c r="AH718" i="10"/>
  <c r="AI718" i="10"/>
  <c r="W719" i="10"/>
  <c r="Y719" i="10" s="1"/>
  <c r="AH720" i="10"/>
  <c r="AI720" i="10"/>
  <c r="AJ720" i="10" s="1"/>
  <c r="W721" i="10"/>
  <c r="X721" i="10"/>
  <c r="AH722" i="10"/>
  <c r="AI722" i="10"/>
  <c r="AJ722" i="10" s="1"/>
  <c r="W723" i="10"/>
  <c r="X723" i="10"/>
  <c r="AH724" i="10"/>
  <c r="AI724" i="10"/>
  <c r="AJ724" i="10" s="1"/>
  <c r="W725" i="10"/>
  <c r="X725" i="10"/>
  <c r="AH726" i="10"/>
  <c r="AI726" i="10"/>
  <c r="AJ726" i="10" s="1"/>
  <c r="AH728" i="10"/>
  <c r="AI728" i="10"/>
  <c r="AJ728" i="10" s="1"/>
  <c r="W729" i="10"/>
  <c r="X729" i="10"/>
  <c r="AH730" i="10"/>
  <c r="AI730" i="10"/>
  <c r="AJ730" i="10" s="1"/>
  <c r="W731" i="10"/>
  <c r="X731" i="10"/>
  <c r="AH732" i="10"/>
  <c r="AI732" i="10"/>
  <c r="AJ732" i="10" s="1"/>
  <c r="W733" i="10"/>
  <c r="X733" i="10"/>
  <c r="AH734" i="10"/>
  <c r="AI734" i="10"/>
  <c r="AJ734" i="10" s="1"/>
  <c r="AH736" i="10"/>
  <c r="AI736" i="10"/>
  <c r="AJ736" i="10" s="1"/>
  <c r="W737" i="10"/>
  <c r="X737" i="10"/>
  <c r="AH738" i="10"/>
  <c r="AI738" i="10"/>
  <c r="AJ738" i="10" s="1"/>
  <c r="W739" i="10"/>
  <c r="X739" i="10"/>
  <c r="AH740" i="10"/>
  <c r="AI740" i="10"/>
  <c r="AJ740" i="10" s="1"/>
  <c r="W741" i="10"/>
  <c r="X741" i="10"/>
  <c r="AH742" i="10"/>
  <c r="AI742" i="10"/>
  <c r="AJ742" i="10" s="1"/>
  <c r="X744" i="10"/>
  <c r="W744" i="10"/>
  <c r="Y744" i="10" s="1"/>
  <c r="AI745" i="10"/>
  <c r="AH745" i="10"/>
  <c r="X746" i="10"/>
  <c r="W746" i="10"/>
  <c r="AI747" i="10"/>
  <c r="AH747" i="10"/>
  <c r="X748" i="10"/>
  <c r="W748" i="10"/>
  <c r="AI749" i="10"/>
  <c r="AH749" i="10"/>
  <c r="X750" i="10"/>
  <c r="Y750" i="10" s="1"/>
  <c r="W750" i="10"/>
  <c r="X752" i="10"/>
  <c r="W752" i="10"/>
  <c r="Y752" i="10"/>
  <c r="AI753" i="10"/>
  <c r="AH753" i="10"/>
  <c r="X754" i="10"/>
  <c r="W754" i="10"/>
  <c r="Y754" i="10" s="1"/>
  <c r="AI755" i="10"/>
  <c r="AH755" i="10"/>
  <c r="X756" i="10"/>
  <c r="W756" i="10"/>
  <c r="AI757" i="10"/>
  <c r="AH757" i="10"/>
  <c r="X758" i="10"/>
  <c r="W758" i="10"/>
  <c r="X760" i="10"/>
  <c r="Y760" i="10" s="1"/>
  <c r="W760" i="10"/>
  <c r="AI761" i="10"/>
  <c r="AH761" i="10"/>
  <c r="X762" i="10"/>
  <c r="W762" i="10"/>
  <c r="Y762" i="10"/>
  <c r="AI763" i="10"/>
  <c r="AH763" i="10"/>
  <c r="X764" i="10"/>
  <c r="W764" i="10"/>
  <c r="Y764" i="10" s="1"/>
  <c r="AI765" i="10"/>
  <c r="AH765" i="10"/>
  <c r="AJ765" i="10" s="1"/>
  <c r="X768" i="10"/>
  <c r="W768" i="10"/>
  <c r="AI769" i="10"/>
  <c r="AH769" i="10"/>
  <c r="X770" i="10"/>
  <c r="W770" i="10"/>
  <c r="Y770" i="10" s="1"/>
  <c r="AI771" i="10"/>
  <c r="AH771" i="10"/>
  <c r="X772" i="10"/>
  <c r="W772" i="10"/>
  <c r="AI773" i="10"/>
  <c r="AH773" i="10"/>
  <c r="X776" i="10"/>
  <c r="Y776" i="10" s="1"/>
  <c r="W776" i="10"/>
  <c r="AI777" i="10"/>
  <c r="AH777" i="10"/>
  <c r="X778" i="10"/>
  <c r="Y778" i="10" s="1"/>
  <c r="W778" i="10"/>
  <c r="AI779" i="10"/>
  <c r="AH779" i="10"/>
  <c r="X780" i="10"/>
  <c r="W780" i="10"/>
  <c r="Y780" i="10" s="1"/>
  <c r="AI781" i="10"/>
  <c r="AH781" i="10"/>
  <c r="AJ781" i="10" s="1"/>
  <c r="X784" i="10"/>
  <c r="W784" i="10"/>
  <c r="AI785" i="10"/>
  <c r="AH785" i="10"/>
  <c r="X786" i="10"/>
  <c r="W786" i="10"/>
  <c r="Y786" i="10" s="1"/>
  <c r="AI787" i="10"/>
  <c r="AH787" i="10"/>
  <c r="X788" i="10"/>
  <c r="W788" i="10"/>
  <c r="AI789" i="10"/>
  <c r="AH789" i="10"/>
  <c r="X792" i="10"/>
  <c r="Y792" i="10" s="1"/>
  <c r="W792" i="10"/>
  <c r="AI793" i="10"/>
  <c r="AH793" i="10"/>
  <c r="X794" i="10"/>
  <c r="W794" i="10"/>
  <c r="Y794" i="10"/>
  <c r="AI795" i="10"/>
  <c r="AH795" i="10"/>
  <c r="X796" i="10"/>
  <c r="W796" i="10"/>
  <c r="Y796" i="10" s="1"/>
  <c r="AI797" i="10"/>
  <c r="AH797" i="10"/>
  <c r="AJ797" i="10" s="1"/>
  <c r="X800" i="10"/>
  <c r="W800" i="10"/>
  <c r="AI801" i="10"/>
  <c r="AH801" i="10"/>
  <c r="X802" i="10"/>
  <c r="W802" i="10"/>
  <c r="Y802" i="10" s="1"/>
  <c r="AI803" i="10"/>
  <c r="AH803" i="10"/>
  <c r="X804" i="10"/>
  <c r="W804" i="10"/>
  <c r="AI805" i="10"/>
  <c r="AH805" i="10"/>
  <c r="X808" i="10"/>
  <c r="W808" i="10"/>
  <c r="AI809" i="10"/>
  <c r="AH809" i="10"/>
  <c r="X810" i="10"/>
  <c r="Y810" i="10" s="1"/>
  <c r="W810" i="10"/>
  <c r="AI811" i="10"/>
  <c r="AH811" i="10"/>
  <c r="X812" i="10"/>
  <c r="W812" i="10"/>
  <c r="Y812" i="10" s="1"/>
  <c r="AI813" i="10"/>
  <c r="AH813" i="10"/>
  <c r="AJ813" i="10" s="1"/>
  <c r="X816" i="10"/>
  <c r="W816" i="10"/>
  <c r="Y816" i="10" s="1"/>
  <c r="AI817" i="10"/>
  <c r="AH817" i="10"/>
  <c r="X818" i="10"/>
  <c r="W818" i="10"/>
  <c r="Y818" i="10" s="1"/>
  <c r="AI819" i="10"/>
  <c r="AH819" i="10"/>
  <c r="X820" i="10"/>
  <c r="W820" i="10"/>
  <c r="AI821" i="10"/>
  <c r="AH821" i="10"/>
  <c r="X824" i="10"/>
  <c r="W824" i="10"/>
  <c r="AI825" i="10"/>
  <c r="AH825" i="10"/>
  <c r="X826" i="10"/>
  <c r="W826" i="10"/>
  <c r="Y826" i="10"/>
  <c r="AI827" i="10"/>
  <c r="AH827" i="10"/>
  <c r="X828" i="10"/>
  <c r="W828" i="10"/>
  <c r="Y828" i="10" s="1"/>
  <c r="AI829" i="10"/>
  <c r="AH829" i="10"/>
  <c r="AJ829" i="10" s="1"/>
  <c r="X832" i="10"/>
  <c r="W832" i="10"/>
  <c r="Y832" i="10" s="1"/>
  <c r="AI833" i="10"/>
  <c r="AH833" i="10"/>
  <c r="X834" i="10"/>
  <c r="W834" i="10"/>
  <c r="Y834" i="10" s="1"/>
  <c r="AI835" i="10"/>
  <c r="AH835" i="10"/>
  <c r="X836" i="10"/>
  <c r="W836" i="10"/>
  <c r="AI837" i="10"/>
  <c r="AH837" i="10"/>
  <c r="X840" i="10"/>
  <c r="W840" i="10"/>
  <c r="AI841" i="10"/>
  <c r="AH841" i="10"/>
  <c r="X842" i="10"/>
  <c r="Y842" i="10" s="1"/>
  <c r="W842" i="10"/>
  <c r="AI843" i="10"/>
  <c r="AH843" i="10"/>
  <c r="X844" i="10"/>
  <c r="W844" i="10"/>
  <c r="Y844" i="10" s="1"/>
  <c r="AI845" i="10"/>
  <c r="AH845" i="10"/>
  <c r="AJ845" i="10" s="1"/>
  <c r="X848" i="10"/>
  <c r="W848" i="10"/>
  <c r="AI849" i="10"/>
  <c r="AH849" i="10"/>
  <c r="X850" i="10"/>
  <c r="W850" i="10"/>
  <c r="Y850" i="10" s="1"/>
  <c r="AI851" i="10"/>
  <c r="AH851" i="10"/>
  <c r="X852" i="10"/>
  <c r="W852" i="10"/>
  <c r="AI853" i="10"/>
  <c r="AH853" i="10"/>
  <c r="X856" i="10"/>
  <c r="W856" i="10"/>
  <c r="AI857" i="10"/>
  <c r="AH857" i="10"/>
  <c r="X858" i="10"/>
  <c r="W858" i="10"/>
  <c r="Y858" i="10"/>
  <c r="AI859" i="10"/>
  <c r="AH859" i="10"/>
  <c r="X860" i="10"/>
  <c r="W860" i="10"/>
  <c r="Y860" i="10" s="1"/>
  <c r="AI861" i="10"/>
  <c r="AH861" i="10"/>
  <c r="AJ861" i="10" s="1"/>
  <c r="X864" i="10"/>
  <c r="W864" i="10"/>
  <c r="Y864" i="10" s="1"/>
  <c r="AI865" i="10"/>
  <c r="AH865" i="10"/>
  <c r="X866" i="10"/>
  <c r="W866" i="10"/>
  <c r="Y866" i="10" s="1"/>
  <c r="AI867" i="10"/>
  <c r="AH867" i="10"/>
  <c r="X868" i="10"/>
  <c r="W868" i="10"/>
  <c r="AI869" i="10"/>
  <c r="AH869" i="10"/>
  <c r="X872" i="10"/>
  <c r="Y872" i="10" s="1"/>
  <c r="W872" i="10"/>
  <c r="AI873" i="10"/>
  <c r="AH873" i="10"/>
  <c r="X874" i="10"/>
  <c r="Y874" i="10" s="1"/>
  <c r="W874" i="10"/>
  <c r="AI875" i="10"/>
  <c r="AH875" i="10"/>
  <c r="X876" i="10"/>
  <c r="W876" i="10"/>
  <c r="Y876" i="10" s="1"/>
  <c r="AI877" i="10"/>
  <c r="AH877" i="10"/>
  <c r="AJ877" i="10" s="1"/>
  <c r="X880" i="10"/>
  <c r="W880" i="10"/>
  <c r="AI881" i="10"/>
  <c r="AH881" i="10"/>
  <c r="X882" i="10"/>
  <c r="W882" i="10"/>
  <c r="Y882" i="10" s="1"/>
  <c r="AI883" i="10"/>
  <c r="AH883" i="10"/>
  <c r="X884" i="10"/>
  <c r="W884" i="10"/>
  <c r="AI885" i="10"/>
  <c r="AH885" i="10"/>
  <c r="X888" i="10"/>
  <c r="W888" i="10"/>
  <c r="AI889" i="10"/>
  <c r="AH889" i="10"/>
  <c r="X890" i="10"/>
  <c r="W890" i="10"/>
  <c r="Y890" i="10"/>
  <c r="AI891" i="10"/>
  <c r="AH891" i="10"/>
  <c r="X892" i="10"/>
  <c r="W892" i="10"/>
  <c r="Y892" i="10" s="1"/>
  <c r="AI893" i="10"/>
  <c r="AH893" i="10"/>
  <c r="AJ893" i="10" s="1"/>
  <c r="X896" i="10"/>
  <c r="W896" i="10"/>
  <c r="Y896" i="10" s="1"/>
  <c r="AI897" i="10"/>
  <c r="AH897" i="10"/>
  <c r="X898" i="10"/>
  <c r="W898" i="10"/>
  <c r="Y898" i="10" s="1"/>
  <c r="AI899" i="10"/>
  <c r="AH899" i="10"/>
  <c r="X900" i="10"/>
  <c r="W900" i="10"/>
  <c r="AI901" i="10"/>
  <c r="AH901" i="10"/>
  <c r="X904" i="10"/>
  <c r="Y904" i="10" s="1"/>
  <c r="W904" i="10"/>
  <c r="AI905" i="10"/>
  <c r="AH905" i="10"/>
  <c r="X906" i="10"/>
  <c r="Y906" i="10" s="1"/>
  <c r="W906" i="10"/>
  <c r="AI907" i="10"/>
  <c r="AH907" i="10"/>
  <c r="X908" i="10"/>
  <c r="W908" i="10"/>
  <c r="Y908" i="10" s="1"/>
  <c r="AI909" i="10"/>
  <c r="AH909" i="10"/>
  <c r="AJ909" i="10" s="1"/>
  <c r="X912" i="10"/>
  <c r="W912" i="10"/>
  <c r="AI913" i="10"/>
  <c r="AH913" i="10"/>
  <c r="X914" i="10"/>
  <c r="W914" i="10"/>
  <c r="Y914" i="10" s="1"/>
  <c r="AI915" i="10"/>
  <c r="AH915" i="10"/>
  <c r="X916" i="10"/>
  <c r="W916" i="10"/>
  <c r="AI917" i="10"/>
  <c r="AH917" i="10"/>
  <c r="X920" i="10"/>
  <c r="W920" i="10"/>
  <c r="AI921" i="10"/>
  <c r="AH921" i="10"/>
  <c r="X922" i="10"/>
  <c r="W922" i="10"/>
  <c r="Y922" i="10"/>
  <c r="AI923" i="10"/>
  <c r="AH923" i="10"/>
  <c r="X924" i="10"/>
  <c r="W924" i="10"/>
  <c r="Y924" i="10" s="1"/>
  <c r="AI925" i="10"/>
  <c r="AH925" i="10"/>
  <c r="AJ925" i="10" s="1"/>
  <c r="X928" i="10"/>
  <c r="W928" i="10"/>
  <c r="Y928" i="10" s="1"/>
  <c r="AI929" i="10"/>
  <c r="AH929" i="10"/>
  <c r="X930" i="10"/>
  <c r="W930" i="10"/>
  <c r="Y930" i="10" s="1"/>
  <c r="AI931" i="10"/>
  <c r="AH931" i="10"/>
  <c r="X932" i="10"/>
  <c r="W932" i="10"/>
  <c r="AI933" i="10"/>
  <c r="AH933" i="10"/>
  <c r="X936" i="10"/>
  <c r="W936" i="10"/>
  <c r="AI937" i="10"/>
  <c r="AH937" i="10"/>
  <c r="X938" i="10"/>
  <c r="Y938" i="10" s="1"/>
  <c r="W938" i="10"/>
  <c r="AI939" i="10"/>
  <c r="AH939" i="10"/>
  <c r="X940" i="10"/>
  <c r="W940" i="10"/>
  <c r="Y940" i="10" s="1"/>
  <c r="AI941" i="10"/>
  <c r="AH941" i="10"/>
  <c r="AJ941" i="10" s="1"/>
  <c r="X944" i="10"/>
  <c r="W944" i="10"/>
  <c r="Y944" i="10" s="1"/>
  <c r="AI945" i="10"/>
  <c r="AH945" i="10"/>
  <c r="X946" i="10"/>
  <c r="W946" i="10"/>
  <c r="Y946" i="10" s="1"/>
  <c r="AI947" i="10"/>
  <c r="AH947" i="10"/>
  <c r="X948" i="10"/>
  <c r="W948" i="10"/>
  <c r="AI949" i="10"/>
  <c r="AH949" i="10"/>
  <c r="X952" i="10"/>
  <c r="W952" i="10"/>
  <c r="AI953" i="10"/>
  <c r="AH953" i="10"/>
  <c r="X954" i="10"/>
  <c r="W954" i="10"/>
  <c r="Y954" i="10"/>
  <c r="AI955" i="10"/>
  <c r="AH955" i="10"/>
  <c r="X956" i="10"/>
  <c r="W956" i="10"/>
  <c r="Y956" i="10" s="1"/>
  <c r="AI957" i="10"/>
  <c r="AH957" i="10"/>
  <c r="X960" i="10"/>
  <c r="W960" i="10"/>
  <c r="Y960" i="10" s="1"/>
  <c r="AI961" i="10"/>
  <c r="AH961" i="10"/>
  <c r="X962" i="10"/>
  <c r="W962" i="10"/>
  <c r="Y962" i="10" s="1"/>
  <c r="AI963" i="10"/>
  <c r="AH963" i="10"/>
  <c r="X964" i="10"/>
  <c r="W964" i="10"/>
  <c r="AI965" i="10"/>
  <c r="AH965" i="10"/>
  <c r="X968" i="10"/>
  <c r="W968" i="10"/>
  <c r="AI969" i="10"/>
  <c r="AH969" i="10"/>
  <c r="X970" i="10"/>
  <c r="Y970" i="10" s="1"/>
  <c r="W970" i="10"/>
  <c r="AI971" i="10"/>
  <c r="AH971" i="10"/>
  <c r="X972" i="10"/>
  <c r="W972" i="10"/>
  <c r="Y972" i="10" s="1"/>
  <c r="AI973" i="10"/>
  <c r="AH973" i="10"/>
  <c r="X976" i="10"/>
  <c r="W976" i="10"/>
  <c r="Y976" i="10" s="1"/>
  <c r="AI977" i="10"/>
  <c r="AH977" i="10"/>
  <c r="X978" i="10"/>
  <c r="W978" i="10"/>
  <c r="Y978" i="10" s="1"/>
  <c r="AI979" i="10"/>
  <c r="AH979" i="10"/>
  <c r="X980" i="10"/>
  <c r="W980" i="10"/>
  <c r="AI981" i="10"/>
  <c r="AH981" i="10"/>
  <c r="X984" i="10"/>
  <c r="W984" i="10"/>
  <c r="AI985" i="10"/>
  <c r="AH985" i="10"/>
  <c r="X986" i="10"/>
  <c r="W986" i="10"/>
  <c r="Y986" i="10"/>
  <c r="AI987" i="10"/>
  <c r="AH987" i="10"/>
  <c r="X988" i="10"/>
  <c r="W988" i="10"/>
  <c r="Y988" i="10" s="1"/>
  <c r="AI989" i="10"/>
  <c r="AH989" i="10"/>
  <c r="X992" i="10"/>
  <c r="W992" i="10"/>
  <c r="Y992" i="10" s="1"/>
  <c r="AI993" i="10"/>
  <c r="AH993" i="10"/>
  <c r="X994" i="10"/>
  <c r="W994" i="10"/>
  <c r="Y994" i="10" s="1"/>
  <c r="AI995" i="10"/>
  <c r="AH995" i="10"/>
  <c r="X996" i="10"/>
  <c r="W996" i="10"/>
  <c r="AI997" i="10"/>
  <c r="AH997" i="10"/>
  <c r="X1000" i="10"/>
  <c r="W1000" i="10"/>
  <c r="AI1001" i="10"/>
  <c r="AH1001" i="10"/>
  <c r="X1002" i="10"/>
  <c r="Y1002" i="10" s="1"/>
  <c r="W1002" i="10"/>
  <c r="AI1003" i="10"/>
  <c r="AH1003" i="10"/>
  <c r="X1004" i="10"/>
  <c r="W1004" i="10"/>
  <c r="Y1004" i="10" s="1"/>
  <c r="AI1005" i="10"/>
  <c r="AH1005" i="10"/>
  <c r="AI1008" i="10"/>
  <c r="AH1008" i="10"/>
  <c r="AI1009" i="10"/>
  <c r="AH1009" i="10"/>
  <c r="AJ1009" i="10" s="1"/>
  <c r="AM1009" i="10" s="1"/>
  <c r="AI1010" i="10"/>
  <c r="AH1010" i="10"/>
  <c r="AI1011" i="10"/>
  <c r="AH1011" i="10"/>
  <c r="AJ1011" i="10" s="1"/>
  <c r="AM1011" i="10" s="1"/>
  <c r="AI1012" i="10"/>
  <c r="AH1012" i="10"/>
  <c r="AI1013" i="10"/>
  <c r="AH1013" i="10"/>
  <c r="AJ1013" i="10" s="1"/>
  <c r="AM1013" i="10" s="1"/>
  <c r="AI1016" i="10"/>
  <c r="AH1016" i="10"/>
  <c r="AI1017" i="10"/>
  <c r="AH1017" i="10"/>
  <c r="AJ1017" i="10" s="1"/>
  <c r="AM1017" i="10" s="1"/>
  <c r="AI1018" i="10"/>
  <c r="AH1018" i="10"/>
  <c r="AI1019" i="10"/>
  <c r="AH1019" i="10"/>
  <c r="AJ1019" i="10" s="1"/>
  <c r="AM1019" i="10" s="1"/>
  <c r="AI1020" i="10"/>
  <c r="AH1020" i="10"/>
  <c r="AI1021" i="10"/>
  <c r="AH1021" i="10"/>
  <c r="AJ1021" i="10" s="1"/>
  <c r="AM1021" i="10" s="1"/>
  <c r="AI1024" i="10"/>
  <c r="AH1024" i="10"/>
  <c r="AI1025" i="10"/>
  <c r="AH1025" i="10"/>
  <c r="AJ1025" i="10" s="1"/>
  <c r="AM1025" i="10" s="1"/>
  <c r="AI1026" i="10"/>
  <c r="AH1026" i="10"/>
  <c r="AI1027" i="10"/>
  <c r="AH1027" i="10"/>
  <c r="AJ1027" i="10" s="1"/>
  <c r="AM1027" i="10" s="1"/>
  <c r="AI1028" i="10"/>
  <c r="AH1028" i="10"/>
  <c r="AI1029" i="10"/>
  <c r="AH1029" i="10"/>
  <c r="AJ1029" i="10" s="1"/>
  <c r="AM1029" i="10" s="1"/>
  <c r="AI1032" i="10"/>
  <c r="AH1032" i="10"/>
  <c r="AI1033" i="10"/>
  <c r="AH1033" i="10"/>
  <c r="AJ1033" i="10" s="1"/>
  <c r="AM1033" i="10" s="1"/>
  <c r="AI1034" i="10"/>
  <c r="AH1034" i="10"/>
  <c r="AI1035" i="10"/>
  <c r="AH1035" i="10"/>
  <c r="AJ1035" i="10" s="1"/>
  <c r="AM1035" i="10" s="1"/>
  <c r="AI1036" i="10"/>
  <c r="AH1036" i="10"/>
  <c r="AI1037" i="10"/>
  <c r="AH1037" i="10"/>
  <c r="AJ1037" i="10" s="1"/>
  <c r="AM1037" i="10" s="1"/>
  <c r="AI1040" i="10"/>
  <c r="AH1040" i="10"/>
  <c r="AI1041" i="10"/>
  <c r="AH1041" i="10"/>
  <c r="AJ1041" i="10" s="1"/>
  <c r="AM1041" i="10" s="1"/>
  <c r="AI1042" i="10"/>
  <c r="AH1042" i="10"/>
  <c r="AI1043" i="10"/>
  <c r="AH1043" i="10"/>
  <c r="AJ1043" i="10" s="1"/>
  <c r="AM1043" i="10" s="1"/>
  <c r="AI1044" i="10"/>
  <c r="AH1044" i="10"/>
  <c r="AI1045" i="10"/>
  <c r="AH1045" i="10"/>
  <c r="AJ1045" i="10" s="1"/>
  <c r="AM1045" i="10" s="1"/>
  <c r="AI1048" i="10"/>
  <c r="AH1048" i="10"/>
  <c r="AI1049" i="10"/>
  <c r="AH1049" i="10"/>
  <c r="AJ1049" i="10" s="1"/>
  <c r="AM1049" i="10" s="1"/>
  <c r="AI1050" i="10"/>
  <c r="AH1050" i="10"/>
  <c r="AI1051" i="10"/>
  <c r="AH1051" i="10"/>
  <c r="AJ1051" i="10" s="1"/>
  <c r="AM1051" i="10" s="1"/>
  <c r="AI1052" i="10"/>
  <c r="AH1052" i="10"/>
  <c r="AI1053" i="10"/>
  <c r="AH1053" i="10"/>
  <c r="AJ1053" i="10" s="1"/>
  <c r="AM1053" i="10" s="1"/>
  <c r="AI1056" i="10"/>
  <c r="AH1056" i="10"/>
  <c r="AI1057" i="10"/>
  <c r="AH1057" i="10"/>
  <c r="AJ1057" i="10" s="1"/>
  <c r="AM1057" i="10" s="1"/>
  <c r="AI1058" i="10"/>
  <c r="AH1058" i="10"/>
  <c r="AI1059" i="10"/>
  <c r="AH1059" i="10"/>
  <c r="AJ1059" i="10" s="1"/>
  <c r="AM1059" i="10" s="1"/>
  <c r="AI1060" i="10"/>
  <c r="AH1060" i="10"/>
  <c r="AI1061" i="10"/>
  <c r="AH1061" i="10"/>
  <c r="AJ1061" i="10" s="1"/>
  <c r="AM1061" i="10" s="1"/>
  <c r="AI1064" i="10"/>
  <c r="AH1064" i="10"/>
  <c r="AI1065" i="10"/>
  <c r="AH1065" i="10"/>
  <c r="AJ1065" i="10" s="1"/>
  <c r="AM1065" i="10" s="1"/>
  <c r="AI1066" i="10"/>
  <c r="AH1066" i="10"/>
  <c r="AI1067" i="10"/>
  <c r="AH1067" i="10"/>
  <c r="AJ1067" i="10" s="1"/>
  <c r="AM1067" i="10" s="1"/>
  <c r="AI1068" i="10"/>
  <c r="AH1068" i="10"/>
  <c r="AI1069" i="10"/>
  <c r="AH1069" i="10"/>
  <c r="AJ1069" i="10" s="1"/>
  <c r="AM1069" i="10" s="1"/>
  <c r="AI1072" i="10"/>
  <c r="AH1072" i="10"/>
  <c r="AI1073" i="10"/>
  <c r="AH1073" i="10"/>
  <c r="AJ1073" i="10" s="1"/>
  <c r="AM1073" i="10" s="1"/>
  <c r="AI1074" i="10"/>
  <c r="AH1074" i="10"/>
  <c r="AI1075" i="10"/>
  <c r="AH1075" i="10"/>
  <c r="AJ1075" i="10" s="1"/>
  <c r="AM1075" i="10" s="1"/>
  <c r="AI1076" i="10"/>
  <c r="AH1076" i="10"/>
  <c r="AI1077" i="10"/>
  <c r="AH1077" i="10"/>
  <c r="AJ1077" i="10" s="1"/>
  <c r="AM1077" i="10" s="1"/>
  <c r="AI1080" i="10"/>
  <c r="AH1080" i="10"/>
  <c r="AI1081" i="10"/>
  <c r="AH1081" i="10"/>
  <c r="AJ1081" i="10" s="1"/>
  <c r="AM1081" i="10" s="1"/>
  <c r="AI1082" i="10"/>
  <c r="AH1082" i="10"/>
  <c r="AI1083" i="10"/>
  <c r="AH1083" i="10"/>
  <c r="AJ1083" i="10" s="1"/>
  <c r="AM1083" i="10" s="1"/>
  <c r="AI1084" i="10"/>
  <c r="AH1084" i="10"/>
  <c r="AI1085" i="10"/>
  <c r="AH1085" i="10"/>
  <c r="AJ1085" i="10" s="1"/>
  <c r="AM1085" i="10" s="1"/>
  <c r="AI1088" i="10"/>
  <c r="AH1088" i="10"/>
  <c r="AI1089" i="10"/>
  <c r="AH1089" i="10"/>
  <c r="AJ1089" i="10" s="1"/>
  <c r="AM1089" i="10" s="1"/>
  <c r="AI1090" i="10"/>
  <c r="AH1090" i="10"/>
  <c r="AI1091" i="10"/>
  <c r="AH1091" i="10"/>
  <c r="AJ1091" i="10" s="1"/>
  <c r="AM1091" i="10" s="1"/>
  <c r="AI1092" i="10"/>
  <c r="AH1092" i="10"/>
  <c r="AI1093" i="10"/>
  <c r="AH1093" i="10"/>
  <c r="AJ1093" i="10" s="1"/>
  <c r="AM1093" i="10" s="1"/>
  <c r="AI1096" i="10"/>
  <c r="AH1096" i="10"/>
  <c r="AI1097" i="10"/>
  <c r="AH1097" i="10"/>
  <c r="AJ1097" i="10" s="1"/>
  <c r="AM1097" i="10" s="1"/>
  <c r="AI1098" i="10"/>
  <c r="AH1098" i="10"/>
  <c r="AI1099" i="10"/>
  <c r="AH1099" i="10"/>
  <c r="AJ1099" i="10" s="1"/>
  <c r="AM1099" i="10" s="1"/>
  <c r="AI1100" i="10"/>
  <c r="AH1100" i="10"/>
  <c r="AI1101" i="10"/>
  <c r="AH1101" i="10"/>
  <c r="AJ1101" i="10" s="1"/>
  <c r="AM1101" i="10" s="1"/>
  <c r="AI1104" i="10"/>
  <c r="AH1104" i="10"/>
  <c r="AI1105" i="10"/>
  <c r="AH1105" i="10"/>
  <c r="AJ1105" i="10" s="1"/>
  <c r="AM1105" i="10" s="1"/>
  <c r="AI1106" i="10"/>
  <c r="AH1106" i="10"/>
  <c r="AI1107" i="10"/>
  <c r="AH1107" i="10"/>
  <c r="AJ1107" i="10" s="1"/>
  <c r="AM1107" i="10" s="1"/>
  <c r="AI1108" i="10"/>
  <c r="AH1108" i="10"/>
  <c r="AI1109" i="10"/>
  <c r="AH1109" i="10"/>
  <c r="AJ1109" i="10" s="1"/>
  <c r="AM1109" i="10" s="1"/>
  <c r="AI1112" i="10"/>
  <c r="AH1112" i="10"/>
  <c r="AI1113" i="10"/>
  <c r="AH1113" i="10"/>
  <c r="AJ1113" i="10" s="1"/>
  <c r="AM1113" i="10" s="1"/>
  <c r="AI1114" i="10"/>
  <c r="AH1114" i="10"/>
  <c r="AI1115" i="10"/>
  <c r="AH1115" i="10"/>
  <c r="AJ1115" i="10" s="1"/>
  <c r="AM1115" i="10" s="1"/>
  <c r="AI1116" i="10"/>
  <c r="AH1116" i="10"/>
  <c r="AI1117" i="10"/>
  <c r="AH1117" i="10"/>
  <c r="AJ1117" i="10" s="1"/>
  <c r="AM1117" i="10" s="1"/>
  <c r="AI1118" i="10"/>
  <c r="AI1120" i="10"/>
  <c r="AH1120" i="10"/>
  <c r="AI1121" i="10"/>
  <c r="AH1121" i="10"/>
  <c r="AI1122" i="10"/>
  <c r="AH1122" i="10"/>
  <c r="AI1123" i="10"/>
  <c r="AH1123" i="10"/>
  <c r="AI1124" i="10"/>
  <c r="AH1124" i="10"/>
  <c r="AI1125" i="10"/>
  <c r="AH1125" i="10"/>
  <c r="AI1128" i="10"/>
  <c r="AH1128" i="10"/>
  <c r="AI1129" i="10"/>
  <c r="AH1129" i="10"/>
  <c r="AI1130" i="10"/>
  <c r="AH1130" i="10"/>
  <c r="AI1131" i="10"/>
  <c r="AH1131" i="10"/>
  <c r="AI1132" i="10"/>
  <c r="AH1132" i="10"/>
  <c r="AI1133" i="10"/>
  <c r="AH1133" i="10"/>
  <c r="AI1136" i="10"/>
  <c r="AH1136" i="10"/>
  <c r="AI1137" i="10"/>
  <c r="AH1137" i="10"/>
  <c r="AI1138" i="10"/>
  <c r="AH1138" i="10"/>
  <c r="AI1139" i="10"/>
  <c r="AH1139" i="10"/>
  <c r="AI1140" i="10"/>
  <c r="AH1140" i="10"/>
  <c r="AI1141" i="10"/>
  <c r="AH1141" i="10"/>
  <c r="AI1144" i="10"/>
  <c r="AH1144" i="10"/>
  <c r="AI1145" i="10"/>
  <c r="AH1145" i="10"/>
  <c r="AI1146" i="10"/>
  <c r="AH1146" i="10"/>
  <c r="AI1147" i="10"/>
  <c r="AH1147" i="10"/>
  <c r="AI1148" i="10"/>
  <c r="AH1148" i="10"/>
  <c r="AI1149" i="10"/>
  <c r="AH1149" i="10"/>
  <c r="AI1152" i="10"/>
  <c r="AH1152" i="10"/>
  <c r="AI1153" i="10"/>
  <c r="AH1153" i="10"/>
  <c r="AI1154" i="10"/>
  <c r="AH1154" i="10"/>
  <c r="AI1155" i="10"/>
  <c r="AH1155" i="10"/>
  <c r="AI1156" i="10"/>
  <c r="AH1156" i="10"/>
  <c r="AI1157" i="10"/>
  <c r="AH1157" i="10"/>
  <c r="AI1160" i="10"/>
  <c r="AH1160" i="10"/>
  <c r="AI1161" i="10"/>
  <c r="AH1161" i="10"/>
  <c r="AI1162" i="10"/>
  <c r="AH1162" i="10"/>
  <c r="AI1163" i="10"/>
  <c r="AH1163" i="10"/>
  <c r="AI1164" i="10"/>
  <c r="AH1164" i="10"/>
  <c r="AI1165" i="10"/>
  <c r="AH1165" i="10"/>
  <c r="AI1168" i="10"/>
  <c r="AH1168" i="10"/>
  <c r="AI1169" i="10"/>
  <c r="AH1169" i="10"/>
  <c r="AI1170" i="10"/>
  <c r="AH1170" i="10"/>
  <c r="AI1171" i="10"/>
  <c r="AH1171" i="10"/>
  <c r="D15" i="7"/>
  <c r="D26" i="7" s="1"/>
  <c r="F15" i="7"/>
  <c r="F26" i="7" s="1"/>
  <c r="H15" i="7"/>
  <c r="H26" i="7" s="1"/>
  <c r="J15" i="7"/>
  <c r="J26" i="7" s="1"/>
  <c r="E4" i="8"/>
  <c r="C10" i="8"/>
  <c r="AI523" i="10"/>
  <c r="X524" i="10"/>
  <c r="AI525" i="10"/>
  <c r="X526" i="10"/>
  <c r="AI527" i="10"/>
  <c r="X528" i="10"/>
  <c r="AI529" i="10"/>
  <c r="AI531" i="10"/>
  <c r="X532" i="10"/>
  <c r="AI533" i="10"/>
  <c r="X534" i="10"/>
  <c r="AI535" i="10"/>
  <c r="X536" i="10"/>
  <c r="AI537" i="10"/>
  <c r="AI539" i="10"/>
  <c r="X540" i="10"/>
  <c r="AI541" i="10"/>
  <c r="X542" i="10"/>
  <c r="AI543" i="10"/>
  <c r="X544" i="10"/>
  <c r="AI545" i="10"/>
  <c r="AI547" i="10"/>
  <c r="X548" i="10"/>
  <c r="AI549" i="10"/>
  <c r="X550" i="10"/>
  <c r="AI551" i="10"/>
  <c r="X552" i="10"/>
  <c r="AI553" i="10"/>
  <c r="AI555" i="10"/>
  <c r="X556" i="10"/>
  <c r="AI557" i="10"/>
  <c r="X558" i="10"/>
  <c r="AI559" i="10"/>
  <c r="X560" i="10"/>
  <c r="AI561" i="10"/>
  <c r="AI563" i="10"/>
  <c r="X564" i="10"/>
  <c r="AI565" i="10"/>
  <c r="X566" i="10"/>
  <c r="AI567" i="10"/>
  <c r="X568" i="10"/>
  <c r="AI569" i="10"/>
  <c r="AI571" i="10"/>
  <c r="X572" i="10"/>
  <c r="AI573" i="10"/>
  <c r="X574" i="10"/>
  <c r="AI575" i="10"/>
  <c r="X576" i="10"/>
  <c r="AI577" i="10"/>
  <c r="AI579" i="10"/>
  <c r="X580" i="10"/>
  <c r="AI581" i="10"/>
  <c r="X582" i="10"/>
  <c r="AI583" i="10"/>
  <c r="X584" i="10"/>
  <c r="AI585" i="10"/>
  <c r="AI587" i="10"/>
  <c r="X588" i="10"/>
  <c r="AI589" i="10"/>
  <c r="X590" i="10"/>
  <c r="AI591" i="10"/>
  <c r="X592" i="10"/>
  <c r="AI593" i="10"/>
  <c r="AI595" i="10"/>
  <c r="X596" i="10"/>
  <c r="AI597" i="10"/>
  <c r="X598" i="10"/>
  <c r="AI599" i="10"/>
  <c r="X600" i="10"/>
  <c r="AI601" i="10"/>
  <c r="AI603" i="10"/>
  <c r="X604" i="10"/>
  <c r="AI605" i="10"/>
  <c r="X606" i="10"/>
  <c r="AH607" i="10"/>
  <c r="AI607" i="10"/>
  <c r="W608" i="10"/>
  <c r="X608" i="10"/>
  <c r="Y608" i="10" s="1"/>
  <c r="AH609" i="10"/>
  <c r="AI609" i="10"/>
  <c r="W610" i="10"/>
  <c r="X610" i="10"/>
  <c r="Y610" i="10" s="1"/>
  <c r="AH611" i="10"/>
  <c r="AI611" i="10"/>
  <c r="W612" i="10"/>
  <c r="X612" i="10"/>
  <c r="Y612" i="10" s="1"/>
  <c r="W614" i="10"/>
  <c r="X614" i="10"/>
  <c r="Y614" i="10" s="1"/>
  <c r="AH615" i="10"/>
  <c r="AI615" i="10"/>
  <c r="W616" i="10"/>
  <c r="X616" i="10"/>
  <c r="Y616" i="10" s="1"/>
  <c r="AH617" i="10"/>
  <c r="AI617" i="10"/>
  <c r="W618" i="10"/>
  <c r="X618" i="10"/>
  <c r="Y618" i="10" s="1"/>
  <c r="AH619" i="10"/>
  <c r="AI619" i="10"/>
  <c r="W620" i="10"/>
  <c r="X620" i="10"/>
  <c r="Y620" i="10" s="1"/>
  <c r="W622" i="10"/>
  <c r="X622" i="10"/>
  <c r="Y622" i="10" s="1"/>
  <c r="AH623" i="10"/>
  <c r="AI623" i="10"/>
  <c r="W624" i="10"/>
  <c r="X624" i="10"/>
  <c r="Y624" i="10" s="1"/>
  <c r="AH625" i="10"/>
  <c r="AI625" i="10"/>
  <c r="W626" i="10"/>
  <c r="X626" i="10"/>
  <c r="Y626" i="10" s="1"/>
  <c r="AH627" i="10"/>
  <c r="AI627" i="10"/>
  <c r="W628" i="10"/>
  <c r="X628" i="10"/>
  <c r="Y628" i="10" s="1"/>
  <c r="W630" i="10"/>
  <c r="X630" i="10"/>
  <c r="Y630" i="10" s="1"/>
  <c r="AH631" i="10"/>
  <c r="AI631" i="10"/>
  <c r="W632" i="10"/>
  <c r="X632" i="10"/>
  <c r="Y632" i="10" s="1"/>
  <c r="AH633" i="10"/>
  <c r="AI633" i="10"/>
  <c r="W634" i="10"/>
  <c r="X634" i="10"/>
  <c r="Y634" i="10" s="1"/>
  <c r="AH635" i="10"/>
  <c r="AI635" i="10"/>
  <c r="W636" i="10"/>
  <c r="X636" i="10"/>
  <c r="Y636" i="10" s="1"/>
  <c r="W638" i="10"/>
  <c r="X638" i="10"/>
  <c r="Y638" i="10" s="1"/>
  <c r="AH639" i="10"/>
  <c r="AI639" i="10"/>
  <c r="W640" i="10"/>
  <c r="X640" i="10"/>
  <c r="Y640" i="10" s="1"/>
  <c r="AH641" i="10"/>
  <c r="AI641" i="10"/>
  <c r="W642" i="10"/>
  <c r="X642" i="10"/>
  <c r="Y642" i="10" s="1"/>
  <c r="AH643" i="10"/>
  <c r="AI643" i="10"/>
  <c r="W644" i="10"/>
  <c r="X644" i="10"/>
  <c r="Y644" i="10" s="1"/>
  <c r="AH645" i="10"/>
  <c r="AJ645" i="10" s="1"/>
  <c r="W646" i="10"/>
  <c r="X646" i="10"/>
  <c r="AH647" i="10"/>
  <c r="AJ647" i="10" s="1"/>
  <c r="AI647" i="10"/>
  <c r="W648" i="10"/>
  <c r="X648" i="10"/>
  <c r="AH649" i="10"/>
  <c r="AJ649" i="10" s="1"/>
  <c r="AI649" i="10"/>
  <c r="W650" i="10"/>
  <c r="X650" i="10"/>
  <c r="AH651" i="10"/>
  <c r="AJ651" i="10" s="1"/>
  <c r="AI651" i="10"/>
  <c r="W652" i="10"/>
  <c r="X652" i="10"/>
  <c r="W654" i="10"/>
  <c r="X654" i="10"/>
  <c r="AH655" i="10"/>
  <c r="AJ655" i="10" s="1"/>
  <c r="AI655" i="10"/>
  <c r="W656" i="10"/>
  <c r="X656" i="10"/>
  <c r="AH657" i="10"/>
  <c r="AJ657" i="10" s="1"/>
  <c r="AI657" i="10"/>
  <c r="W658" i="10"/>
  <c r="X658" i="10"/>
  <c r="AH659" i="10"/>
  <c r="AJ659" i="10" s="1"/>
  <c r="AI659" i="10"/>
  <c r="W660" i="10"/>
  <c r="X660" i="10"/>
  <c r="W662" i="10"/>
  <c r="X662" i="10"/>
  <c r="AH663" i="10"/>
  <c r="AJ663" i="10" s="1"/>
  <c r="AI663" i="10"/>
  <c r="W664" i="10"/>
  <c r="X664" i="10"/>
  <c r="AH665" i="10"/>
  <c r="AJ665" i="10" s="1"/>
  <c r="AI665" i="10"/>
  <c r="W666" i="10"/>
  <c r="X666" i="10"/>
  <c r="AH667" i="10"/>
  <c r="AJ667" i="10" s="1"/>
  <c r="AI667" i="10"/>
  <c r="W668" i="10"/>
  <c r="X668" i="10"/>
  <c r="W670" i="10"/>
  <c r="X670" i="10"/>
  <c r="AH671" i="10"/>
  <c r="AJ671" i="10" s="1"/>
  <c r="AI671" i="10"/>
  <c r="W672" i="10"/>
  <c r="X672" i="10"/>
  <c r="AH673" i="10"/>
  <c r="AJ673" i="10" s="1"/>
  <c r="AI673" i="10"/>
  <c r="W674" i="10"/>
  <c r="X674" i="10"/>
  <c r="AH675" i="10"/>
  <c r="AJ675" i="10" s="1"/>
  <c r="AI675" i="10"/>
  <c r="W676" i="10"/>
  <c r="X676" i="10"/>
  <c r="W678" i="10"/>
  <c r="X678" i="10"/>
  <c r="AH679" i="10"/>
  <c r="AJ679" i="10" s="1"/>
  <c r="AI679" i="10"/>
  <c r="W680" i="10"/>
  <c r="X680" i="10"/>
  <c r="AH681" i="10"/>
  <c r="AJ681" i="10" s="1"/>
  <c r="AI681" i="10"/>
  <c r="W682" i="10"/>
  <c r="X682" i="10"/>
  <c r="AH683" i="10"/>
  <c r="AJ683" i="10" s="1"/>
  <c r="AI683" i="10"/>
  <c r="W684" i="10"/>
  <c r="X684" i="10"/>
  <c r="W686" i="10"/>
  <c r="X686" i="10"/>
  <c r="AH687" i="10"/>
  <c r="AJ687" i="10" s="1"/>
  <c r="AI687" i="10"/>
  <c r="W688" i="10"/>
  <c r="X688" i="10"/>
  <c r="AH689" i="10"/>
  <c r="AJ689" i="10" s="1"/>
  <c r="AI689" i="10"/>
  <c r="W690" i="10"/>
  <c r="X690" i="10"/>
  <c r="AH691" i="10"/>
  <c r="AJ691" i="10" s="1"/>
  <c r="AI691" i="10"/>
  <c r="W692" i="10"/>
  <c r="X692" i="10"/>
  <c r="W694" i="10"/>
  <c r="X694" i="10"/>
  <c r="AH695" i="10"/>
  <c r="AJ695" i="10" s="1"/>
  <c r="AI695" i="10"/>
  <c r="W696" i="10"/>
  <c r="X696" i="10"/>
  <c r="AH697" i="10"/>
  <c r="AJ697" i="10" s="1"/>
  <c r="AI697" i="10"/>
  <c r="W698" i="10"/>
  <c r="X698" i="10"/>
  <c r="AH699" i="10"/>
  <c r="AJ699" i="10" s="1"/>
  <c r="AI699" i="10"/>
  <c r="W700" i="10"/>
  <c r="X700" i="10"/>
  <c r="W702" i="10"/>
  <c r="X702" i="10"/>
  <c r="AH703" i="10"/>
  <c r="AJ703" i="10" s="1"/>
  <c r="AI703" i="10"/>
  <c r="W704" i="10"/>
  <c r="X704" i="10"/>
  <c r="AH705" i="10"/>
  <c r="AJ705" i="10" s="1"/>
  <c r="AI705" i="10"/>
  <c r="W706" i="10"/>
  <c r="X706" i="10"/>
  <c r="AH707" i="10"/>
  <c r="AJ707" i="10" s="1"/>
  <c r="AI707" i="10"/>
  <c r="W708" i="10"/>
  <c r="X708" i="10"/>
  <c r="W710" i="10"/>
  <c r="X710" i="10"/>
  <c r="AH711" i="10"/>
  <c r="AJ711" i="10" s="1"/>
  <c r="AI711" i="10"/>
  <c r="W712" i="10"/>
  <c r="X712" i="10"/>
  <c r="AH713" i="10"/>
  <c r="AJ713" i="10" s="1"/>
  <c r="AI713" i="10"/>
  <c r="W714" i="10"/>
  <c r="X714" i="10"/>
  <c r="AH715" i="10"/>
  <c r="AJ715" i="10" s="1"/>
  <c r="AI715" i="10"/>
  <c r="W716" i="10"/>
  <c r="X716" i="10"/>
  <c r="W718" i="10"/>
  <c r="X718" i="10"/>
  <c r="AH719" i="10"/>
  <c r="AJ719" i="10" s="1"/>
  <c r="AI719" i="10"/>
  <c r="W720" i="10"/>
  <c r="X720" i="10"/>
  <c r="AH721" i="10"/>
  <c r="AJ721" i="10" s="1"/>
  <c r="AI721" i="10"/>
  <c r="W722" i="10"/>
  <c r="X722" i="10"/>
  <c r="AH723" i="10"/>
  <c r="AJ723" i="10" s="1"/>
  <c r="AI723" i="10"/>
  <c r="W724" i="10"/>
  <c r="X724" i="10"/>
  <c r="W726" i="10"/>
  <c r="X726" i="10"/>
  <c r="AH727" i="10"/>
  <c r="AJ727" i="10" s="1"/>
  <c r="AI727" i="10"/>
  <c r="W728" i="10"/>
  <c r="X728" i="10"/>
  <c r="AH729" i="10"/>
  <c r="AJ729" i="10" s="1"/>
  <c r="AI729" i="10"/>
  <c r="W730" i="10"/>
  <c r="X730" i="10"/>
  <c r="AH731" i="10"/>
  <c r="AJ731" i="10" s="1"/>
  <c r="AI731" i="10"/>
  <c r="W732" i="10"/>
  <c r="X732" i="10"/>
  <c r="W734" i="10"/>
  <c r="X734" i="10"/>
  <c r="AH735" i="10"/>
  <c r="AJ735" i="10" s="1"/>
  <c r="AI735" i="10"/>
  <c r="W736" i="10"/>
  <c r="X736" i="10"/>
  <c r="AH737" i="10"/>
  <c r="AJ737" i="10" s="1"/>
  <c r="AI737" i="10"/>
  <c r="W738" i="10"/>
  <c r="X738" i="10"/>
  <c r="AH739" i="10"/>
  <c r="AJ739" i="10" s="1"/>
  <c r="AI739" i="10"/>
  <c r="W740" i="10"/>
  <c r="X740" i="10"/>
  <c r="W742" i="10"/>
  <c r="X742" i="10"/>
  <c r="X743" i="10"/>
  <c r="W743" i="10"/>
  <c r="AI744" i="10"/>
  <c r="AJ744" i="10" s="1"/>
  <c r="AH744" i="10"/>
  <c r="X745" i="10"/>
  <c r="W745" i="10"/>
  <c r="AI746" i="10"/>
  <c r="AH746" i="10"/>
  <c r="AJ746" i="10" s="1"/>
  <c r="AI748" i="10"/>
  <c r="AH748" i="10"/>
  <c r="AI750" i="10"/>
  <c r="AH750" i="10"/>
  <c r="X751" i="10"/>
  <c r="W751" i="10"/>
  <c r="AI752" i="10"/>
  <c r="AH752" i="10"/>
  <c r="AJ752" i="10" s="1"/>
  <c r="X753" i="10"/>
  <c r="W753" i="10"/>
  <c r="AI754" i="10"/>
  <c r="AH754" i="10"/>
  <c r="AI756" i="10"/>
  <c r="AH756" i="10"/>
  <c r="AI758" i="10"/>
  <c r="AJ758" i="10" s="1"/>
  <c r="AH758" i="10"/>
  <c r="X759" i="10"/>
  <c r="W759" i="10"/>
  <c r="AI760" i="10"/>
  <c r="AH760" i="10"/>
  <c r="AJ760" i="10"/>
  <c r="X761" i="10"/>
  <c r="W761" i="10"/>
  <c r="AI762" i="10"/>
  <c r="AH762" i="10"/>
  <c r="AJ762" i="10" s="1"/>
  <c r="X763" i="10"/>
  <c r="W763" i="10"/>
  <c r="Y763" i="10" s="1"/>
  <c r="AI764" i="10"/>
  <c r="AH764" i="10"/>
  <c r="AJ764" i="10" s="1"/>
  <c r="X765" i="10"/>
  <c r="W765" i="10"/>
  <c r="Y765" i="10" s="1"/>
  <c r="X767" i="10"/>
  <c r="W767" i="10"/>
  <c r="AI768" i="10"/>
  <c r="AH768" i="10"/>
  <c r="AJ768" i="10" s="1"/>
  <c r="X769" i="10"/>
  <c r="W769" i="10"/>
  <c r="AI770" i="10"/>
  <c r="AH770" i="10"/>
  <c r="X771" i="10"/>
  <c r="W771" i="10"/>
  <c r="AI772" i="10"/>
  <c r="AH772" i="10"/>
  <c r="X773" i="10"/>
  <c r="W773" i="10"/>
  <c r="X775" i="10"/>
  <c r="W775" i="10"/>
  <c r="AI776" i="10"/>
  <c r="AJ776" i="10" s="1"/>
  <c r="AH776" i="10"/>
  <c r="X777" i="10"/>
  <c r="W777" i="10"/>
  <c r="AI778" i="10"/>
  <c r="AH778" i="10"/>
  <c r="AJ778" i="10" s="1"/>
  <c r="X779" i="10"/>
  <c r="W779" i="10"/>
  <c r="Y779" i="10" s="1"/>
  <c r="AI780" i="10"/>
  <c r="AH780" i="10"/>
  <c r="X781" i="10"/>
  <c r="W781" i="10"/>
  <c r="Y781" i="10" s="1"/>
  <c r="X783" i="10"/>
  <c r="W783" i="10"/>
  <c r="AI784" i="10"/>
  <c r="AH784" i="10"/>
  <c r="AJ784" i="10" s="1"/>
  <c r="X785" i="10"/>
  <c r="W785" i="10"/>
  <c r="AI786" i="10"/>
  <c r="AH786" i="10"/>
  <c r="X787" i="10"/>
  <c r="W787" i="10"/>
  <c r="AI788" i="10"/>
  <c r="AH788" i="10"/>
  <c r="X789" i="10"/>
  <c r="W789" i="10"/>
  <c r="X791" i="10"/>
  <c r="W791" i="10"/>
  <c r="AI792" i="10"/>
  <c r="AH792" i="10"/>
  <c r="AJ792" i="10"/>
  <c r="X793" i="10"/>
  <c r="W793" i="10"/>
  <c r="AI794" i="10"/>
  <c r="AH794" i="10"/>
  <c r="AJ794" i="10" s="1"/>
  <c r="X795" i="10"/>
  <c r="W795" i="10"/>
  <c r="Y795" i="10" s="1"/>
  <c r="AI796" i="10"/>
  <c r="AH796" i="10"/>
  <c r="AJ796" i="10" s="1"/>
  <c r="X797" i="10"/>
  <c r="W797" i="10"/>
  <c r="Y797" i="10" s="1"/>
  <c r="X799" i="10"/>
  <c r="W799" i="10"/>
  <c r="AI800" i="10"/>
  <c r="AH800" i="10"/>
  <c r="AJ800" i="10" s="1"/>
  <c r="X801" i="10"/>
  <c r="W801" i="10"/>
  <c r="AI802" i="10"/>
  <c r="AH802" i="10"/>
  <c r="X803" i="10"/>
  <c r="W803" i="10"/>
  <c r="AI804" i="10"/>
  <c r="AH804" i="10"/>
  <c r="X805" i="10"/>
  <c r="W805" i="10"/>
  <c r="X807" i="10"/>
  <c r="W807" i="10"/>
  <c r="AI808" i="10"/>
  <c r="AJ808" i="10" s="1"/>
  <c r="AH808" i="10"/>
  <c r="X809" i="10"/>
  <c r="W809" i="10"/>
  <c r="AI810" i="10"/>
  <c r="AH810" i="10"/>
  <c r="AJ810" i="10" s="1"/>
  <c r="X811" i="10"/>
  <c r="W811" i="10"/>
  <c r="Y811" i="10" s="1"/>
  <c r="AI812" i="10"/>
  <c r="AH812" i="10"/>
  <c r="X813" i="10"/>
  <c r="W813" i="10"/>
  <c r="Y813" i="10" s="1"/>
  <c r="X815" i="10"/>
  <c r="W815" i="10"/>
  <c r="AI816" i="10"/>
  <c r="AH816" i="10"/>
  <c r="AJ816" i="10" s="1"/>
  <c r="X817" i="10"/>
  <c r="W817" i="10"/>
  <c r="AI818" i="10"/>
  <c r="AH818" i="10"/>
  <c r="X819" i="10"/>
  <c r="W819" i="10"/>
  <c r="AI820" i="10"/>
  <c r="AH820" i="10"/>
  <c r="X821" i="10"/>
  <c r="W821" i="10"/>
  <c r="X823" i="10"/>
  <c r="W823" i="10"/>
  <c r="AI824" i="10"/>
  <c r="AH824" i="10"/>
  <c r="AJ824" i="10"/>
  <c r="X825" i="10"/>
  <c r="W825" i="10"/>
  <c r="AI826" i="10"/>
  <c r="AH826" i="10"/>
  <c r="AJ826" i="10" s="1"/>
  <c r="X827" i="10"/>
  <c r="W827" i="10"/>
  <c r="Y827" i="10" s="1"/>
  <c r="AI828" i="10"/>
  <c r="AH828" i="10"/>
  <c r="AJ828" i="10" s="1"/>
  <c r="X829" i="10"/>
  <c r="W829" i="10"/>
  <c r="Y829" i="10" s="1"/>
  <c r="X831" i="10"/>
  <c r="W831" i="10"/>
  <c r="AI832" i="10"/>
  <c r="AH832" i="10"/>
  <c r="AJ832" i="10" s="1"/>
  <c r="X833" i="10"/>
  <c r="W833" i="10"/>
  <c r="AI834" i="10"/>
  <c r="AH834" i="10"/>
  <c r="X835" i="10"/>
  <c r="W835" i="10"/>
  <c r="AI836" i="10"/>
  <c r="AH836" i="10"/>
  <c r="X837" i="10"/>
  <c r="W837" i="10"/>
  <c r="X839" i="10"/>
  <c r="W839" i="10"/>
  <c r="AI840" i="10"/>
  <c r="AJ840" i="10" s="1"/>
  <c r="AH840" i="10"/>
  <c r="X841" i="10"/>
  <c r="W841" i="10"/>
  <c r="AI842" i="10"/>
  <c r="AH842" i="10"/>
  <c r="AJ842" i="10" s="1"/>
  <c r="X843" i="10"/>
  <c r="W843" i="10"/>
  <c r="Y843" i="10" s="1"/>
  <c r="AI844" i="10"/>
  <c r="AH844" i="10"/>
  <c r="X845" i="10"/>
  <c r="W845" i="10"/>
  <c r="Y845" i="10" s="1"/>
  <c r="X847" i="10"/>
  <c r="W847" i="10"/>
  <c r="AI848" i="10"/>
  <c r="AH848" i="10"/>
  <c r="AJ848" i="10" s="1"/>
  <c r="X849" i="10"/>
  <c r="W849" i="10"/>
  <c r="AI850" i="10"/>
  <c r="AH850" i="10"/>
  <c r="X851" i="10"/>
  <c r="W851" i="10"/>
  <c r="Y851" i="10" s="1"/>
  <c r="AI852" i="10"/>
  <c r="AH852" i="10"/>
  <c r="X853" i="10"/>
  <c r="W853" i="10"/>
  <c r="Y853" i="10" s="1"/>
  <c r="X855" i="10"/>
  <c r="W855" i="10"/>
  <c r="AI856" i="10"/>
  <c r="AH856" i="10"/>
  <c r="AJ856" i="10"/>
  <c r="X857" i="10"/>
  <c r="W857" i="10"/>
  <c r="AI858" i="10"/>
  <c r="AH858" i="10"/>
  <c r="AJ858" i="10" s="1"/>
  <c r="X859" i="10"/>
  <c r="W859" i="10"/>
  <c r="Y859" i="10" s="1"/>
  <c r="AI860" i="10"/>
  <c r="AH860" i="10"/>
  <c r="AJ860" i="10" s="1"/>
  <c r="X861" i="10"/>
  <c r="W861" i="10"/>
  <c r="Y861" i="10" s="1"/>
  <c r="X863" i="10"/>
  <c r="W863" i="10"/>
  <c r="AI864" i="10"/>
  <c r="AH864" i="10"/>
  <c r="AJ864" i="10"/>
  <c r="X865" i="10"/>
  <c r="W865" i="10"/>
  <c r="AI866" i="10"/>
  <c r="AH866" i="10"/>
  <c r="AJ866" i="10" s="1"/>
  <c r="X867" i="10"/>
  <c r="W867" i="10"/>
  <c r="AI868" i="10"/>
  <c r="AH868" i="10"/>
  <c r="X869" i="10"/>
  <c r="W869" i="10"/>
  <c r="X871" i="10"/>
  <c r="W871" i="10"/>
  <c r="AI872" i="10"/>
  <c r="AH872" i="10"/>
  <c r="AJ872" i="10" s="1"/>
  <c r="X873" i="10"/>
  <c r="W873" i="10"/>
  <c r="AI874" i="10"/>
  <c r="AH874" i="10"/>
  <c r="AJ874" i="10" s="1"/>
  <c r="X875" i="10"/>
  <c r="W875" i="10"/>
  <c r="Y875" i="10" s="1"/>
  <c r="AI876" i="10"/>
  <c r="AH876" i="10"/>
  <c r="X877" i="10"/>
  <c r="W877" i="10"/>
  <c r="Y877" i="10" s="1"/>
  <c r="X879" i="10"/>
  <c r="W879" i="10"/>
  <c r="AI880" i="10"/>
  <c r="AH880" i="10"/>
  <c r="AJ880" i="10" s="1"/>
  <c r="X881" i="10"/>
  <c r="W881" i="10"/>
  <c r="AI882" i="10"/>
  <c r="AH882" i="10"/>
  <c r="X883" i="10"/>
  <c r="W883" i="10"/>
  <c r="Y883" i="10" s="1"/>
  <c r="AI884" i="10"/>
  <c r="AH884" i="10"/>
  <c r="X885" i="10"/>
  <c r="W885" i="10"/>
  <c r="Y885" i="10" s="1"/>
  <c r="X887" i="10"/>
  <c r="W887" i="10"/>
  <c r="AI888" i="10"/>
  <c r="AH888" i="10"/>
  <c r="AJ888" i="10"/>
  <c r="X889" i="10"/>
  <c r="W889" i="10"/>
  <c r="AI890" i="10"/>
  <c r="AH890" i="10"/>
  <c r="AJ890" i="10" s="1"/>
  <c r="X891" i="10"/>
  <c r="W891" i="10"/>
  <c r="Y891" i="10" s="1"/>
  <c r="AI892" i="10"/>
  <c r="AH892" i="10"/>
  <c r="X893" i="10"/>
  <c r="W893" i="10"/>
  <c r="Y893" i="10" s="1"/>
  <c r="X895" i="10"/>
  <c r="W895" i="10"/>
  <c r="AI896" i="10"/>
  <c r="AH896" i="10"/>
  <c r="AJ896" i="10"/>
  <c r="X897" i="10"/>
  <c r="W897" i="10"/>
  <c r="AI898" i="10"/>
  <c r="AH898" i="10"/>
  <c r="AJ898" i="10" s="1"/>
  <c r="X899" i="10"/>
  <c r="W899" i="10"/>
  <c r="Y899" i="10" s="1"/>
  <c r="AI900" i="10"/>
  <c r="AH900" i="10"/>
  <c r="X901" i="10"/>
  <c r="W901" i="10"/>
  <c r="Y901" i="10" s="1"/>
  <c r="AI902" i="10"/>
  <c r="AH902" i="10"/>
  <c r="X903" i="10"/>
  <c r="W903" i="10"/>
  <c r="Y903" i="10" s="1"/>
  <c r="AI904" i="10"/>
  <c r="AH904" i="10"/>
  <c r="AJ904" i="10" s="1"/>
  <c r="X905" i="10"/>
  <c r="W905" i="10"/>
  <c r="AI906" i="10"/>
  <c r="AJ906" i="10" s="1"/>
  <c r="AH906" i="10"/>
  <c r="X907" i="10"/>
  <c r="W907" i="10"/>
  <c r="Y907" i="10" s="1"/>
  <c r="AI908" i="10"/>
  <c r="AH908" i="10"/>
  <c r="AJ908" i="10" s="1"/>
  <c r="X909" i="10"/>
  <c r="W909" i="10"/>
  <c r="Y909" i="10" s="1"/>
  <c r="AI910" i="10"/>
  <c r="AH910" i="10"/>
  <c r="X911" i="10"/>
  <c r="W911" i="10"/>
  <c r="AI912" i="10"/>
  <c r="AH912" i="10"/>
  <c r="AJ912" i="10"/>
  <c r="X913" i="10"/>
  <c r="W913" i="10"/>
  <c r="AI914" i="10"/>
  <c r="AH914" i="10"/>
  <c r="AJ914" i="10" s="1"/>
  <c r="X915" i="10"/>
  <c r="W915" i="10"/>
  <c r="AI916" i="10"/>
  <c r="AH916" i="10"/>
  <c r="X917" i="10"/>
  <c r="W917" i="10"/>
  <c r="AI918" i="10"/>
  <c r="AH918" i="10"/>
  <c r="X919" i="10"/>
  <c r="W919" i="10"/>
  <c r="AI920" i="10"/>
  <c r="AH920" i="10"/>
  <c r="AJ920" i="10"/>
  <c r="X921" i="10"/>
  <c r="W921" i="10"/>
  <c r="AI922" i="10"/>
  <c r="AH922" i="10"/>
  <c r="AJ922" i="10" s="1"/>
  <c r="X923" i="10"/>
  <c r="W923" i="10"/>
  <c r="Y923" i="10" s="1"/>
  <c r="AI924" i="10"/>
  <c r="AH924" i="10"/>
  <c r="X925" i="10"/>
  <c r="W925" i="10"/>
  <c r="Y925" i="10" s="1"/>
  <c r="AI926" i="10"/>
  <c r="AJ926" i="10" s="1"/>
  <c r="AH926" i="10"/>
  <c r="X927" i="10"/>
  <c r="W927" i="10"/>
  <c r="AI928" i="10"/>
  <c r="AH928" i="10"/>
  <c r="AJ928" i="10" s="1"/>
  <c r="X929" i="10"/>
  <c r="W929" i="10"/>
  <c r="AI930" i="10"/>
  <c r="AH930" i="10"/>
  <c r="AJ930" i="10" s="1"/>
  <c r="X931" i="10"/>
  <c r="W931" i="10"/>
  <c r="Y931" i="10" s="1"/>
  <c r="AI932" i="10"/>
  <c r="AH932" i="10"/>
  <c r="X933" i="10"/>
  <c r="W933" i="10"/>
  <c r="Y933" i="10" s="1"/>
  <c r="AI934" i="10"/>
  <c r="AH934" i="10"/>
  <c r="X935" i="10"/>
  <c r="W935" i="10"/>
  <c r="Y935" i="10" s="1"/>
  <c r="AI936" i="10"/>
  <c r="AH936" i="10"/>
  <c r="AJ936" i="10"/>
  <c r="X937" i="10"/>
  <c r="W937" i="10"/>
  <c r="AI938" i="10"/>
  <c r="AH938" i="10"/>
  <c r="AJ938" i="10"/>
  <c r="X939" i="10"/>
  <c r="W939" i="10"/>
  <c r="Y939" i="10" s="1"/>
  <c r="AI940" i="10"/>
  <c r="AH940" i="10"/>
  <c r="AJ940" i="10" s="1"/>
  <c r="X941" i="10"/>
  <c r="W941" i="10"/>
  <c r="AI942" i="10"/>
  <c r="AH942" i="10"/>
  <c r="AJ942" i="10" s="1"/>
  <c r="X943" i="10"/>
  <c r="W943" i="10"/>
  <c r="Y943" i="10" s="1"/>
  <c r="AI944" i="10"/>
  <c r="AH944" i="10"/>
  <c r="X945" i="10"/>
  <c r="W945" i="10"/>
  <c r="AI946" i="10"/>
  <c r="AJ946" i="10" s="1"/>
  <c r="AH946" i="10"/>
  <c r="X947" i="10"/>
  <c r="W947" i="10"/>
  <c r="Y947" i="10" s="1"/>
  <c r="AI948" i="10"/>
  <c r="AH948" i="10"/>
  <c r="X949" i="10"/>
  <c r="W949" i="10"/>
  <c r="X951" i="10"/>
  <c r="W951" i="10"/>
  <c r="AI952" i="10"/>
  <c r="AH952" i="10"/>
  <c r="AJ952" i="10"/>
  <c r="X953" i="10"/>
  <c r="W953" i="10"/>
  <c r="AI954" i="10"/>
  <c r="AH954" i="10"/>
  <c r="AJ954" i="10" s="1"/>
  <c r="X955" i="10"/>
  <c r="W955" i="10"/>
  <c r="AI956" i="10"/>
  <c r="AH956" i="10"/>
  <c r="X957" i="10"/>
  <c r="W957" i="10"/>
  <c r="Y957" i="10" s="1"/>
  <c r="AI958" i="10"/>
  <c r="AH958" i="10"/>
  <c r="X959" i="10"/>
  <c r="W959" i="10"/>
  <c r="Y959" i="10" s="1"/>
  <c r="AI960" i="10"/>
  <c r="AH960" i="10"/>
  <c r="AJ960" i="10" s="1"/>
  <c r="X961" i="10"/>
  <c r="W961" i="10"/>
  <c r="AI962" i="10"/>
  <c r="AJ962" i="10" s="1"/>
  <c r="AH962" i="10"/>
  <c r="X963" i="10"/>
  <c r="W963" i="10"/>
  <c r="Y963" i="10" s="1"/>
  <c r="AI964" i="10"/>
  <c r="AH964" i="10"/>
  <c r="AJ964" i="10" s="1"/>
  <c r="X965" i="10"/>
  <c r="W965" i="10"/>
  <c r="AI966" i="10"/>
  <c r="AH966" i="10"/>
  <c r="AJ966" i="10"/>
  <c r="X967" i="10"/>
  <c r="W967" i="10"/>
  <c r="AI968" i="10"/>
  <c r="AH968" i="10"/>
  <c r="AJ968" i="10" s="1"/>
  <c r="X969" i="10"/>
  <c r="W969" i="10"/>
  <c r="AI970" i="10"/>
  <c r="AH970" i="10"/>
  <c r="X971" i="10"/>
  <c r="W971" i="10"/>
  <c r="AI972" i="10"/>
  <c r="AH972" i="10"/>
  <c r="AJ972" i="10" s="1"/>
  <c r="X973" i="10"/>
  <c r="W973" i="10"/>
  <c r="AI974" i="10"/>
  <c r="AH974" i="10"/>
  <c r="AJ974" i="10"/>
  <c r="X975" i="10"/>
  <c r="W975" i="10"/>
  <c r="AI976" i="10"/>
  <c r="AH976" i="10"/>
  <c r="AJ976" i="10" s="1"/>
  <c r="X977" i="10"/>
  <c r="W977" i="10"/>
  <c r="AI978" i="10"/>
  <c r="AH978" i="10"/>
  <c r="X979" i="10"/>
  <c r="W979" i="10"/>
  <c r="Y979" i="10" s="1"/>
  <c r="AI980" i="10"/>
  <c r="AH980" i="10"/>
  <c r="X981" i="10"/>
  <c r="W981" i="10"/>
  <c r="Y981" i="10" s="1"/>
  <c r="AI982" i="10"/>
  <c r="AH982" i="10"/>
  <c r="X983" i="10"/>
  <c r="W983" i="10"/>
  <c r="AI984" i="10"/>
  <c r="AH984" i="10"/>
  <c r="AJ984" i="10" s="1"/>
  <c r="X985" i="10"/>
  <c r="W985" i="10"/>
  <c r="AI986" i="10"/>
  <c r="AH986" i="10"/>
  <c r="X987" i="10"/>
  <c r="W987" i="10"/>
  <c r="Y987" i="10" s="1"/>
  <c r="AI988" i="10"/>
  <c r="AH988" i="10"/>
  <c r="X989" i="10"/>
  <c r="W989" i="10"/>
  <c r="Y989" i="10" s="1"/>
  <c r="AI990" i="10"/>
  <c r="AJ990" i="10" s="1"/>
  <c r="AH990" i="10"/>
  <c r="X991" i="10"/>
  <c r="W991" i="10"/>
  <c r="Y991" i="10" s="1"/>
  <c r="AI992" i="10"/>
  <c r="AH992" i="10"/>
  <c r="AJ992" i="10" s="1"/>
  <c r="X993" i="10"/>
  <c r="W993" i="10"/>
  <c r="AI994" i="10"/>
  <c r="AH994" i="10"/>
  <c r="AJ994" i="10"/>
  <c r="X995" i="10"/>
  <c r="W995" i="10"/>
  <c r="AI996" i="10"/>
  <c r="AH996" i="10"/>
  <c r="AJ996" i="10" s="1"/>
  <c r="X997" i="10"/>
  <c r="W997" i="10"/>
  <c r="AI998" i="10"/>
  <c r="AH998" i="10"/>
  <c r="AJ998" i="10"/>
  <c r="X999" i="10"/>
  <c r="W999" i="10"/>
  <c r="Y999" i="10" s="1"/>
  <c r="AI1000" i="10"/>
  <c r="AH1000" i="10"/>
  <c r="AJ1000" i="10" s="1"/>
  <c r="X1001" i="10"/>
  <c r="W1001" i="10"/>
  <c r="AI1002" i="10"/>
  <c r="AH1002" i="10"/>
  <c r="X1003" i="10"/>
  <c r="W1003" i="10"/>
  <c r="Y1003" i="10" s="1"/>
  <c r="AI1004" i="10"/>
  <c r="AH1004" i="10"/>
  <c r="AJ1004" i="10" s="1"/>
  <c r="X1005" i="10"/>
  <c r="W1005" i="10"/>
  <c r="X1006" i="10"/>
  <c r="W1006" i="10"/>
  <c r="X1007" i="10"/>
  <c r="W1007" i="10"/>
  <c r="X1008" i="10"/>
  <c r="W1008" i="10"/>
  <c r="X1009" i="10"/>
  <c r="W1009" i="10"/>
  <c r="X1010" i="10"/>
  <c r="W1010" i="10"/>
  <c r="X1011" i="10"/>
  <c r="W1011" i="10"/>
  <c r="X1012" i="10"/>
  <c r="W1012" i="10"/>
  <c r="X1013" i="10"/>
  <c r="W1013" i="10"/>
  <c r="X1014" i="10"/>
  <c r="W1014" i="10"/>
  <c r="X1015" i="10"/>
  <c r="W1015" i="10"/>
  <c r="X1016" i="10"/>
  <c r="W1016" i="10"/>
  <c r="X1017" i="10"/>
  <c r="W1017" i="10"/>
  <c r="X1018" i="10"/>
  <c r="W1018" i="10"/>
  <c r="X1019" i="10"/>
  <c r="W1019" i="10"/>
  <c r="X1020" i="10"/>
  <c r="W1020" i="10"/>
  <c r="X1021" i="10"/>
  <c r="W1021" i="10"/>
  <c r="X1022" i="10"/>
  <c r="W1022" i="10"/>
  <c r="X1023" i="10"/>
  <c r="W1023" i="10"/>
  <c r="X1024" i="10"/>
  <c r="W1024" i="10"/>
  <c r="X1025" i="10"/>
  <c r="W1025" i="10"/>
  <c r="X1026" i="10"/>
  <c r="W1026" i="10"/>
  <c r="X1027" i="10"/>
  <c r="W1027" i="10"/>
  <c r="X1028" i="10"/>
  <c r="W1028" i="10"/>
  <c r="X1029" i="10"/>
  <c r="W1029" i="10"/>
  <c r="X1030" i="10"/>
  <c r="W1030" i="10"/>
  <c r="X1031" i="10"/>
  <c r="W1031" i="10"/>
  <c r="X1032" i="10"/>
  <c r="W1032" i="10"/>
  <c r="X1033" i="10"/>
  <c r="W1033" i="10"/>
  <c r="X1034" i="10"/>
  <c r="W1034" i="10"/>
  <c r="X1035" i="10"/>
  <c r="W1035" i="10"/>
  <c r="X1036" i="10"/>
  <c r="W1036" i="10"/>
  <c r="X1037" i="10"/>
  <c r="W1037" i="10"/>
  <c r="X1038" i="10"/>
  <c r="W1038" i="10"/>
  <c r="X1039" i="10"/>
  <c r="W1039" i="10"/>
  <c r="X1040" i="10"/>
  <c r="W1040" i="10"/>
  <c r="X1041" i="10"/>
  <c r="W1041" i="10"/>
  <c r="X1042" i="10"/>
  <c r="W1042" i="10"/>
  <c r="X1043" i="10"/>
  <c r="W1043" i="10"/>
  <c r="X1044" i="10"/>
  <c r="W1044" i="10"/>
  <c r="X1045" i="10"/>
  <c r="W1045" i="10"/>
  <c r="X1046" i="10"/>
  <c r="W1046" i="10"/>
  <c r="X1047" i="10"/>
  <c r="W1047" i="10"/>
  <c r="X1048" i="10"/>
  <c r="W1048" i="10"/>
  <c r="X1049" i="10"/>
  <c r="W1049" i="10"/>
  <c r="X1050" i="10"/>
  <c r="W1050" i="10"/>
  <c r="X1051" i="10"/>
  <c r="W1051" i="10"/>
  <c r="X1052" i="10"/>
  <c r="W1052" i="10"/>
  <c r="X1053" i="10"/>
  <c r="W1053" i="10"/>
  <c r="X1054" i="10"/>
  <c r="W1054" i="10"/>
  <c r="X1055" i="10"/>
  <c r="W1055" i="10"/>
  <c r="X1056" i="10"/>
  <c r="W1056" i="10"/>
  <c r="X1057" i="10"/>
  <c r="W1057" i="10"/>
  <c r="X1058" i="10"/>
  <c r="W1058" i="10"/>
  <c r="X1059" i="10"/>
  <c r="W1059" i="10"/>
  <c r="X1060" i="10"/>
  <c r="W1060" i="10"/>
  <c r="X1061" i="10"/>
  <c r="W1061" i="10"/>
  <c r="X1062" i="10"/>
  <c r="W1062" i="10"/>
  <c r="X1063" i="10"/>
  <c r="W1063" i="10"/>
  <c r="X1064" i="10"/>
  <c r="W1064" i="10"/>
  <c r="X1065" i="10"/>
  <c r="W1065" i="10"/>
  <c r="X1066" i="10"/>
  <c r="W1066" i="10"/>
  <c r="X1067" i="10"/>
  <c r="W1067" i="10"/>
  <c r="X1068" i="10"/>
  <c r="W1068" i="10"/>
  <c r="X1069" i="10"/>
  <c r="W1069" i="10"/>
  <c r="X1070" i="10"/>
  <c r="W1070" i="10"/>
  <c r="X1071" i="10"/>
  <c r="W1071" i="10"/>
  <c r="X1072" i="10"/>
  <c r="W1072" i="10"/>
  <c r="X1073" i="10"/>
  <c r="W1073" i="10"/>
  <c r="X1074" i="10"/>
  <c r="W1074" i="10"/>
  <c r="X1075" i="10"/>
  <c r="W1075" i="10"/>
  <c r="X1076" i="10"/>
  <c r="W1076" i="10"/>
  <c r="X1077" i="10"/>
  <c r="W1077" i="10"/>
  <c r="X1078" i="10"/>
  <c r="W1078" i="10"/>
  <c r="X1079" i="10"/>
  <c r="W1079" i="10"/>
  <c r="X1080" i="10"/>
  <c r="W1080" i="10"/>
  <c r="X1081" i="10"/>
  <c r="W1081" i="10"/>
  <c r="X1082" i="10"/>
  <c r="W1082" i="10"/>
  <c r="X1083" i="10"/>
  <c r="W1083" i="10"/>
  <c r="X1084" i="10"/>
  <c r="W1084" i="10"/>
  <c r="X1085" i="10"/>
  <c r="W1085" i="10"/>
  <c r="X1086" i="10"/>
  <c r="W1086" i="10"/>
  <c r="X1087" i="10"/>
  <c r="W1087" i="10"/>
  <c r="X1088" i="10"/>
  <c r="W1088" i="10"/>
  <c r="X1089" i="10"/>
  <c r="W1089" i="10"/>
  <c r="X1090" i="10"/>
  <c r="W1090" i="10"/>
  <c r="X1091" i="10"/>
  <c r="W1091" i="10"/>
  <c r="X1092" i="10"/>
  <c r="W1092" i="10"/>
  <c r="X1093" i="10"/>
  <c r="W1093" i="10"/>
  <c r="X1094" i="10"/>
  <c r="W1094" i="10"/>
  <c r="X1095" i="10"/>
  <c r="W1095" i="10"/>
  <c r="X1096" i="10"/>
  <c r="W1096" i="10"/>
  <c r="X1097" i="10"/>
  <c r="W1097" i="10"/>
  <c r="X1098" i="10"/>
  <c r="W1098" i="10"/>
  <c r="X1099" i="10"/>
  <c r="W1099" i="10"/>
  <c r="X1100" i="10"/>
  <c r="W1100" i="10"/>
  <c r="X1101" i="10"/>
  <c r="W1101" i="10"/>
  <c r="X1102" i="10"/>
  <c r="W1102" i="10"/>
  <c r="X1103" i="10"/>
  <c r="W1103" i="10"/>
  <c r="X1104" i="10"/>
  <c r="W1104" i="10"/>
  <c r="X1105" i="10"/>
  <c r="W1105" i="10"/>
  <c r="X1106" i="10"/>
  <c r="W1106" i="10"/>
  <c r="X1107" i="10"/>
  <c r="W1107" i="10"/>
  <c r="X1108" i="10"/>
  <c r="W1108" i="10"/>
  <c r="X1109" i="10"/>
  <c r="W1109" i="10"/>
  <c r="X1110" i="10"/>
  <c r="W1110" i="10"/>
  <c r="X1111" i="10"/>
  <c r="W1111" i="10"/>
  <c r="X1112" i="10"/>
  <c r="W1112" i="10"/>
  <c r="X1113" i="10"/>
  <c r="W1113" i="10"/>
  <c r="X1114" i="10"/>
  <c r="W1114" i="10"/>
  <c r="X1115" i="10"/>
  <c r="W1115" i="10"/>
  <c r="X1116" i="10"/>
  <c r="W1116" i="10"/>
  <c r="X1117" i="10"/>
  <c r="W1117" i="10"/>
  <c r="X1118" i="10"/>
  <c r="W1118" i="10"/>
  <c r="X1119" i="10"/>
  <c r="W1119" i="10"/>
  <c r="X1120" i="10"/>
  <c r="W1120" i="10"/>
  <c r="X1121" i="10"/>
  <c r="W1121" i="10"/>
  <c r="X1122" i="10"/>
  <c r="W1122" i="10"/>
  <c r="X1123" i="10"/>
  <c r="W1123" i="10"/>
  <c r="X1124" i="10"/>
  <c r="W1124" i="10"/>
  <c r="X1125" i="10"/>
  <c r="W1125" i="10"/>
  <c r="X1126" i="10"/>
  <c r="W1126" i="10"/>
  <c r="X1127" i="10"/>
  <c r="W1127" i="10"/>
  <c r="X1128" i="10"/>
  <c r="W1128" i="10"/>
  <c r="X1129" i="10"/>
  <c r="W1129" i="10"/>
  <c r="X1130" i="10"/>
  <c r="W1130" i="10"/>
  <c r="X1131" i="10"/>
  <c r="W1131" i="10"/>
  <c r="X1132" i="10"/>
  <c r="W1132" i="10"/>
  <c r="X1133" i="10"/>
  <c r="W1133" i="10"/>
  <c r="X1134" i="10"/>
  <c r="W1134" i="10"/>
  <c r="X1135" i="10"/>
  <c r="W1135" i="10"/>
  <c r="X1136" i="10"/>
  <c r="W1136" i="10"/>
  <c r="X1137" i="10"/>
  <c r="W1137" i="10"/>
  <c r="X1138" i="10"/>
  <c r="W1138" i="10"/>
  <c r="X1139" i="10"/>
  <c r="W1139" i="10"/>
  <c r="X1140" i="10"/>
  <c r="W1140" i="10"/>
  <c r="X1141" i="10"/>
  <c r="W1141" i="10"/>
  <c r="X1142" i="10"/>
  <c r="W1142" i="10"/>
  <c r="X1143" i="10"/>
  <c r="W1143" i="10"/>
  <c r="X1144" i="10"/>
  <c r="W1144" i="10"/>
  <c r="X1145" i="10"/>
  <c r="W1145" i="10"/>
  <c r="X1146" i="10"/>
  <c r="W1146" i="10"/>
  <c r="X1147" i="10"/>
  <c r="W1147" i="10"/>
  <c r="X1148" i="10"/>
  <c r="W1148" i="10"/>
  <c r="X1149" i="10"/>
  <c r="W1149" i="10"/>
  <c r="X1150" i="10"/>
  <c r="W1150" i="10"/>
  <c r="X1151" i="10"/>
  <c r="W1151" i="10"/>
  <c r="X1152" i="10"/>
  <c r="W1152" i="10"/>
  <c r="X1153" i="10"/>
  <c r="W1153" i="10"/>
  <c r="X1154" i="10"/>
  <c r="W1154" i="10"/>
  <c r="X1155" i="10"/>
  <c r="W1155" i="10"/>
  <c r="X1156" i="10"/>
  <c r="W1156" i="10"/>
  <c r="X1157" i="10"/>
  <c r="W1157" i="10"/>
  <c r="X1158" i="10"/>
  <c r="W1158" i="10"/>
  <c r="X1159" i="10"/>
  <c r="W1159" i="10"/>
  <c r="X1160" i="10"/>
  <c r="W1160" i="10"/>
  <c r="X1161" i="10"/>
  <c r="W1161" i="10"/>
  <c r="X1162" i="10"/>
  <c r="W1162" i="10"/>
  <c r="X1163" i="10"/>
  <c r="W1163" i="10"/>
  <c r="X1164" i="10"/>
  <c r="W1164" i="10"/>
  <c r="X1165" i="10"/>
  <c r="W1165" i="10"/>
  <c r="X1166" i="10"/>
  <c r="W1166" i="10"/>
  <c r="X1167" i="10"/>
  <c r="W1167" i="10"/>
  <c r="X1168" i="10"/>
  <c r="W1168" i="10"/>
  <c r="X1169" i="10"/>
  <c r="W1169" i="10"/>
  <c r="X1170" i="10"/>
  <c r="W1170" i="10"/>
  <c r="X1171" i="10"/>
  <c r="W1171" i="10"/>
  <c r="X1172" i="10"/>
  <c r="W1172" i="10"/>
  <c r="X1173" i="10"/>
  <c r="Y1173" i="10" s="1"/>
  <c r="AN1173" i="10" s="1"/>
  <c r="W1173" i="10"/>
  <c r="X1175" i="10"/>
  <c r="X1176" i="10"/>
  <c r="W1176" i="10"/>
  <c r="X1177" i="10"/>
  <c r="W1177" i="10"/>
  <c r="X1178" i="10"/>
  <c r="W1178" i="10"/>
  <c r="X1179" i="10"/>
  <c r="W1179" i="10"/>
  <c r="Y1179" i="10" s="1"/>
  <c r="AN1179" i="10" s="1"/>
  <c r="X1180" i="10"/>
  <c r="W1180" i="10"/>
  <c r="X1181" i="10"/>
  <c r="W1181" i="10"/>
  <c r="X1184" i="10"/>
  <c r="W1184" i="10"/>
  <c r="Y1184" i="10" s="1"/>
  <c r="AN1184" i="10" s="1"/>
  <c r="X1185" i="10"/>
  <c r="W1185" i="10"/>
  <c r="X1186" i="10"/>
  <c r="W1186" i="10"/>
  <c r="Y1186" i="10" s="1"/>
  <c r="AN1186" i="10" s="1"/>
  <c r="X1187" i="10"/>
  <c r="Y1187" i="10"/>
  <c r="AN1187" i="10" s="1"/>
  <c r="W1187" i="10"/>
  <c r="X1188" i="10"/>
  <c r="W1188" i="10"/>
  <c r="X1189" i="10"/>
  <c r="W1189" i="10"/>
  <c r="X1192" i="10"/>
  <c r="W1192" i="10"/>
  <c r="X1193" i="10"/>
  <c r="W1193" i="10"/>
  <c r="X1194" i="10"/>
  <c r="W1194" i="10"/>
  <c r="X1195" i="10"/>
  <c r="W1195" i="10"/>
  <c r="X1196" i="10"/>
  <c r="W1196" i="10"/>
  <c r="X1197" i="10"/>
  <c r="W1197" i="10"/>
  <c r="Y1197" i="10" s="1"/>
  <c r="AN1197" i="10" s="1"/>
  <c r="X1200" i="10"/>
  <c r="W1200" i="10"/>
  <c r="X1201" i="10"/>
  <c r="W1201" i="10"/>
  <c r="Y1201" i="10" s="1"/>
  <c r="AN1201" i="10" s="1"/>
  <c r="X1202" i="10"/>
  <c r="W1202" i="10"/>
  <c r="X1203" i="10"/>
  <c r="Y1203" i="10"/>
  <c r="AN1203" i="10" s="1"/>
  <c r="W1203" i="10"/>
  <c r="X1204" i="10"/>
  <c r="W1204" i="10"/>
  <c r="X1205" i="10"/>
  <c r="Y1205" i="10" s="1"/>
  <c r="AN1205" i="10" s="1"/>
  <c r="W1205" i="10"/>
  <c r="X1208" i="10"/>
  <c r="W1208" i="10"/>
  <c r="X1209" i="10"/>
  <c r="W1209" i="10"/>
  <c r="X1210" i="10"/>
  <c r="W1210" i="10"/>
  <c r="X1211" i="10"/>
  <c r="W1211" i="10"/>
  <c r="Y1211" i="10" s="1"/>
  <c r="AN1211" i="10" s="1"/>
  <c r="X1212" i="10"/>
  <c r="W1212" i="10"/>
  <c r="X1213" i="10"/>
  <c r="W1213" i="10"/>
  <c r="X1216" i="10"/>
  <c r="W1216" i="10"/>
  <c r="Y1216" i="10" s="1"/>
  <c r="AN1216" i="10" s="1"/>
  <c r="X1217" i="10"/>
  <c r="W1217" i="10"/>
  <c r="X1218" i="10"/>
  <c r="W1218" i="10"/>
  <c r="Y1218" i="10" s="1"/>
  <c r="AN1218" i="10" s="1"/>
  <c r="W1219" i="10"/>
  <c r="X1219" i="10"/>
  <c r="W1221" i="10"/>
  <c r="X1221" i="10"/>
  <c r="Y1221" i="10" s="1"/>
  <c r="AN1221" i="10" s="1"/>
  <c r="W1223" i="10"/>
  <c r="X1223" i="10"/>
  <c r="W1229" i="10"/>
  <c r="X1229" i="10"/>
  <c r="W1231" i="10"/>
  <c r="X1231" i="10"/>
  <c r="W1233" i="10"/>
  <c r="X1233" i="10"/>
  <c r="AI1172" i="10"/>
  <c r="AJ1172" i="10"/>
  <c r="AM1172" i="10" s="1"/>
  <c r="AH1172" i="10"/>
  <c r="AI1173" i="10"/>
  <c r="AH1173" i="10"/>
  <c r="AI1174" i="10"/>
  <c r="AJ1174" i="10" s="1"/>
  <c r="AM1174" i="10" s="1"/>
  <c r="AH1174" i="10"/>
  <c r="AH1175" i="10"/>
  <c r="AJ1175" i="10" s="1"/>
  <c r="AM1175" i="10" s="1"/>
  <c r="AI1176" i="10"/>
  <c r="AH1176" i="10"/>
  <c r="AI1177" i="10"/>
  <c r="AH1177" i="10"/>
  <c r="AI1178" i="10"/>
  <c r="AH1178" i="10"/>
  <c r="AI1179" i="10"/>
  <c r="AH1179" i="10"/>
  <c r="AI1180" i="10"/>
  <c r="AH1180" i="10"/>
  <c r="AJ1180" i="10" s="1"/>
  <c r="AM1180" i="10" s="1"/>
  <c r="AI1181" i="10"/>
  <c r="AH1181" i="10"/>
  <c r="AI1182" i="10"/>
  <c r="AJ1182" i="10"/>
  <c r="AM1182" i="10" s="1"/>
  <c r="AH1182" i="10"/>
  <c r="AI1184" i="10"/>
  <c r="AH1184" i="10"/>
  <c r="AJ1184" i="10" s="1"/>
  <c r="AM1184" i="10" s="1"/>
  <c r="AI1185" i="10"/>
  <c r="AH1185" i="10"/>
  <c r="AI1186" i="10"/>
  <c r="AH1186" i="10"/>
  <c r="AI1187" i="10"/>
  <c r="AH1187" i="10"/>
  <c r="AI1188" i="10"/>
  <c r="AJ1188" i="10"/>
  <c r="AM1188" i="10" s="1"/>
  <c r="AH1188" i="10"/>
  <c r="AI1189" i="10"/>
  <c r="AH1189" i="10"/>
  <c r="AI1190" i="10"/>
  <c r="AJ1190" i="10" s="1"/>
  <c r="AM1190" i="10" s="1"/>
  <c r="AH1190" i="10"/>
  <c r="AH1191" i="10"/>
  <c r="AJ1191" i="10" s="1"/>
  <c r="AM1191" i="10" s="1"/>
  <c r="AI1192" i="10"/>
  <c r="AH1192" i="10"/>
  <c r="AI1193" i="10"/>
  <c r="AH1193" i="10"/>
  <c r="AI1194" i="10"/>
  <c r="AH1194" i="10"/>
  <c r="AI1195" i="10"/>
  <c r="AH1195" i="10"/>
  <c r="AI1196" i="10"/>
  <c r="AH1196" i="10"/>
  <c r="AJ1196" i="10" s="1"/>
  <c r="AM1196" i="10" s="1"/>
  <c r="AI1197" i="10"/>
  <c r="AH1197" i="10"/>
  <c r="AI1198" i="10"/>
  <c r="AJ1198" i="10"/>
  <c r="AM1198" i="10" s="1"/>
  <c r="AH1198" i="10"/>
  <c r="AI1200" i="10"/>
  <c r="AH1200" i="10"/>
  <c r="AJ1200" i="10" s="1"/>
  <c r="AM1200" i="10" s="1"/>
  <c r="AI1201" i="10"/>
  <c r="AH1201" i="10"/>
  <c r="AI1202" i="10"/>
  <c r="AH1202" i="10"/>
  <c r="AI1203" i="10"/>
  <c r="AH1203" i="10"/>
  <c r="AI1204" i="10"/>
  <c r="AJ1204" i="10"/>
  <c r="AM1204" i="10" s="1"/>
  <c r="AH1204" i="10"/>
  <c r="AI1205" i="10"/>
  <c r="AH1205" i="10"/>
  <c r="AI1206" i="10"/>
  <c r="AJ1206" i="10" s="1"/>
  <c r="AM1206" i="10" s="1"/>
  <c r="AH1206" i="10"/>
  <c r="AH1207" i="10"/>
  <c r="AJ1207" i="10" s="1"/>
  <c r="AM1207" i="10" s="1"/>
  <c r="AI1208" i="10"/>
  <c r="AH1208" i="10"/>
  <c r="AI1209" i="10"/>
  <c r="AH1209" i="10"/>
  <c r="AI1210" i="10"/>
  <c r="AH1210" i="10"/>
  <c r="AI1211" i="10"/>
  <c r="AH1211" i="10"/>
  <c r="AI1212" i="10"/>
  <c r="AH1212" i="10"/>
  <c r="AJ1212" i="10" s="1"/>
  <c r="AM1212" i="10" s="1"/>
  <c r="AI1213" i="10"/>
  <c r="AH1213" i="10"/>
  <c r="AI1214" i="10"/>
  <c r="AJ1214" i="10"/>
  <c r="AM1214" i="10" s="1"/>
  <c r="AH1214" i="10"/>
  <c r="AI1216" i="10"/>
  <c r="AH1216" i="10"/>
  <c r="AJ1216" i="10" s="1"/>
  <c r="AM1216" i="10" s="1"/>
  <c r="AI1217" i="10"/>
  <c r="AH1217" i="10"/>
  <c r="AI1218" i="10"/>
  <c r="AH1218" i="10"/>
  <c r="AH1220" i="10"/>
  <c r="AI1220" i="10"/>
  <c r="AH1222" i="10"/>
  <c r="AI1222" i="10"/>
  <c r="AH1224" i="10"/>
  <c r="AI1224" i="10"/>
  <c r="AH1226" i="10"/>
  <c r="AI1226" i="10"/>
  <c r="AH1228" i="10"/>
  <c r="AI1228" i="10"/>
  <c r="AH1230" i="10"/>
  <c r="AI1230" i="10"/>
  <c r="AH1232" i="10"/>
  <c r="AI1232" i="10"/>
  <c r="AH1234" i="10"/>
  <c r="AI1234" i="10"/>
  <c r="X1235" i="10"/>
  <c r="W1235" i="10"/>
  <c r="X1236" i="10"/>
  <c r="W1236" i="10"/>
  <c r="X1237" i="10"/>
  <c r="W1237" i="10"/>
  <c r="X1240" i="10"/>
  <c r="Y1240" i="10"/>
  <c r="AN1240" i="10" s="1"/>
  <c r="W1240" i="10"/>
  <c r="X1241" i="10"/>
  <c r="W1241" i="10"/>
  <c r="X1242" i="10"/>
  <c r="Y1242" i="10" s="1"/>
  <c r="AN1242" i="10" s="1"/>
  <c r="W1242" i="10"/>
  <c r="X1243" i="10"/>
  <c r="W1243" i="10"/>
  <c r="X1244" i="10"/>
  <c r="W1244" i="10"/>
  <c r="X1245" i="10"/>
  <c r="W1245" i="10"/>
  <c r="X1248" i="10"/>
  <c r="Y1248" i="10" s="1"/>
  <c r="AN1248" i="10" s="1"/>
  <c r="W1248" i="10"/>
  <c r="X1249" i="10"/>
  <c r="W1249" i="10"/>
  <c r="X1250" i="10"/>
  <c r="Y1250" i="10" s="1"/>
  <c r="AN1250" i="10" s="1"/>
  <c r="W1250" i="10"/>
  <c r="X1251" i="10"/>
  <c r="W1251" i="10"/>
  <c r="X1252" i="10"/>
  <c r="W1252" i="10"/>
  <c r="X1253" i="10"/>
  <c r="W1253" i="10"/>
  <c r="X1256" i="10"/>
  <c r="Y1256" i="10" s="1"/>
  <c r="AN1256" i="10" s="1"/>
  <c r="W1256" i="10"/>
  <c r="X1257" i="10"/>
  <c r="W1257" i="10"/>
  <c r="X1258" i="10"/>
  <c r="Y1258" i="10" s="1"/>
  <c r="AN1258" i="10" s="1"/>
  <c r="W1258" i="10"/>
  <c r="X1259" i="10"/>
  <c r="W1259" i="10"/>
  <c r="X1260" i="10"/>
  <c r="W1260" i="10"/>
  <c r="X1261" i="10"/>
  <c r="W1261" i="10"/>
  <c r="W1262" i="10"/>
  <c r="X1264" i="10"/>
  <c r="Y1264" i="10"/>
  <c r="AN1264" i="10" s="1"/>
  <c r="W1264" i="10"/>
  <c r="X1265" i="10"/>
  <c r="W1265" i="10"/>
  <c r="X1266" i="10"/>
  <c r="Y1266" i="10" s="1"/>
  <c r="AN1266" i="10" s="1"/>
  <c r="W1266" i="10"/>
  <c r="X1267" i="10"/>
  <c r="W1267" i="10"/>
  <c r="X1268" i="10"/>
  <c r="Y1268" i="10" s="1"/>
  <c r="AN1268" i="10" s="1"/>
  <c r="W1268" i="10"/>
  <c r="X1269" i="10"/>
  <c r="W1269" i="10"/>
  <c r="X1272" i="10"/>
  <c r="W1272" i="10"/>
  <c r="Y1272" i="10" s="1"/>
  <c r="AN1272" i="10" s="1"/>
  <c r="X1273" i="10"/>
  <c r="W1273" i="10"/>
  <c r="X1274" i="10"/>
  <c r="W1274" i="10"/>
  <c r="X1275" i="10"/>
  <c r="W1275" i="10"/>
  <c r="Y1275" i="10" s="1"/>
  <c r="AN1275" i="10" s="1"/>
  <c r="X1276" i="10"/>
  <c r="W1276" i="10"/>
  <c r="X1277" i="10"/>
  <c r="W1277" i="10"/>
  <c r="W1278" i="10"/>
  <c r="X1280" i="10"/>
  <c r="W1280" i="10"/>
  <c r="Y1280" i="10" s="1"/>
  <c r="AN1280" i="10" s="1"/>
  <c r="X1281" i="10"/>
  <c r="W1281" i="10"/>
  <c r="X1282" i="10"/>
  <c r="W1282" i="10"/>
  <c r="X1283" i="10"/>
  <c r="W1283" i="10"/>
  <c r="Y1283" i="10" s="1"/>
  <c r="AN1283" i="10" s="1"/>
  <c r="X1284" i="10"/>
  <c r="W1284" i="10"/>
  <c r="X1285" i="10"/>
  <c r="W1285" i="10"/>
  <c r="X1288" i="10"/>
  <c r="Y1288" i="10"/>
  <c r="AN1288" i="10" s="1"/>
  <c r="W1288" i="10"/>
  <c r="X1289" i="10"/>
  <c r="W1289" i="10"/>
  <c r="X1290" i="10"/>
  <c r="Y1290" i="10" s="1"/>
  <c r="AN1290" i="10" s="1"/>
  <c r="W1290" i="10"/>
  <c r="X1291" i="10"/>
  <c r="W1291" i="10"/>
  <c r="X1292" i="10"/>
  <c r="Y1292" i="10" s="1"/>
  <c r="AN1292" i="10" s="1"/>
  <c r="W1292" i="10"/>
  <c r="X1293" i="10"/>
  <c r="W1293" i="10"/>
  <c r="W1294" i="10"/>
  <c r="X1295" i="10"/>
  <c r="W1295" i="10"/>
  <c r="X1296" i="10"/>
  <c r="Y1296" i="10"/>
  <c r="AN1296" i="10" s="1"/>
  <c r="W1296" i="10"/>
  <c r="X1297" i="10"/>
  <c r="W1297" i="10"/>
  <c r="X1298" i="10"/>
  <c r="Y1298" i="10" s="1"/>
  <c r="AN1298" i="10" s="1"/>
  <c r="W1298" i="10"/>
  <c r="X1299" i="10"/>
  <c r="W1299" i="10"/>
  <c r="X1300" i="10"/>
  <c r="Y1300" i="10" s="1"/>
  <c r="AN1300" i="10" s="1"/>
  <c r="W1300" i="10"/>
  <c r="X1301" i="10"/>
  <c r="W1301" i="10"/>
  <c r="W1302" i="10"/>
  <c r="X1303" i="10"/>
  <c r="W1303" i="10"/>
  <c r="X1304" i="10"/>
  <c r="Y1304" i="10"/>
  <c r="AN1304" i="10" s="1"/>
  <c r="W1304" i="10"/>
  <c r="X1305" i="10"/>
  <c r="W1305" i="10"/>
  <c r="X1306" i="10"/>
  <c r="Y1306" i="10" s="1"/>
  <c r="AN1306" i="10" s="1"/>
  <c r="W1306" i="10"/>
  <c r="X1307" i="10"/>
  <c r="W1307" i="10"/>
  <c r="X1308" i="10"/>
  <c r="Y1308" i="10" s="1"/>
  <c r="AN1308" i="10" s="1"/>
  <c r="W1308" i="10"/>
  <c r="X1309" i="10"/>
  <c r="W1309" i="10"/>
  <c r="W1310" i="10"/>
  <c r="X1311" i="10"/>
  <c r="W1311" i="10"/>
  <c r="X1312" i="10"/>
  <c r="Y1312" i="10"/>
  <c r="AN1312" i="10" s="1"/>
  <c r="W1312" i="10"/>
  <c r="X1313" i="10"/>
  <c r="W1313" i="10"/>
  <c r="X1314" i="10"/>
  <c r="Y1314" i="10" s="1"/>
  <c r="AN1314" i="10" s="1"/>
  <c r="W1314" i="10"/>
  <c r="X1315" i="10"/>
  <c r="W1315" i="10"/>
  <c r="X1316" i="10"/>
  <c r="Y1316" i="10" s="1"/>
  <c r="AN1316" i="10" s="1"/>
  <c r="W1316" i="10"/>
  <c r="X1317" i="10"/>
  <c r="W1317" i="10"/>
  <c r="W1318" i="10"/>
  <c r="X1319" i="10"/>
  <c r="W1319" i="10"/>
  <c r="X1320" i="10"/>
  <c r="Y1320" i="10"/>
  <c r="AN1320" i="10" s="1"/>
  <c r="W1320" i="10"/>
  <c r="X1321" i="10"/>
  <c r="W1321" i="10"/>
  <c r="X1322" i="10"/>
  <c r="Y1322" i="10" s="1"/>
  <c r="AN1322" i="10" s="1"/>
  <c r="W1322" i="10"/>
  <c r="X1323" i="10"/>
  <c r="W1323" i="10"/>
  <c r="X1324" i="10"/>
  <c r="Y1324" i="10" s="1"/>
  <c r="AN1324" i="10" s="1"/>
  <c r="W1324" i="10"/>
  <c r="X1325" i="10"/>
  <c r="W1325" i="10"/>
  <c r="W1326" i="10"/>
  <c r="X1327" i="10"/>
  <c r="W1327" i="10"/>
  <c r="X1328" i="10"/>
  <c r="Y1328" i="10"/>
  <c r="AN1328" i="10" s="1"/>
  <c r="W1328" i="10"/>
  <c r="X1329" i="10"/>
  <c r="W1329" i="10"/>
  <c r="X1330" i="10"/>
  <c r="Y1330" i="10" s="1"/>
  <c r="AN1330" i="10" s="1"/>
  <c r="W1330" i="10"/>
  <c r="X1331" i="10"/>
  <c r="W1331" i="10"/>
  <c r="X1332" i="10"/>
  <c r="Y1332" i="10" s="1"/>
  <c r="AN1332" i="10" s="1"/>
  <c r="W1332" i="10"/>
  <c r="X1333" i="10"/>
  <c r="W1333" i="10"/>
  <c r="W1334" i="10"/>
  <c r="X1335" i="10"/>
  <c r="W1335" i="10"/>
  <c r="X1336" i="10"/>
  <c r="Y1336" i="10"/>
  <c r="AN1336" i="10" s="1"/>
  <c r="W1336" i="10"/>
  <c r="X1337" i="10"/>
  <c r="W1337" i="10"/>
  <c r="X1338" i="10"/>
  <c r="Y1338" i="10" s="1"/>
  <c r="AN1338" i="10" s="1"/>
  <c r="W1338" i="10"/>
  <c r="X1339" i="10"/>
  <c r="W1339" i="10"/>
  <c r="X1340" i="10"/>
  <c r="Y1340" i="10" s="1"/>
  <c r="AN1340" i="10" s="1"/>
  <c r="W1340" i="10"/>
  <c r="X1341" i="10"/>
  <c r="W1341" i="10"/>
  <c r="W1342" i="10"/>
  <c r="X1343" i="10"/>
  <c r="W1343" i="10"/>
  <c r="X1344" i="10"/>
  <c r="Y1344" i="10"/>
  <c r="AN1344" i="10" s="1"/>
  <c r="W1344" i="10"/>
  <c r="X1345" i="10"/>
  <c r="W1345" i="10"/>
  <c r="X1346" i="10"/>
  <c r="Y1346" i="10" s="1"/>
  <c r="AN1346" i="10" s="1"/>
  <c r="W1346" i="10"/>
  <c r="X1347" i="10"/>
  <c r="W1347" i="10"/>
  <c r="X1348" i="10"/>
  <c r="Y1348" i="10" s="1"/>
  <c r="AN1348" i="10" s="1"/>
  <c r="W1348" i="10"/>
  <c r="X1349" i="10"/>
  <c r="W1349" i="10"/>
  <c r="W1350" i="10"/>
  <c r="X1351" i="10"/>
  <c r="W1351" i="10"/>
  <c r="X1352" i="10"/>
  <c r="Y1352" i="10"/>
  <c r="AN1352" i="10" s="1"/>
  <c r="W1352" i="10"/>
  <c r="X1353" i="10"/>
  <c r="W1353" i="10"/>
  <c r="X1354" i="10"/>
  <c r="Y1354" i="10" s="1"/>
  <c r="AN1354" i="10" s="1"/>
  <c r="W1354" i="10"/>
  <c r="X1355" i="10"/>
  <c r="W1355" i="10"/>
  <c r="X1356" i="10"/>
  <c r="Y1356" i="10" s="1"/>
  <c r="AN1356" i="10" s="1"/>
  <c r="W1356" i="10"/>
  <c r="X1357" i="10"/>
  <c r="W1357" i="10"/>
  <c r="W1358" i="10"/>
  <c r="X1359" i="10"/>
  <c r="W1359" i="10"/>
  <c r="X1360" i="10"/>
  <c r="Y1360" i="10"/>
  <c r="AN1360" i="10" s="1"/>
  <c r="W1360" i="10"/>
  <c r="X1361" i="10"/>
  <c r="W1361" i="10"/>
  <c r="X1362" i="10"/>
  <c r="Y1362" i="10" s="1"/>
  <c r="AN1362" i="10" s="1"/>
  <c r="W1362" i="10"/>
  <c r="X1363" i="10"/>
  <c r="W1363" i="10"/>
  <c r="Y1363" i="10" s="1"/>
  <c r="AN1363" i="10" s="1"/>
  <c r="X1364" i="10"/>
  <c r="Y1364" i="10" s="1"/>
  <c r="AN1364" i="10" s="1"/>
  <c r="W1364" i="10"/>
  <c r="X1365" i="10"/>
  <c r="W1365" i="10"/>
  <c r="W1366" i="10"/>
  <c r="X1367" i="10"/>
  <c r="W1367" i="10"/>
  <c r="X1368" i="10"/>
  <c r="Y1368" i="10"/>
  <c r="AN1368" i="10" s="1"/>
  <c r="W1368" i="10"/>
  <c r="X1369" i="10"/>
  <c r="W1369" i="10"/>
  <c r="X1370" i="10"/>
  <c r="Y1370" i="10" s="1"/>
  <c r="AN1370" i="10" s="1"/>
  <c r="W1370" i="10"/>
  <c r="X1371" i="10"/>
  <c r="W1371" i="10"/>
  <c r="Y1371" i="10" s="1"/>
  <c r="AN1371" i="10" s="1"/>
  <c r="X1372" i="10"/>
  <c r="Y1372" i="10" s="1"/>
  <c r="AN1372" i="10" s="1"/>
  <c r="W1372" i="10"/>
  <c r="X1373" i="10"/>
  <c r="W1373" i="10"/>
  <c r="W1374" i="10"/>
  <c r="X1375" i="10"/>
  <c r="W1375" i="10"/>
  <c r="X1376" i="10"/>
  <c r="Y1376" i="10"/>
  <c r="AN1376" i="10" s="1"/>
  <c r="W1376" i="10"/>
  <c r="X1377" i="10"/>
  <c r="W1377" i="10"/>
  <c r="AI1377" i="10"/>
  <c r="AJ1377" i="10" s="1"/>
  <c r="AM1377" i="10" s="1"/>
  <c r="AH1377" i="10"/>
  <c r="AI1378" i="10"/>
  <c r="AH1378" i="10"/>
  <c r="AJ1378" i="10" s="1"/>
  <c r="AM1378" i="10" s="1"/>
  <c r="AI1379" i="10"/>
  <c r="AJ1379" i="10" s="1"/>
  <c r="AM1379" i="10" s="1"/>
  <c r="AH1379" i="10"/>
  <c r="AI1380" i="10"/>
  <c r="AH1380" i="10"/>
  <c r="AI1381" i="10"/>
  <c r="AH1381" i="10"/>
  <c r="AI1383" i="10"/>
  <c r="AH1383" i="10"/>
  <c r="AJ1383" i="10" s="1"/>
  <c r="AM1383" i="10" s="1"/>
  <c r="AI1384" i="10"/>
  <c r="AH1384" i="10"/>
  <c r="AI1385" i="10"/>
  <c r="AH1385" i="10"/>
  <c r="AI1386" i="10"/>
  <c r="AH1386" i="10"/>
  <c r="AJ1386" i="10" s="1"/>
  <c r="AM1386" i="10" s="1"/>
  <c r="AI1388" i="10"/>
  <c r="AH1388" i="10"/>
  <c r="AI1389" i="10"/>
  <c r="AH1389" i="10"/>
  <c r="AJ1389" i="10" s="1"/>
  <c r="AM1389" i="10" s="1"/>
  <c r="AI1391" i="10"/>
  <c r="AJ1391" i="10"/>
  <c r="AM1391" i="10" s="1"/>
  <c r="AH1391" i="10"/>
  <c r="AI1392" i="10"/>
  <c r="AH1392" i="10"/>
  <c r="AI1393" i="10"/>
  <c r="AJ1393" i="10" s="1"/>
  <c r="AM1393" i="10" s="1"/>
  <c r="AH1393" i="10"/>
  <c r="AI1394" i="10"/>
  <c r="AH1394" i="10"/>
  <c r="AJ1394" i="10" s="1"/>
  <c r="AM1394" i="10" s="1"/>
  <c r="AI1396" i="10"/>
  <c r="AH1396" i="10"/>
  <c r="AI1397" i="10"/>
  <c r="AH1397" i="10"/>
  <c r="AJ1397" i="10" s="1"/>
  <c r="AM1397" i="10" s="1"/>
  <c r="AH1399" i="10"/>
  <c r="AI1399" i="10"/>
  <c r="AH1401" i="10"/>
  <c r="AI1401" i="10"/>
  <c r="AH1403" i="10"/>
  <c r="AI1403" i="10"/>
  <c r="AH1405" i="10"/>
  <c r="AI1405" i="10"/>
  <c r="AH1407" i="10"/>
  <c r="AI1407" i="10"/>
  <c r="AH1411" i="10"/>
  <c r="AI1411" i="10"/>
  <c r="AH1413" i="10"/>
  <c r="AI1413" i="10"/>
  <c r="AH1415" i="10"/>
  <c r="AI1415" i="10"/>
  <c r="AH1417" i="10"/>
  <c r="AI1417" i="10"/>
  <c r="AH1419" i="10"/>
  <c r="AI1419" i="10"/>
  <c r="AH1421" i="10"/>
  <c r="AI1421" i="10"/>
  <c r="AH1423" i="10"/>
  <c r="AI1423" i="10"/>
  <c r="AJ1219" i="10"/>
  <c r="AM1219" i="10" s="1"/>
  <c r="AH1219" i="10"/>
  <c r="W1220" i="10"/>
  <c r="Y1220" i="10" s="1"/>
  <c r="AN1220" i="10" s="1"/>
  <c r="AH1221" i="10"/>
  <c r="AJ1221" i="10" s="1"/>
  <c r="AM1221" i="10" s="1"/>
  <c r="AH1223" i="10"/>
  <c r="AJ1223" i="10" s="1"/>
  <c r="AM1223" i="10" s="1"/>
  <c r="W1224" i="10"/>
  <c r="Y1224" i="10" s="1"/>
  <c r="AN1224" i="10" s="1"/>
  <c r="AJ1225" i="10"/>
  <c r="AM1225" i="10" s="1"/>
  <c r="AH1225" i="10"/>
  <c r="W1226" i="10"/>
  <c r="Y1226" i="10" s="1"/>
  <c r="AN1226" i="10" s="1"/>
  <c r="AH1227" i="10"/>
  <c r="AJ1227" i="10" s="1"/>
  <c r="AM1227" i="10" s="1"/>
  <c r="W1228" i="10"/>
  <c r="Y1228" i="10" s="1"/>
  <c r="AN1228" i="10" s="1"/>
  <c r="W1230" i="10"/>
  <c r="Y1230" i="10" s="1"/>
  <c r="AN1230" i="10" s="1"/>
  <c r="W1232" i="10"/>
  <c r="Y1232" i="10" s="1"/>
  <c r="AN1232" i="10" s="1"/>
  <c r="AJ1233" i="10"/>
  <c r="AM1233" i="10" s="1"/>
  <c r="AH1233" i="10"/>
  <c r="W1234" i="10"/>
  <c r="Y1234" i="10" s="1"/>
  <c r="AN1234" i="10" s="1"/>
  <c r="AI1236" i="10"/>
  <c r="AJ1236" i="10"/>
  <c r="AM1236" i="10" s="1"/>
  <c r="AH1236" i="10"/>
  <c r="AI1237" i="10"/>
  <c r="AH1237" i="10"/>
  <c r="AI1238" i="10"/>
  <c r="AJ1238" i="10" s="1"/>
  <c r="AM1238" i="10" s="1"/>
  <c r="AH1238" i="10"/>
  <c r="AI1239" i="10"/>
  <c r="AH1239" i="10"/>
  <c r="AJ1239" i="10" s="1"/>
  <c r="AM1239" i="10" s="1"/>
  <c r="AI1240" i="10"/>
  <c r="AJ1240" i="10" s="1"/>
  <c r="AM1240" i="10" s="1"/>
  <c r="AH1240" i="10"/>
  <c r="AI1241" i="10"/>
  <c r="AH1241" i="10"/>
  <c r="AI1242" i="10"/>
  <c r="AH1242" i="10"/>
  <c r="AI1244" i="10"/>
  <c r="AH1244" i="10"/>
  <c r="AJ1244" i="10" s="1"/>
  <c r="AM1244" i="10" s="1"/>
  <c r="AI1245" i="10"/>
  <c r="AH1245" i="10"/>
  <c r="AI1246" i="10"/>
  <c r="AH1246" i="10"/>
  <c r="AI1247" i="10"/>
  <c r="AH1247" i="10"/>
  <c r="AJ1247" i="10" s="1"/>
  <c r="AM1247" i="10" s="1"/>
  <c r="AI1248" i="10"/>
  <c r="AH1248" i="10"/>
  <c r="AI1249" i="10"/>
  <c r="AH1249" i="10"/>
  <c r="AI1250" i="10"/>
  <c r="AH1250" i="10"/>
  <c r="AJ1250" i="10" s="1"/>
  <c r="AM1250" i="10" s="1"/>
  <c r="AI1252" i="10"/>
  <c r="AH1252" i="10"/>
  <c r="AJ1252" i="10" s="1"/>
  <c r="AM1252" i="10" s="1"/>
  <c r="AI1253" i="10"/>
  <c r="AH1253" i="10"/>
  <c r="AI1254" i="10"/>
  <c r="AH1254" i="10"/>
  <c r="AI1255" i="10"/>
  <c r="AH1255" i="10"/>
  <c r="AI1256" i="10"/>
  <c r="AH1256" i="10"/>
  <c r="AI1257" i="10"/>
  <c r="AH1257" i="10"/>
  <c r="AI1258" i="10"/>
  <c r="AH1258" i="10"/>
  <c r="AJ1258" i="10" s="1"/>
  <c r="AM1258" i="10" s="1"/>
  <c r="AI1260" i="10"/>
  <c r="AH1260" i="10"/>
  <c r="AJ1260" i="10" s="1"/>
  <c r="AM1260" i="10" s="1"/>
  <c r="AI1261" i="10"/>
  <c r="AH1261" i="10"/>
  <c r="AI1262" i="10"/>
  <c r="AH1262" i="10"/>
  <c r="AI1263" i="10"/>
  <c r="AH1263" i="10"/>
  <c r="AJ1263" i="10" s="1"/>
  <c r="AM1263" i="10" s="1"/>
  <c r="AI1264" i="10"/>
  <c r="AH1264" i="10"/>
  <c r="AI1265" i="10"/>
  <c r="AH1265" i="10"/>
  <c r="AI1266" i="10"/>
  <c r="AH1266" i="10"/>
  <c r="AJ1266" i="10" s="1"/>
  <c r="AM1266" i="10" s="1"/>
  <c r="AI1268" i="10"/>
  <c r="AJ1268" i="10"/>
  <c r="AM1268" i="10" s="1"/>
  <c r="AH1268" i="10"/>
  <c r="AI1269" i="10"/>
  <c r="AH1269" i="10"/>
  <c r="AI1270" i="10"/>
  <c r="AJ1270" i="10" s="1"/>
  <c r="AM1270" i="10" s="1"/>
  <c r="AH1270" i="10"/>
  <c r="AI1271" i="10"/>
  <c r="AH1271" i="10"/>
  <c r="AJ1271" i="10" s="1"/>
  <c r="AM1271" i="10" s="1"/>
  <c r="AI1272" i="10"/>
  <c r="AJ1272" i="10" s="1"/>
  <c r="AM1272" i="10" s="1"/>
  <c r="AH1272" i="10"/>
  <c r="AI1273" i="10"/>
  <c r="AH1273" i="10"/>
  <c r="AI1274" i="10"/>
  <c r="AH1274" i="10"/>
  <c r="AI1276" i="10"/>
  <c r="AH1276" i="10"/>
  <c r="AJ1276" i="10" s="1"/>
  <c r="AM1276" i="10" s="1"/>
  <c r="AI1277" i="10"/>
  <c r="AH1277" i="10"/>
  <c r="AI1278" i="10"/>
  <c r="AH1278" i="10"/>
  <c r="AI1279" i="10"/>
  <c r="AH1279" i="10"/>
  <c r="AJ1279" i="10" s="1"/>
  <c r="AM1279" i="10" s="1"/>
  <c r="AI1280" i="10"/>
  <c r="AH1280" i="10"/>
  <c r="AI1281" i="10"/>
  <c r="AH1281" i="10"/>
  <c r="AI1282" i="10"/>
  <c r="AH1282" i="10"/>
  <c r="AJ1282" i="10" s="1"/>
  <c r="AM1282" i="10" s="1"/>
  <c r="AI1284" i="10"/>
  <c r="AH1284" i="10"/>
  <c r="AJ1284" i="10" s="1"/>
  <c r="AM1284" i="10" s="1"/>
  <c r="AI1285" i="10"/>
  <c r="AH1285" i="10"/>
  <c r="AI1286" i="10"/>
  <c r="AH1286" i="10"/>
  <c r="AI1287" i="10"/>
  <c r="AH1287" i="10"/>
  <c r="AI1288" i="10"/>
  <c r="AH1288" i="10"/>
  <c r="AI1289" i="10"/>
  <c r="AH1289" i="10"/>
  <c r="AI1290" i="10"/>
  <c r="AH1290" i="10"/>
  <c r="AJ1290" i="10" s="1"/>
  <c r="AM1290" i="10" s="1"/>
  <c r="AI1292" i="10"/>
  <c r="AH1292" i="10"/>
  <c r="AJ1292" i="10" s="1"/>
  <c r="AM1292" i="10" s="1"/>
  <c r="AI1293" i="10"/>
  <c r="AH1293" i="10"/>
  <c r="AI1294" i="10"/>
  <c r="AH1294" i="10"/>
  <c r="AI1295" i="10"/>
  <c r="AH1295" i="10"/>
  <c r="AJ1295" i="10" s="1"/>
  <c r="AM1295" i="10" s="1"/>
  <c r="AI1296" i="10"/>
  <c r="AH1296" i="10"/>
  <c r="AI1297" i="10"/>
  <c r="AH1297" i="10"/>
  <c r="AI1298" i="10"/>
  <c r="AH1298" i="10"/>
  <c r="AJ1298" i="10" s="1"/>
  <c r="AM1298" i="10" s="1"/>
  <c r="AI1301" i="10"/>
  <c r="AH1301" i="10"/>
  <c r="AI1302" i="10"/>
  <c r="AH1302" i="10"/>
  <c r="AI1303" i="10"/>
  <c r="AH1303" i="10"/>
  <c r="AJ1303" i="10" s="1"/>
  <c r="AM1303" i="10" s="1"/>
  <c r="AI1304" i="10"/>
  <c r="AH1304" i="10"/>
  <c r="AI1305" i="10"/>
  <c r="AH1305" i="10"/>
  <c r="AI1306" i="10"/>
  <c r="AH1306" i="10"/>
  <c r="AJ1306" i="10" s="1"/>
  <c r="AM1306" i="10" s="1"/>
  <c r="AI1307" i="10"/>
  <c r="AH1307" i="10"/>
  <c r="AI1309" i="10"/>
  <c r="AH1309" i="10"/>
  <c r="AI1310" i="10"/>
  <c r="AH1310" i="10"/>
  <c r="AI1311" i="10"/>
  <c r="AH1311" i="10"/>
  <c r="AJ1311" i="10" s="1"/>
  <c r="AM1311" i="10" s="1"/>
  <c r="AI1312" i="10"/>
  <c r="AH1312" i="10"/>
  <c r="AI1313" i="10"/>
  <c r="AH1313" i="10"/>
  <c r="AI1314" i="10"/>
  <c r="AH1314" i="10"/>
  <c r="AJ1314" i="10" s="1"/>
  <c r="AM1314" i="10" s="1"/>
  <c r="AI1315" i="10"/>
  <c r="AH1315" i="10"/>
  <c r="AI1317" i="10"/>
  <c r="AH1317" i="10"/>
  <c r="AI1318" i="10"/>
  <c r="AH1318" i="10"/>
  <c r="AI1319" i="10"/>
  <c r="AH1319" i="10"/>
  <c r="AJ1319" i="10" s="1"/>
  <c r="AM1319" i="10" s="1"/>
  <c r="AI1320" i="10"/>
  <c r="AH1320" i="10"/>
  <c r="AI1321" i="10"/>
  <c r="AH1321" i="10"/>
  <c r="AI1322" i="10"/>
  <c r="AH1322" i="10"/>
  <c r="AJ1322" i="10" s="1"/>
  <c r="AM1322" i="10" s="1"/>
  <c r="AI1323" i="10"/>
  <c r="AH1323" i="10"/>
  <c r="AI1325" i="10"/>
  <c r="AH1325" i="10"/>
  <c r="AI1326" i="10"/>
  <c r="AH1326" i="10"/>
  <c r="AI1327" i="10"/>
  <c r="AH1327" i="10"/>
  <c r="AJ1327" i="10" s="1"/>
  <c r="AM1327" i="10" s="1"/>
  <c r="AI1328" i="10"/>
  <c r="AH1328" i="10"/>
  <c r="AI1329" i="10"/>
  <c r="AH1329" i="10"/>
  <c r="AI1330" i="10"/>
  <c r="AH1330" i="10"/>
  <c r="AJ1330" i="10" s="1"/>
  <c r="AM1330" i="10" s="1"/>
  <c r="AI1331" i="10"/>
  <c r="AH1331" i="10"/>
  <c r="AI1333" i="10"/>
  <c r="AH1333" i="10"/>
  <c r="AI1334" i="10"/>
  <c r="AH1334" i="10"/>
  <c r="AI1335" i="10"/>
  <c r="AH1335" i="10"/>
  <c r="AJ1335" i="10" s="1"/>
  <c r="AM1335" i="10" s="1"/>
  <c r="AI1336" i="10"/>
  <c r="AH1336" i="10"/>
  <c r="AI1337" i="10"/>
  <c r="AH1337" i="10"/>
  <c r="AI1338" i="10"/>
  <c r="AH1338" i="10"/>
  <c r="AJ1338" i="10" s="1"/>
  <c r="AM1338" i="10" s="1"/>
  <c r="AI1339" i="10"/>
  <c r="AH1339" i="10"/>
  <c r="AI1341" i="10"/>
  <c r="AH1341" i="10"/>
  <c r="AI1342" i="10"/>
  <c r="AH1342" i="10"/>
  <c r="AI1343" i="10"/>
  <c r="AH1343" i="10"/>
  <c r="AJ1343" i="10" s="1"/>
  <c r="AM1343" i="10" s="1"/>
  <c r="AI1344" i="10"/>
  <c r="AH1344" i="10"/>
  <c r="AI1346" i="10"/>
  <c r="AH1346" i="10"/>
  <c r="AJ1346" i="10" s="1"/>
  <c r="AM1346" i="10" s="1"/>
  <c r="AI1347" i="10"/>
  <c r="AH1347" i="10"/>
  <c r="AI1349" i="10"/>
  <c r="AH1349" i="10"/>
  <c r="AI1350" i="10"/>
  <c r="AH1350" i="10"/>
  <c r="AI1351" i="10"/>
  <c r="AH1351" i="10"/>
  <c r="AJ1351" i="10" s="1"/>
  <c r="AM1351" i="10" s="1"/>
  <c r="AI1352" i="10"/>
  <c r="AH1352" i="10"/>
  <c r="AI1353" i="10"/>
  <c r="AI1354" i="10"/>
  <c r="AH1354" i="10"/>
  <c r="AJ1354" i="10" s="1"/>
  <c r="AM1354" i="10" s="1"/>
  <c r="AI1355" i="10"/>
  <c r="AH1355" i="10"/>
  <c r="AI1357" i="10"/>
  <c r="AH1357" i="10"/>
  <c r="AI1358" i="10"/>
  <c r="AJ1358" i="10" s="1"/>
  <c r="AM1358" i="10" s="1"/>
  <c r="AH1358" i="10"/>
  <c r="AI1359" i="10"/>
  <c r="AH1359" i="10"/>
  <c r="AJ1359" i="10" s="1"/>
  <c r="AM1359" i="10" s="1"/>
  <c r="AI1360" i="10"/>
  <c r="AJ1360" i="10" s="1"/>
  <c r="AM1360" i="10" s="1"/>
  <c r="AH1360" i="10"/>
  <c r="AI1362" i="10"/>
  <c r="AH1362" i="10"/>
  <c r="AJ1362" i="10" s="1"/>
  <c r="AM1362" i="10" s="1"/>
  <c r="AI1363" i="10"/>
  <c r="AH1363" i="10"/>
  <c r="AI1365" i="10"/>
  <c r="AH1365" i="10"/>
  <c r="AI1366" i="10"/>
  <c r="AJ1366" i="10" s="1"/>
  <c r="AM1366" i="10" s="1"/>
  <c r="AH1366" i="10"/>
  <c r="AI1367" i="10"/>
  <c r="AH1367" i="10"/>
  <c r="AJ1367" i="10" s="1"/>
  <c r="AM1367" i="10" s="1"/>
  <c r="AI1368" i="10"/>
  <c r="AJ1368" i="10" s="1"/>
  <c r="AM1368" i="10" s="1"/>
  <c r="AH1368" i="10"/>
  <c r="AI1369" i="10"/>
  <c r="AI1370" i="10"/>
  <c r="AH1370" i="10"/>
  <c r="AJ1370" i="10" s="1"/>
  <c r="AM1370" i="10" s="1"/>
  <c r="AI1371" i="10"/>
  <c r="AH1371" i="10"/>
  <c r="AI1373" i="10"/>
  <c r="AH1373" i="10"/>
  <c r="AI1374" i="10"/>
  <c r="AH1374" i="10"/>
  <c r="AI1375" i="10"/>
  <c r="AH1375" i="10"/>
  <c r="AJ1375" i="10" s="1"/>
  <c r="AM1375" i="10" s="1"/>
  <c r="AI1376" i="10"/>
  <c r="AH1376" i="10"/>
  <c r="X1379" i="10"/>
  <c r="W1379" i="10"/>
  <c r="Y1379" i="10" s="1"/>
  <c r="AN1379" i="10" s="1"/>
  <c r="X1380" i="10"/>
  <c r="W1380" i="10"/>
  <c r="X1382" i="10"/>
  <c r="W1382" i="10"/>
  <c r="X1383" i="10"/>
  <c r="W1383" i="10"/>
  <c r="X1384" i="10"/>
  <c r="W1384" i="10"/>
  <c r="Y1384" i="10" s="1"/>
  <c r="AN1384" i="10" s="1"/>
  <c r="X1385" i="10"/>
  <c r="W1385" i="10"/>
  <c r="X1386" i="10"/>
  <c r="X1387" i="10"/>
  <c r="W1387" i="10"/>
  <c r="X1388" i="10"/>
  <c r="W1388" i="10"/>
  <c r="X1390" i="10"/>
  <c r="W1390" i="10"/>
  <c r="X1391" i="10"/>
  <c r="W1391" i="10"/>
  <c r="X1392" i="10"/>
  <c r="W1392" i="10"/>
  <c r="X1393" i="10"/>
  <c r="W1393" i="10"/>
  <c r="X1394" i="10"/>
  <c r="W1394" i="10"/>
  <c r="X1395" i="10"/>
  <c r="W1395" i="10"/>
  <c r="Y1395" i="10" s="1"/>
  <c r="AN1395" i="10" s="1"/>
  <c r="X1396" i="10"/>
  <c r="W1396" i="10"/>
  <c r="X1398" i="10"/>
  <c r="W1398" i="10"/>
  <c r="W1400" i="10"/>
  <c r="Y1400" i="10" s="1"/>
  <c r="AN1400" i="10" s="1"/>
  <c r="X1400" i="10"/>
  <c r="W1402" i="10"/>
  <c r="X1402" i="10"/>
  <c r="W1404" i="10"/>
  <c r="Y1404" i="10" s="1"/>
  <c r="AN1404" i="10" s="1"/>
  <c r="X1404" i="10"/>
  <c r="W1406" i="10"/>
  <c r="X1406" i="10"/>
  <c r="W1408" i="10"/>
  <c r="Y1408" i="10" s="1"/>
  <c r="AN1408" i="10" s="1"/>
  <c r="X1408" i="10"/>
  <c r="W1410" i="10"/>
  <c r="X1410" i="10"/>
  <c r="W1412" i="10"/>
  <c r="Y1412" i="10" s="1"/>
  <c r="AN1412" i="10" s="1"/>
  <c r="X1412" i="10"/>
  <c r="W1416" i="10"/>
  <c r="X1416" i="10"/>
  <c r="W1418" i="10"/>
  <c r="X1418" i="10"/>
  <c r="W1420" i="10"/>
  <c r="X1420" i="10"/>
  <c r="W1422" i="10"/>
  <c r="X1422" i="10"/>
  <c r="W1424" i="10"/>
  <c r="X1424" i="10"/>
  <c r="W1426" i="10"/>
  <c r="X1426" i="10"/>
  <c r="W1399" i="10"/>
  <c r="W1401" i="10"/>
  <c r="AH1402" i="10"/>
  <c r="W1403" i="10"/>
  <c r="AH1404" i="10"/>
  <c r="AH1406" i="10"/>
  <c r="W1407" i="10"/>
  <c r="AH1408" i="10"/>
  <c r="W1409" i="10"/>
  <c r="AH1410" i="10"/>
  <c r="W1411" i="10"/>
  <c r="AH1412" i="10"/>
  <c r="W1413" i="10"/>
  <c r="AH1414" i="10"/>
  <c r="W1415" i="10"/>
  <c r="W1417" i="10"/>
  <c r="AH1418" i="10"/>
  <c r="W1419" i="10"/>
  <c r="AH1420" i="10"/>
  <c r="AH1422" i="10"/>
  <c r="W1423" i="10"/>
  <c r="AH1424" i="10"/>
  <c r="W1425" i="10"/>
  <c r="AH1426" i="10"/>
  <c r="W1427" i="10"/>
  <c r="X1427" i="10"/>
  <c r="W1428" i="10"/>
  <c r="X1428" i="10"/>
  <c r="W1429" i="10"/>
  <c r="X1429" i="10"/>
  <c r="W1430" i="10"/>
  <c r="X1430" i="10"/>
  <c r="W1431" i="10"/>
  <c r="X1431" i="10"/>
  <c r="W1432" i="10"/>
  <c r="X1432" i="10"/>
  <c r="W1433" i="10"/>
  <c r="X1433" i="10"/>
  <c r="W1435" i="10"/>
  <c r="Y1435" i="10" s="1"/>
  <c r="AN1435" i="10" s="1"/>
  <c r="X1435" i="10"/>
  <c r="W1436" i="10"/>
  <c r="X1436" i="10"/>
  <c r="W1437" i="10"/>
  <c r="Y1437" i="10" s="1"/>
  <c r="AN1437" i="10" s="1"/>
  <c r="X1437" i="10"/>
  <c r="W1438" i="10"/>
  <c r="X1438" i="10"/>
  <c r="W1439" i="10"/>
  <c r="Y1439" i="10" s="1"/>
  <c r="AN1439" i="10" s="1"/>
  <c r="X1439" i="10"/>
  <c r="W1440" i="10"/>
  <c r="X1440" i="10"/>
  <c r="W1441" i="10"/>
  <c r="Y1441" i="10" s="1"/>
  <c r="AN1441" i="10" s="1"/>
  <c r="X1441" i="10"/>
  <c r="W1443" i="10"/>
  <c r="X1443" i="10"/>
  <c r="W1444" i="10"/>
  <c r="X1444" i="10"/>
  <c r="W1445" i="10"/>
  <c r="X1445" i="10"/>
  <c r="W1446" i="10"/>
  <c r="X1446" i="10"/>
  <c r="W1447" i="10"/>
  <c r="X1447" i="10"/>
  <c r="W1448" i="10"/>
  <c r="X1448" i="10"/>
  <c r="W1449" i="10"/>
  <c r="X1449" i="10"/>
  <c r="W1451" i="10"/>
  <c r="Y1451" i="10" s="1"/>
  <c r="AN1451" i="10" s="1"/>
  <c r="X1451" i="10"/>
  <c r="W1452" i="10"/>
  <c r="X1452" i="10"/>
  <c r="W1453" i="10"/>
  <c r="Y1453" i="10" s="1"/>
  <c r="AN1453" i="10" s="1"/>
  <c r="X1453" i="10"/>
  <c r="W1454" i="10"/>
  <c r="X1454" i="10"/>
  <c r="W1455" i="10"/>
  <c r="Y1455" i="10" s="1"/>
  <c r="AN1455" i="10" s="1"/>
  <c r="X1455" i="10"/>
  <c r="W1456" i="10"/>
  <c r="X1456" i="10"/>
  <c r="W1457" i="10"/>
  <c r="Y1457" i="10" s="1"/>
  <c r="AN1457" i="10" s="1"/>
  <c r="X1457" i="10"/>
  <c r="W1459" i="10"/>
  <c r="X1459" i="10"/>
  <c r="W1460" i="10"/>
  <c r="X1460" i="10"/>
  <c r="W1461" i="10"/>
  <c r="X1461" i="10"/>
  <c r="W1462" i="10"/>
  <c r="X1462" i="10"/>
  <c r="W1463" i="10"/>
  <c r="X1463" i="10"/>
  <c r="W1464" i="10"/>
  <c r="X1464" i="10"/>
  <c r="W1465" i="10"/>
  <c r="X1465" i="10"/>
  <c r="W1467" i="10"/>
  <c r="Y1467" i="10" s="1"/>
  <c r="AN1467" i="10" s="1"/>
  <c r="X1467" i="10"/>
  <c r="W1468" i="10"/>
  <c r="X1468" i="10"/>
  <c r="W1469" i="10"/>
  <c r="Y1469" i="10" s="1"/>
  <c r="AN1469" i="10" s="1"/>
  <c r="X1469" i="10"/>
  <c r="W1470" i="10"/>
  <c r="X1470" i="10"/>
  <c r="W1471" i="10"/>
  <c r="Y1471" i="10" s="1"/>
  <c r="AN1471" i="10" s="1"/>
  <c r="X1471" i="10"/>
  <c r="W1472" i="10"/>
  <c r="X1472" i="10"/>
  <c r="W1473" i="10"/>
  <c r="Y1473" i="10" s="1"/>
  <c r="AN1473" i="10" s="1"/>
  <c r="X1473" i="10"/>
  <c r="W1475" i="10"/>
  <c r="X1475" i="10"/>
  <c r="W1476" i="10"/>
  <c r="X1476" i="10"/>
  <c r="W1477" i="10"/>
  <c r="X1477" i="10"/>
  <c r="W1478" i="10"/>
  <c r="X1478" i="10"/>
  <c r="W1479" i="10"/>
  <c r="X1479" i="10"/>
  <c r="W1480" i="10"/>
  <c r="X1480" i="10"/>
  <c r="W1481" i="10"/>
  <c r="X1481" i="10"/>
  <c r="W1483" i="10"/>
  <c r="Y1483" i="10" s="1"/>
  <c r="AN1483" i="10" s="1"/>
  <c r="X1483" i="10"/>
  <c r="W1484" i="10"/>
  <c r="X1484" i="10"/>
  <c r="W1485" i="10"/>
  <c r="Y1485" i="10" s="1"/>
  <c r="AN1485" i="10" s="1"/>
  <c r="X1485" i="10"/>
  <c r="W1486" i="10"/>
  <c r="X1486" i="10"/>
  <c r="W1487" i="10"/>
  <c r="Y1487" i="10" s="1"/>
  <c r="AN1487" i="10" s="1"/>
  <c r="X1487" i="10"/>
  <c r="W1488" i="10"/>
  <c r="X1488" i="10"/>
  <c r="W1489" i="10"/>
  <c r="Y1489" i="10" s="1"/>
  <c r="AN1489" i="10" s="1"/>
  <c r="X1489" i="10"/>
  <c r="W1490" i="10"/>
  <c r="X1490" i="10"/>
  <c r="W1491" i="10"/>
  <c r="Y1491" i="10" s="1"/>
  <c r="AN1491" i="10" s="1"/>
  <c r="X1491" i="10"/>
  <c r="W1492" i="10"/>
  <c r="X1492" i="10"/>
  <c r="W1493" i="10"/>
  <c r="Y1493" i="10" s="1"/>
  <c r="AN1493" i="10" s="1"/>
  <c r="X1493" i="10"/>
  <c r="W1495" i="10"/>
  <c r="X1495" i="10"/>
  <c r="W1496" i="10"/>
  <c r="X1496" i="10"/>
  <c r="W1497" i="10"/>
  <c r="X1497" i="10"/>
  <c r="W1498" i="10"/>
  <c r="X1498" i="10"/>
  <c r="W1499" i="10"/>
  <c r="X1499" i="10"/>
  <c r="W1500" i="10"/>
  <c r="X1500" i="10"/>
  <c r="W1501" i="10"/>
  <c r="X1501" i="10"/>
  <c r="W1503" i="10"/>
  <c r="Y1503" i="10" s="1"/>
  <c r="AN1503" i="10" s="1"/>
  <c r="X1503" i="10"/>
  <c r="W1504" i="10"/>
  <c r="X1504" i="10"/>
  <c r="W1505" i="10"/>
  <c r="Y1505" i="10" s="1"/>
  <c r="AN1505" i="10" s="1"/>
  <c r="X1505" i="10"/>
  <c r="W1506" i="10"/>
  <c r="X1506" i="10"/>
  <c r="W1507" i="10"/>
  <c r="Y1507" i="10" s="1"/>
  <c r="AN1507" i="10" s="1"/>
  <c r="X1507" i="10"/>
  <c r="W1508" i="10"/>
  <c r="X1508" i="10"/>
  <c r="W1509" i="10"/>
  <c r="Y1509" i="10" s="1"/>
  <c r="AN1509" i="10" s="1"/>
  <c r="X1509" i="10"/>
  <c r="W1511" i="10"/>
  <c r="X1511" i="10"/>
  <c r="W1512" i="10"/>
  <c r="X1512" i="10"/>
  <c r="W1513" i="10"/>
  <c r="X1513" i="10"/>
  <c r="W1514" i="10"/>
  <c r="X1514" i="10"/>
  <c r="W1515" i="10"/>
  <c r="X1515" i="10"/>
  <c r="W1516" i="10"/>
  <c r="X1516" i="10"/>
  <c r="W1517" i="10"/>
  <c r="X1517" i="10"/>
  <c r="W1519" i="10"/>
  <c r="Y1519" i="10" s="1"/>
  <c r="AN1519" i="10" s="1"/>
  <c r="X1519" i="10"/>
  <c r="W1520" i="10"/>
  <c r="X1520" i="10"/>
  <c r="W1521" i="10"/>
  <c r="Y1521" i="10" s="1"/>
  <c r="AN1521" i="10" s="1"/>
  <c r="X1521" i="10"/>
  <c r="W1522" i="10"/>
  <c r="X1522" i="10"/>
  <c r="W1523" i="10"/>
  <c r="Y1523" i="10" s="1"/>
  <c r="AN1523" i="10" s="1"/>
  <c r="X1523" i="10"/>
  <c r="W1524" i="10"/>
  <c r="X1524" i="10"/>
  <c r="W1525" i="10"/>
  <c r="Y1525" i="10" s="1"/>
  <c r="AN1525" i="10" s="1"/>
  <c r="X1525" i="10"/>
  <c r="W1527" i="10"/>
  <c r="X1527" i="10"/>
  <c r="W1528" i="10"/>
  <c r="X1528" i="10"/>
  <c r="W1529" i="10"/>
  <c r="X1529" i="10"/>
  <c r="W1530" i="10"/>
  <c r="X1530" i="10"/>
  <c r="W1531" i="10"/>
  <c r="X1531" i="10"/>
  <c r="W1532" i="10"/>
  <c r="X1532" i="10"/>
  <c r="W1533" i="10"/>
  <c r="X1533" i="10"/>
  <c r="W1535" i="10"/>
  <c r="Y1535" i="10" s="1"/>
  <c r="AN1535" i="10" s="1"/>
  <c r="X1535" i="10"/>
  <c r="W1536" i="10"/>
  <c r="X1536" i="10"/>
  <c r="W1537" i="10"/>
  <c r="Y1537" i="10" s="1"/>
  <c r="AN1537" i="10" s="1"/>
  <c r="X1537" i="10"/>
  <c r="W1538" i="10"/>
  <c r="X1538" i="10"/>
  <c r="W1539" i="10"/>
  <c r="Y1539" i="10" s="1"/>
  <c r="AN1539" i="10" s="1"/>
  <c r="X1539" i="10"/>
  <c r="W1540" i="10"/>
  <c r="X1540" i="10"/>
  <c r="W1541" i="10"/>
  <c r="Y1541" i="10" s="1"/>
  <c r="AN1541" i="10" s="1"/>
  <c r="X1541" i="10"/>
  <c r="W1543" i="10"/>
  <c r="X1543" i="10"/>
  <c r="W1544" i="10"/>
  <c r="X1544" i="10"/>
  <c r="W1545" i="10"/>
  <c r="X1545" i="10"/>
  <c r="W1546" i="10"/>
  <c r="X1546" i="10"/>
  <c r="W1547" i="10"/>
  <c r="X1547" i="10"/>
  <c r="W1548" i="10"/>
  <c r="X1548" i="10"/>
  <c r="W1549" i="10"/>
  <c r="X1549" i="10"/>
  <c r="W1551" i="10"/>
  <c r="Y1551" i="10" s="1"/>
  <c r="AN1551" i="10" s="1"/>
  <c r="X1551" i="10"/>
  <c r="W1552" i="10"/>
  <c r="X1552" i="10"/>
  <c r="W1553" i="10"/>
  <c r="Y1553" i="10" s="1"/>
  <c r="AN1553" i="10" s="1"/>
  <c r="X1553" i="10"/>
  <c r="W1554" i="10"/>
  <c r="X1554" i="10"/>
  <c r="W1555" i="10"/>
  <c r="Y1555" i="10" s="1"/>
  <c r="AN1555" i="10" s="1"/>
  <c r="X1555" i="10"/>
  <c r="W1556" i="10"/>
  <c r="X1556" i="10"/>
  <c r="W1557" i="10"/>
  <c r="Y1557" i="10" s="1"/>
  <c r="AN1557" i="10" s="1"/>
  <c r="X1557" i="10"/>
  <c r="W1559" i="10"/>
  <c r="X1559" i="10"/>
  <c r="W1560" i="10"/>
  <c r="X1560" i="10"/>
  <c r="W1561" i="10"/>
  <c r="X1561" i="10"/>
  <c r="W1562" i="10"/>
  <c r="X1562" i="10"/>
  <c r="W1563" i="10"/>
  <c r="X1563" i="10"/>
  <c r="W1564" i="10"/>
  <c r="X1564" i="10"/>
  <c r="W1565" i="10"/>
  <c r="X1565" i="10"/>
  <c r="W1567" i="10"/>
  <c r="Y1567" i="10" s="1"/>
  <c r="AN1567" i="10" s="1"/>
  <c r="X1567" i="10"/>
  <c r="W1568" i="10"/>
  <c r="X1568" i="10"/>
  <c r="W1569" i="10"/>
  <c r="Y1569" i="10" s="1"/>
  <c r="AN1569" i="10" s="1"/>
  <c r="X1569" i="10"/>
  <c r="W1570" i="10"/>
  <c r="X1570" i="10"/>
  <c r="W1571" i="10"/>
  <c r="Y1571" i="10" s="1"/>
  <c r="AN1571" i="10" s="1"/>
  <c r="X1571" i="10"/>
  <c r="W1572" i="10"/>
  <c r="X1572" i="10"/>
  <c r="W1573" i="10"/>
  <c r="Y1573" i="10" s="1"/>
  <c r="AN1573" i="10" s="1"/>
  <c r="X1573" i="10"/>
  <c r="W1575" i="10"/>
  <c r="X1575" i="10"/>
  <c r="W1576" i="10"/>
  <c r="X1576" i="10"/>
  <c r="W1577" i="10"/>
  <c r="X1577" i="10"/>
  <c r="W1578" i="10"/>
  <c r="X1578" i="10"/>
  <c r="W1579" i="10"/>
  <c r="X1579" i="10"/>
  <c r="W1580" i="10"/>
  <c r="X1580" i="10"/>
  <c r="W1581" i="10"/>
  <c r="X1581" i="10"/>
  <c r="AH1583" i="10"/>
  <c r="AJ1583" i="10" s="1"/>
  <c r="AM1583" i="10" s="1"/>
  <c r="AI1583" i="10"/>
  <c r="AH1584" i="10"/>
  <c r="AI1584" i="10"/>
  <c r="W1586" i="10"/>
  <c r="Y1586" i="10" s="1"/>
  <c r="AN1586" i="10" s="1"/>
  <c r="X1586" i="10"/>
  <c r="AH1587" i="10"/>
  <c r="AI1587" i="10"/>
  <c r="AH1588" i="10"/>
  <c r="AJ1588" i="10" s="1"/>
  <c r="AM1588" i="10" s="1"/>
  <c r="AI1588" i="10"/>
  <c r="W1590" i="10"/>
  <c r="X1590" i="10"/>
  <c r="AF1398" i="10"/>
  <c r="AG1398" i="10" s="1"/>
  <c r="X1399" i="10"/>
  <c r="X1401" i="10"/>
  <c r="AI1402" i="10"/>
  <c r="X1403" i="10"/>
  <c r="AI1404" i="10"/>
  <c r="AI1406" i="10"/>
  <c r="X1407" i="10"/>
  <c r="AI1408" i="10"/>
  <c r="X1409" i="10"/>
  <c r="AI1410" i="10"/>
  <c r="X1411" i="10"/>
  <c r="AI1412" i="10"/>
  <c r="X1413" i="10"/>
  <c r="AI1414" i="10"/>
  <c r="X1415" i="10"/>
  <c r="X1417" i="10"/>
  <c r="AI1418" i="10"/>
  <c r="X1419" i="10"/>
  <c r="AI1420" i="10"/>
  <c r="AI1422" i="10"/>
  <c r="X1423" i="10"/>
  <c r="AI1424" i="10"/>
  <c r="X1425" i="10"/>
  <c r="AI1426" i="10"/>
  <c r="AH1427" i="10"/>
  <c r="AI1427" i="10"/>
  <c r="AH1429" i="10"/>
  <c r="AI1429" i="10"/>
  <c r="AH1430" i="10"/>
  <c r="AI1430" i="10"/>
  <c r="AH1431" i="10"/>
  <c r="AI1431" i="10"/>
  <c r="AH1432" i="10"/>
  <c r="AI1432" i="10"/>
  <c r="AH1433" i="10"/>
  <c r="AI1433" i="10"/>
  <c r="AH1434" i="10"/>
  <c r="AI1434" i="10"/>
  <c r="AH1435" i="10"/>
  <c r="AI1435" i="10"/>
  <c r="AH1437" i="10"/>
  <c r="AI1437" i="10"/>
  <c r="AH1438" i="10"/>
  <c r="AI1438" i="10"/>
  <c r="AH1439" i="10"/>
  <c r="AI1439" i="10"/>
  <c r="AH1440" i="10"/>
  <c r="AI1440" i="10"/>
  <c r="AH1441" i="10"/>
  <c r="AI1441" i="10"/>
  <c r="AH1442" i="10"/>
  <c r="AI1442" i="10"/>
  <c r="AH1443" i="10"/>
  <c r="AI1443" i="10"/>
  <c r="AH1445" i="10"/>
  <c r="AI1445" i="10"/>
  <c r="AH1446" i="10"/>
  <c r="AI1446" i="10"/>
  <c r="AH1447" i="10"/>
  <c r="AI1447" i="10"/>
  <c r="AH1448" i="10"/>
  <c r="AI1448" i="10"/>
  <c r="AH1449" i="10"/>
  <c r="AI1449" i="10"/>
  <c r="AH1450" i="10"/>
  <c r="AI1450" i="10"/>
  <c r="AH1451" i="10"/>
  <c r="AI1451" i="10"/>
  <c r="AH1453" i="10"/>
  <c r="AI1453" i="10"/>
  <c r="AH1454" i="10"/>
  <c r="AI1454" i="10"/>
  <c r="AH1455" i="10"/>
  <c r="AI1455" i="10"/>
  <c r="AH1456" i="10"/>
  <c r="AI1456" i="10"/>
  <c r="AH1457" i="10"/>
  <c r="AI1457" i="10"/>
  <c r="AH1458" i="10"/>
  <c r="AI1458" i="10"/>
  <c r="AH1459" i="10"/>
  <c r="AI1459" i="10"/>
  <c r="AH1461" i="10"/>
  <c r="AI1461" i="10"/>
  <c r="AH1462" i="10"/>
  <c r="AI1462" i="10"/>
  <c r="AH1463" i="10"/>
  <c r="AI1463" i="10"/>
  <c r="AH1464" i="10"/>
  <c r="AI1464" i="10"/>
  <c r="AH1465" i="10"/>
  <c r="AI1465" i="10"/>
  <c r="AH1466" i="10"/>
  <c r="AI1466" i="10"/>
  <c r="AH1467" i="10"/>
  <c r="AI1467" i="10"/>
  <c r="AH1469" i="10"/>
  <c r="AI1469" i="10"/>
  <c r="AH1470" i="10"/>
  <c r="AI1470" i="10"/>
  <c r="AH1471" i="10"/>
  <c r="AI1471" i="10"/>
  <c r="AH1472" i="10"/>
  <c r="AI1472" i="10"/>
  <c r="AH1473" i="10"/>
  <c r="AI1473" i="10"/>
  <c r="AH1474" i="10"/>
  <c r="AI1474" i="10"/>
  <c r="AH1475" i="10"/>
  <c r="AI1475" i="10"/>
  <c r="AH1477" i="10"/>
  <c r="AI1477" i="10"/>
  <c r="AH1478" i="10"/>
  <c r="AI1478" i="10"/>
  <c r="AH1479" i="10"/>
  <c r="AI1479" i="10"/>
  <c r="AH1480" i="10"/>
  <c r="AI1480" i="10"/>
  <c r="AH1481" i="10"/>
  <c r="AI1481" i="10"/>
  <c r="AH1482" i="10"/>
  <c r="AI1482" i="10"/>
  <c r="AH1483" i="10"/>
  <c r="AI1483" i="10"/>
  <c r="AH1485" i="10"/>
  <c r="AI1485" i="10"/>
  <c r="AH1486" i="10"/>
  <c r="AI1486" i="10"/>
  <c r="AH1487" i="10"/>
  <c r="AI1487" i="10"/>
  <c r="AH1488" i="10"/>
  <c r="AI1488" i="10"/>
  <c r="AH1489" i="10"/>
  <c r="AI1489" i="10"/>
  <c r="AH1490" i="10"/>
  <c r="AI1490" i="10"/>
  <c r="AH1491" i="10"/>
  <c r="AI1491" i="10"/>
  <c r="AH1493" i="10"/>
  <c r="AI1493" i="10"/>
  <c r="AH1494" i="10"/>
  <c r="AI1494" i="10"/>
  <c r="AH1495" i="10"/>
  <c r="AI1495" i="10"/>
  <c r="AH1496" i="10"/>
  <c r="AI1496" i="10"/>
  <c r="AH1497" i="10"/>
  <c r="AI1497" i="10"/>
  <c r="AH1498" i="10"/>
  <c r="AI1498" i="10"/>
  <c r="AH1499" i="10"/>
  <c r="AI1499" i="10"/>
  <c r="AH1501" i="10"/>
  <c r="AI1501" i="10"/>
  <c r="AH1502" i="10"/>
  <c r="AI1502" i="10"/>
  <c r="AH1503" i="10"/>
  <c r="AI1503" i="10"/>
  <c r="AH1504" i="10"/>
  <c r="AI1504" i="10"/>
  <c r="AH1505" i="10"/>
  <c r="AI1505" i="10"/>
  <c r="AH1506" i="10"/>
  <c r="AI1506" i="10"/>
  <c r="AH1507" i="10"/>
  <c r="AI1507" i="10"/>
  <c r="AH1509" i="10"/>
  <c r="AI1509" i="10"/>
  <c r="AH1510" i="10"/>
  <c r="AI1510" i="10"/>
  <c r="AH1511" i="10"/>
  <c r="AI1511" i="10"/>
  <c r="AH1512" i="10"/>
  <c r="AI1512" i="10"/>
  <c r="AH1513" i="10"/>
  <c r="AI1513" i="10"/>
  <c r="AH1514" i="10"/>
  <c r="AI1514" i="10"/>
  <c r="AH1515" i="10"/>
  <c r="AI1515" i="10"/>
  <c r="AH1517" i="10"/>
  <c r="AI1517" i="10"/>
  <c r="AH1518" i="10"/>
  <c r="AI1518" i="10"/>
  <c r="AH1519" i="10"/>
  <c r="AI1519" i="10"/>
  <c r="AH1520" i="10"/>
  <c r="AI1520" i="10"/>
  <c r="AH1521" i="10"/>
  <c r="AI1521" i="10"/>
  <c r="AH1522" i="10"/>
  <c r="AI1522" i="10"/>
  <c r="AH1523" i="10"/>
  <c r="AI1523" i="10"/>
  <c r="AH1525" i="10"/>
  <c r="AI1525" i="10"/>
  <c r="AH1526" i="10"/>
  <c r="AI1526" i="10"/>
  <c r="AH1527" i="10"/>
  <c r="AI1527" i="10"/>
  <c r="AH1528" i="10"/>
  <c r="AI1528" i="10"/>
  <c r="AH1529" i="10"/>
  <c r="AI1529" i="10"/>
  <c r="AH1530" i="10"/>
  <c r="AI1530" i="10"/>
  <c r="AH1531" i="10"/>
  <c r="AI1531" i="10"/>
  <c r="AH1533" i="10"/>
  <c r="AI1533" i="10"/>
  <c r="AH1534" i="10"/>
  <c r="AI1534" i="10"/>
  <c r="AH1535" i="10"/>
  <c r="AI1535" i="10"/>
  <c r="AH1536" i="10"/>
  <c r="AI1536" i="10"/>
  <c r="AH1537" i="10"/>
  <c r="AI1537" i="10"/>
  <c r="AH1538" i="10"/>
  <c r="AI1538" i="10"/>
  <c r="AH1539" i="10"/>
  <c r="AI1539" i="10"/>
  <c r="AH1541" i="10"/>
  <c r="AI1541" i="10"/>
  <c r="AH1542" i="10"/>
  <c r="AI1542" i="10"/>
  <c r="AH1543" i="10"/>
  <c r="AI1543" i="10"/>
  <c r="AH1544" i="10"/>
  <c r="AI1544" i="10"/>
  <c r="AH1545" i="10"/>
  <c r="AI1545" i="10"/>
  <c r="AH1546" i="10"/>
  <c r="AI1546" i="10"/>
  <c r="AH1547" i="10"/>
  <c r="AI1547" i="10"/>
  <c r="AH1549" i="10"/>
  <c r="AI1549" i="10"/>
  <c r="AH1550" i="10"/>
  <c r="AI1550" i="10"/>
  <c r="AJ1550" i="10" s="1"/>
  <c r="AM1550" i="10" s="1"/>
  <c r="AH1551" i="10"/>
  <c r="AI1551" i="10"/>
  <c r="AH1552" i="10"/>
  <c r="AI1552" i="10"/>
  <c r="AJ1552" i="10" s="1"/>
  <c r="AM1552" i="10" s="1"/>
  <c r="AH1553" i="10"/>
  <c r="AI1553" i="10"/>
  <c r="AH1555" i="10"/>
  <c r="AI1555" i="10"/>
  <c r="AH1556" i="10"/>
  <c r="AI1556" i="10"/>
  <c r="AH1557" i="10"/>
  <c r="AI1557" i="10"/>
  <c r="AH1558" i="10"/>
  <c r="AI1558" i="10"/>
  <c r="AH1559" i="10"/>
  <c r="AI1559" i="10"/>
  <c r="AH1560" i="10"/>
  <c r="AI1560" i="10"/>
  <c r="AH1561" i="10"/>
  <c r="AI1561" i="10"/>
  <c r="AH1563" i="10"/>
  <c r="AI1563" i="10"/>
  <c r="AH1564" i="10"/>
  <c r="AI1564" i="10"/>
  <c r="AH1565" i="10"/>
  <c r="AI1565" i="10"/>
  <c r="AH1566" i="10"/>
  <c r="AI1566" i="10"/>
  <c r="AJ1566" i="10" s="1"/>
  <c r="AM1566" i="10" s="1"/>
  <c r="AH1567" i="10"/>
  <c r="AI1567" i="10"/>
  <c r="AH1568" i="10"/>
  <c r="AI1568" i="10"/>
  <c r="AJ1568" i="10" s="1"/>
  <c r="AM1568" i="10" s="1"/>
  <c r="AH1569" i="10"/>
  <c r="AI1569" i="10"/>
  <c r="AH1571" i="10"/>
  <c r="AI1571" i="10"/>
  <c r="AH1572" i="10"/>
  <c r="AI1572" i="10"/>
  <c r="AJ1572" i="10" s="1"/>
  <c r="AM1572" i="10" s="1"/>
  <c r="AH1573" i="10"/>
  <c r="AI1573" i="10"/>
  <c r="AH1574" i="10"/>
  <c r="AI1574" i="10"/>
  <c r="AH1575" i="10"/>
  <c r="AI1575" i="10"/>
  <c r="AH1576" i="10"/>
  <c r="AI1576" i="10"/>
  <c r="AH1577" i="10"/>
  <c r="AI1577" i="10"/>
  <c r="AH1579" i="10"/>
  <c r="AI1579" i="10"/>
  <c r="AH1580" i="10"/>
  <c r="AI1580" i="10"/>
  <c r="AJ1580" i="10" s="1"/>
  <c r="AM1580" i="10" s="1"/>
  <c r="AH1581" i="10"/>
  <c r="AI1581" i="10"/>
  <c r="AH1582" i="10"/>
  <c r="AI1582" i="10"/>
  <c r="AJ1582" i="10" s="1"/>
  <c r="AM1582" i="10" s="1"/>
  <c r="W1583" i="10"/>
  <c r="X1583" i="10"/>
  <c r="W1584" i="10"/>
  <c r="X1584" i="10"/>
  <c r="Y1584" i="10" s="1"/>
  <c r="AN1584" i="10" s="1"/>
  <c r="X1585" i="10"/>
  <c r="AH1585" i="10"/>
  <c r="AI1585" i="10"/>
  <c r="AJ1585" i="10" s="1"/>
  <c r="AM1585" i="10" s="1"/>
  <c r="AH1586" i="10"/>
  <c r="AI1586" i="10"/>
  <c r="W1588" i="10"/>
  <c r="X1588" i="10"/>
  <c r="Y1588" i="10" s="1"/>
  <c r="AN1588" i="10" s="1"/>
  <c r="AH1589" i="10"/>
  <c r="AI1589" i="10"/>
  <c r="AH1591" i="10"/>
  <c r="AI1591" i="10"/>
  <c r="AJ1591" i="10" s="1"/>
  <c r="AM1591" i="10" s="1"/>
  <c r="X1593" i="10"/>
  <c r="W1593" i="10"/>
  <c r="Y1593" i="10" s="1"/>
  <c r="AN1593" i="10" s="1"/>
  <c r="X1594" i="10"/>
  <c r="W1594" i="10"/>
  <c r="X1595" i="10"/>
  <c r="W1595" i="10"/>
  <c r="Y1595" i="10" s="1"/>
  <c r="AN1595" i="10" s="1"/>
  <c r="X1596" i="10"/>
  <c r="W1596" i="10"/>
  <c r="Y1596" i="10" s="1"/>
  <c r="AN1596" i="10" s="1"/>
  <c r="X1597" i="10"/>
  <c r="W1597" i="10"/>
  <c r="Y1597" i="10" s="1"/>
  <c r="AN1597" i="10" s="1"/>
  <c r="X1598" i="10"/>
  <c r="W1598" i="10"/>
  <c r="X1599" i="10"/>
  <c r="W1599" i="10"/>
  <c r="Y1599" i="10" s="1"/>
  <c r="AN1599" i="10" s="1"/>
  <c r="X1601" i="10"/>
  <c r="W1601" i="10"/>
  <c r="Y1601" i="10" s="1"/>
  <c r="AN1601" i="10" s="1"/>
  <c r="X1602" i="10"/>
  <c r="W1602" i="10"/>
  <c r="X1603" i="10"/>
  <c r="W1603" i="10"/>
  <c r="Y1603" i="10" s="1"/>
  <c r="AN1603" i="10" s="1"/>
  <c r="X1604" i="10"/>
  <c r="W1604" i="10"/>
  <c r="Y1604" i="10" s="1"/>
  <c r="AN1604" i="10" s="1"/>
  <c r="X1605" i="10"/>
  <c r="W1605" i="10"/>
  <c r="Y1605" i="10" s="1"/>
  <c r="AN1605" i="10" s="1"/>
  <c r="X1606" i="10"/>
  <c r="W1606" i="10"/>
  <c r="X1607" i="10"/>
  <c r="W1607" i="10"/>
  <c r="Y1607" i="10" s="1"/>
  <c r="AN1607" i="10" s="1"/>
  <c r="X1609" i="10"/>
  <c r="W1609" i="10"/>
  <c r="Y1609" i="10" s="1"/>
  <c r="AN1609" i="10" s="1"/>
  <c r="X1610" i="10"/>
  <c r="W1610" i="10"/>
  <c r="X1611" i="10"/>
  <c r="W1611" i="10"/>
  <c r="Y1611" i="10" s="1"/>
  <c r="AN1611" i="10" s="1"/>
  <c r="X1612" i="10"/>
  <c r="W1612" i="10"/>
  <c r="Y1612" i="10" s="1"/>
  <c r="AN1612" i="10" s="1"/>
  <c r="X1613" i="10"/>
  <c r="W1613" i="10"/>
  <c r="Y1613" i="10" s="1"/>
  <c r="AN1613" i="10" s="1"/>
  <c r="X1614" i="10"/>
  <c r="W1614" i="10"/>
  <c r="X1615" i="10"/>
  <c r="W1615" i="10"/>
  <c r="Y1615" i="10" s="1"/>
  <c r="AN1615" i="10" s="1"/>
  <c r="X1617" i="10"/>
  <c r="W1617" i="10"/>
  <c r="Y1617" i="10" s="1"/>
  <c r="AN1617" i="10" s="1"/>
  <c r="X1618" i="10"/>
  <c r="W1618" i="10"/>
  <c r="X1619" i="10"/>
  <c r="W1619" i="10"/>
  <c r="Y1619" i="10" s="1"/>
  <c r="AN1619" i="10" s="1"/>
  <c r="X1620" i="10"/>
  <c r="W1620" i="10"/>
  <c r="Y1620" i="10" s="1"/>
  <c r="AN1620" i="10" s="1"/>
  <c r="X1621" i="10"/>
  <c r="W1621" i="10"/>
  <c r="Y1621" i="10" s="1"/>
  <c r="AN1621" i="10" s="1"/>
  <c r="X1622" i="10"/>
  <c r="W1622" i="10"/>
  <c r="X1623" i="10"/>
  <c r="W1623" i="10"/>
  <c r="Y1623" i="10" s="1"/>
  <c r="AN1623" i="10" s="1"/>
  <c r="X1625" i="10"/>
  <c r="W1625" i="10"/>
  <c r="Y1625" i="10" s="1"/>
  <c r="AN1625" i="10" s="1"/>
  <c r="X1626" i="10"/>
  <c r="W1626" i="10"/>
  <c r="X1627" i="10"/>
  <c r="W1627" i="10"/>
  <c r="Y1627" i="10" s="1"/>
  <c r="AN1627" i="10" s="1"/>
  <c r="X1628" i="10"/>
  <c r="W1628" i="10"/>
  <c r="Y1628" i="10" s="1"/>
  <c r="AN1628" i="10" s="1"/>
  <c r="X1629" i="10"/>
  <c r="W1629" i="10"/>
  <c r="Y1629" i="10" s="1"/>
  <c r="AN1629" i="10" s="1"/>
  <c r="X1630" i="10"/>
  <c r="W1630" i="10"/>
  <c r="X1631" i="10"/>
  <c r="W1631" i="10"/>
  <c r="Y1631" i="10" s="1"/>
  <c r="AN1631" i="10" s="1"/>
  <c r="X1633" i="10"/>
  <c r="W1633" i="10"/>
  <c r="Y1633" i="10" s="1"/>
  <c r="AN1633" i="10" s="1"/>
  <c r="X1634" i="10"/>
  <c r="W1634" i="10"/>
  <c r="X1635" i="10"/>
  <c r="W1635" i="10"/>
  <c r="Y1635" i="10" s="1"/>
  <c r="AN1635" i="10" s="1"/>
  <c r="X1636" i="10"/>
  <c r="W1636" i="10"/>
  <c r="Y1636" i="10" s="1"/>
  <c r="AN1636" i="10" s="1"/>
  <c r="X1637" i="10"/>
  <c r="W1637" i="10"/>
  <c r="Y1637" i="10" s="1"/>
  <c r="AN1637" i="10" s="1"/>
  <c r="X1638" i="10"/>
  <c r="W1638" i="10"/>
  <c r="X1639" i="10"/>
  <c r="W1639" i="10"/>
  <c r="Y1639" i="10" s="1"/>
  <c r="AN1639" i="10" s="1"/>
  <c r="X1641" i="10"/>
  <c r="W1641" i="10"/>
  <c r="Y1641" i="10" s="1"/>
  <c r="AN1641" i="10" s="1"/>
  <c r="X1642" i="10"/>
  <c r="W1642" i="10"/>
  <c r="X1643" i="10"/>
  <c r="W1643" i="10"/>
  <c r="Y1643" i="10" s="1"/>
  <c r="AN1643" i="10" s="1"/>
  <c r="X1644" i="10"/>
  <c r="W1644" i="10"/>
  <c r="Y1644" i="10" s="1"/>
  <c r="AN1644" i="10" s="1"/>
  <c r="X1645" i="10"/>
  <c r="W1645" i="10"/>
  <c r="Y1645" i="10" s="1"/>
  <c r="AN1645" i="10" s="1"/>
  <c r="X1646" i="10"/>
  <c r="W1646" i="10"/>
  <c r="X1647" i="10"/>
  <c r="W1647" i="10"/>
  <c r="Y1647" i="10" s="1"/>
  <c r="AN1647" i="10" s="1"/>
  <c r="X1649" i="10"/>
  <c r="W1649" i="10"/>
  <c r="Y1649" i="10" s="1"/>
  <c r="AN1649" i="10" s="1"/>
  <c r="X1650" i="10"/>
  <c r="W1650" i="10"/>
  <c r="X1651" i="10"/>
  <c r="W1651" i="10"/>
  <c r="Y1651" i="10" s="1"/>
  <c r="AN1651" i="10" s="1"/>
  <c r="X1652" i="10"/>
  <c r="W1652" i="10"/>
  <c r="Y1652" i="10" s="1"/>
  <c r="AN1652" i="10" s="1"/>
  <c r="X1653" i="10"/>
  <c r="W1653" i="10"/>
  <c r="Y1653" i="10" s="1"/>
  <c r="AN1653" i="10" s="1"/>
  <c r="X1654" i="10"/>
  <c r="W1654" i="10"/>
  <c r="X1655" i="10"/>
  <c r="W1655" i="10"/>
  <c r="Y1655" i="10" s="1"/>
  <c r="AN1655" i="10" s="1"/>
  <c r="X1657" i="10"/>
  <c r="W1657" i="10"/>
  <c r="Y1657" i="10" s="1"/>
  <c r="AN1657" i="10" s="1"/>
  <c r="X1658" i="10"/>
  <c r="W1658" i="10"/>
  <c r="X1659" i="10"/>
  <c r="W1659" i="10"/>
  <c r="Y1659" i="10" s="1"/>
  <c r="AN1659" i="10" s="1"/>
  <c r="X1660" i="10"/>
  <c r="W1660" i="10"/>
  <c r="Y1660" i="10" s="1"/>
  <c r="AN1660" i="10" s="1"/>
  <c r="X1661" i="10"/>
  <c r="W1661" i="10"/>
  <c r="Y1661" i="10" s="1"/>
  <c r="AN1661" i="10" s="1"/>
  <c r="X1662" i="10"/>
  <c r="W1662" i="10"/>
  <c r="X1663" i="10"/>
  <c r="W1663" i="10"/>
  <c r="Y1663" i="10" s="1"/>
  <c r="AN1663" i="10" s="1"/>
  <c r="X1665" i="10"/>
  <c r="W1665" i="10"/>
  <c r="Y1665" i="10" s="1"/>
  <c r="AN1665" i="10" s="1"/>
  <c r="X1666" i="10"/>
  <c r="W1666" i="10"/>
  <c r="X1667" i="10"/>
  <c r="W1667" i="10"/>
  <c r="Y1667" i="10" s="1"/>
  <c r="AN1667" i="10" s="1"/>
  <c r="X1668" i="10"/>
  <c r="W1668" i="10"/>
  <c r="Y1668" i="10" s="1"/>
  <c r="AN1668" i="10" s="1"/>
  <c r="X1669" i="10"/>
  <c r="W1669" i="10"/>
  <c r="Y1669" i="10" s="1"/>
  <c r="AN1669" i="10" s="1"/>
  <c r="AI1669" i="10"/>
  <c r="AH1669" i="10"/>
  <c r="AI1670" i="10"/>
  <c r="AH1670" i="10"/>
  <c r="AJ1670" i="10" s="1"/>
  <c r="AM1670" i="10" s="1"/>
  <c r="AI1671" i="10"/>
  <c r="AH1671" i="10"/>
  <c r="AI1673" i="10"/>
  <c r="AH1673" i="10"/>
  <c r="AI1674" i="10"/>
  <c r="AH1674" i="10"/>
  <c r="AH1675" i="10"/>
  <c r="AI1676" i="10"/>
  <c r="AJ1676" i="10"/>
  <c r="AM1676" i="10" s="1"/>
  <c r="AH1676" i="10"/>
  <c r="AI1677" i="10"/>
  <c r="AH1677" i="10"/>
  <c r="AI1678" i="10"/>
  <c r="AH1678" i="10"/>
  <c r="AI1679" i="10"/>
  <c r="AH1679" i="10"/>
  <c r="AJ1679" i="10" s="1"/>
  <c r="AM1679" i="10" s="1"/>
  <c r="AI1681" i="10"/>
  <c r="AH1681" i="10"/>
  <c r="AI1682" i="10"/>
  <c r="AH1682" i="10"/>
  <c r="AJ1682" i="10" s="1"/>
  <c r="AM1682" i="10" s="1"/>
  <c r="AH1683" i="10"/>
  <c r="AI1684" i="10"/>
  <c r="AH1684" i="10"/>
  <c r="AJ1684" i="10" s="1"/>
  <c r="AM1684" i="10" s="1"/>
  <c r="AI1685" i="10"/>
  <c r="AH1685" i="10"/>
  <c r="AI1686" i="10"/>
  <c r="AH1686" i="10"/>
  <c r="AJ1686" i="10" s="1"/>
  <c r="AM1686" i="10" s="1"/>
  <c r="AI1687" i="10"/>
  <c r="AH1687" i="10"/>
  <c r="AI1689" i="10"/>
  <c r="AH1689" i="10"/>
  <c r="AI1690" i="10"/>
  <c r="AH1690" i="10"/>
  <c r="AH1691" i="10"/>
  <c r="AI1692" i="10"/>
  <c r="AJ1692" i="10"/>
  <c r="AM1692" i="10" s="1"/>
  <c r="AH1692" i="10"/>
  <c r="AI1693" i="10"/>
  <c r="AH1693" i="10"/>
  <c r="AI1694" i="10"/>
  <c r="AH1694" i="10"/>
  <c r="AI1695" i="10"/>
  <c r="AH1695" i="10"/>
  <c r="AJ1695" i="10" s="1"/>
  <c r="AM1695" i="10" s="1"/>
  <c r="AI1697" i="10"/>
  <c r="AH1697" i="10"/>
  <c r="AI1698" i="10"/>
  <c r="AH1698" i="10"/>
  <c r="AJ1698" i="10" s="1"/>
  <c r="AM1698" i="10" s="1"/>
  <c r="AH1699" i="10"/>
  <c r="AI1700" i="10"/>
  <c r="AH1700" i="10"/>
  <c r="AJ1700" i="10" s="1"/>
  <c r="AM1700" i="10" s="1"/>
  <c r="AI1701" i="10"/>
  <c r="AH1701" i="10"/>
  <c r="AI1702" i="10"/>
  <c r="AH1702" i="10"/>
  <c r="AJ1702" i="10" s="1"/>
  <c r="AM1702" i="10" s="1"/>
  <c r="AI1703" i="10"/>
  <c r="AH1703" i="10"/>
  <c r="AI1705" i="10"/>
  <c r="AH1705" i="10"/>
  <c r="AI1706" i="10"/>
  <c r="AH1706" i="10"/>
  <c r="AH1707" i="10"/>
  <c r="AI1708" i="10"/>
  <c r="AJ1708" i="10"/>
  <c r="AM1708" i="10" s="1"/>
  <c r="AH1708" i="10"/>
  <c r="AI1709" i="10"/>
  <c r="AH1709" i="10"/>
  <c r="AI1710" i="10"/>
  <c r="AH1710" i="10"/>
  <c r="AI1711" i="10"/>
  <c r="AH1711" i="10"/>
  <c r="AJ1711" i="10" s="1"/>
  <c r="AM1711" i="10" s="1"/>
  <c r="AI1713" i="10"/>
  <c r="AH1713" i="10"/>
  <c r="AI1714" i="10"/>
  <c r="AH1714" i="10"/>
  <c r="AJ1714" i="10" s="1"/>
  <c r="AM1714" i="10" s="1"/>
  <c r="AH1715" i="10"/>
  <c r="AI1716" i="10"/>
  <c r="AH1716" i="10"/>
  <c r="AJ1716" i="10" s="1"/>
  <c r="AM1716" i="10" s="1"/>
  <c r="AH1717" i="10"/>
  <c r="AI1717" i="10"/>
  <c r="W1718" i="10"/>
  <c r="X1718" i="10"/>
  <c r="W1720" i="10"/>
  <c r="X1720" i="10"/>
  <c r="W1724" i="10"/>
  <c r="X1724" i="10"/>
  <c r="W1726" i="10"/>
  <c r="Y1726" i="10" s="1"/>
  <c r="AN1726" i="10" s="1"/>
  <c r="X1726" i="10"/>
  <c r="W1587" i="10"/>
  <c r="Y1587" i="10" s="1"/>
  <c r="AN1587" i="10" s="1"/>
  <c r="Y1589" i="10"/>
  <c r="AN1589" i="10" s="1"/>
  <c r="W1589" i="10"/>
  <c r="AH1590" i="10"/>
  <c r="AJ1590" i="10" s="1"/>
  <c r="AM1590" i="10" s="1"/>
  <c r="AI1592" i="10"/>
  <c r="AI1593" i="10"/>
  <c r="AH1593" i="10"/>
  <c r="AJ1593" i="10" s="1"/>
  <c r="AM1593" i="10" s="1"/>
  <c r="AI1594" i="10"/>
  <c r="AH1594" i="10"/>
  <c r="AJ1594" i="10" s="1"/>
  <c r="AM1594" i="10" s="1"/>
  <c r="AI1595" i="10"/>
  <c r="AH1595" i="10"/>
  <c r="AJ1595" i="10" s="1"/>
  <c r="AM1595" i="10" s="1"/>
  <c r="AI1596" i="10"/>
  <c r="AH1596" i="10"/>
  <c r="AI1597" i="10"/>
  <c r="AH1597" i="10"/>
  <c r="AJ1597" i="10" s="1"/>
  <c r="AM1597" i="10" s="1"/>
  <c r="AI1598" i="10"/>
  <c r="AH1598" i="10"/>
  <c r="AI1599" i="10"/>
  <c r="AH1599" i="10"/>
  <c r="AJ1599" i="10" s="1"/>
  <c r="AM1599" i="10" s="1"/>
  <c r="AI1600" i="10"/>
  <c r="AI1601" i="10"/>
  <c r="AH1601" i="10"/>
  <c r="AJ1601" i="10" s="1"/>
  <c r="AM1601" i="10" s="1"/>
  <c r="AI1602" i="10"/>
  <c r="AH1602" i="10"/>
  <c r="AI1603" i="10"/>
  <c r="AH1603" i="10"/>
  <c r="AJ1603" i="10" s="1"/>
  <c r="AM1603" i="10" s="1"/>
  <c r="AI1604" i="10"/>
  <c r="AH1604" i="10"/>
  <c r="AI1605" i="10"/>
  <c r="AH1605" i="10"/>
  <c r="AJ1605" i="10" s="1"/>
  <c r="AM1605" i="10" s="1"/>
  <c r="AI1606" i="10"/>
  <c r="AH1606" i="10"/>
  <c r="AJ1606" i="10" s="1"/>
  <c r="AM1606" i="10" s="1"/>
  <c r="AI1607" i="10"/>
  <c r="AJ1607" i="10"/>
  <c r="AM1607" i="10" s="1"/>
  <c r="AH1607" i="10"/>
  <c r="AI1608" i="10"/>
  <c r="AI1609" i="10"/>
  <c r="AH1609" i="10"/>
  <c r="AJ1609" i="10" s="1"/>
  <c r="AM1609" i="10" s="1"/>
  <c r="AI1610" i="10"/>
  <c r="AH1610" i="10"/>
  <c r="AJ1610" i="10" s="1"/>
  <c r="AM1610" i="10" s="1"/>
  <c r="AI1611" i="10"/>
  <c r="AJ1611" i="10"/>
  <c r="AM1611" i="10" s="1"/>
  <c r="AH1611" i="10"/>
  <c r="AI1612" i="10"/>
  <c r="AH1612" i="10"/>
  <c r="AI1613" i="10"/>
  <c r="AH1613" i="10"/>
  <c r="AI1614" i="10"/>
  <c r="AH1614" i="10"/>
  <c r="AJ1614" i="10" s="1"/>
  <c r="AM1614" i="10" s="1"/>
  <c r="AI1615" i="10"/>
  <c r="AH1615" i="10"/>
  <c r="AJ1615" i="10" s="1"/>
  <c r="AM1615" i="10" s="1"/>
  <c r="AI1616" i="10"/>
  <c r="AI1617" i="10"/>
  <c r="AH1617" i="10"/>
  <c r="AI1618" i="10"/>
  <c r="AH1618" i="10"/>
  <c r="AJ1618" i="10" s="1"/>
  <c r="AM1618" i="10" s="1"/>
  <c r="AI1619" i="10"/>
  <c r="AH1619" i="10"/>
  <c r="AJ1619" i="10" s="1"/>
  <c r="AM1619" i="10" s="1"/>
  <c r="AI1620" i="10"/>
  <c r="AH1620" i="10"/>
  <c r="AI1621" i="10"/>
  <c r="AH1621" i="10"/>
  <c r="AJ1621" i="10" s="1"/>
  <c r="AM1621" i="10" s="1"/>
  <c r="AI1622" i="10"/>
  <c r="AH1622" i="10"/>
  <c r="AJ1622" i="10" s="1"/>
  <c r="AM1622" i="10" s="1"/>
  <c r="AI1623" i="10"/>
  <c r="AH1623" i="10"/>
  <c r="AJ1623" i="10" s="1"/>
  <c r="AM1623" i="10" s="1"/>
  <c r="AI1624" i="10"/>
  <c r="AI1625" i="10"/>
  <c r="AH1625" i="10"/>
  <c r="AJ1625" i="10" s="1"/>
  <c r="AM1625" i="10" s="1"/>
  <c r="AI1626" i="10"/>
  <c r="AH1626" i="10"/>
  <c r="AJ1626" i="10" s="1"/>
  <c r="AM1626" i="10" s="1"/>
  <c r="AI1627" i="10"/>
  <c r="AH1627" i="10"/>
  <c r="AJ1627" i="10" s="1"/>
  <c r="AM1627" i="10" s="1"/>
  <c r="AI1628" i="10"/>
  <c r="AH1628" i="10"/>
  <c r="AI1629" i="10"/>
  <c r="AH1629" i="10"/>
  <c r="AJ1629" i="10" s="1"/>
  <c r="AM1629" i="10" s="1"/>
  <c r="AI1630" i="10"/>
  <c r="AH1630" i="10"/>
  <c r="AI1631" i="10"/>
  <c r="AH1631" i="10"/>
  <c r="AJ1631" i="10" s="1"/>
  <c r="AM1631" i="10" s="1"/>
  <c r="AI1632" i="10"/>
  <c r="AI1633" i="10"/>
  <c r="AH1633" i="10"/>
  <c r="AJ1633" i="10" s="1"/>
  <c r="AM1633" i="10" s="1"/>
  <c r="AI1634" i="10"/>
  <c r="AH1634" i="10"/>
  <c r="AI1635" i="10"/>
  <c r="AH1635" i="10"/>
  <c r="AJ1635" i="10" s="1"/>
  <c r="AM1635" i="10" s="1"/>
  <c r="AI1636" i="10"/>
  <c r="AH1636" i="10"/>
  <c r="AI1637" i="10"/>
  <c r="AH1637" i="10"/>
  <c r="AJ1637" i="10" s="1"/>
  <c r="AM1637" i="10" s="1"/>
  <c r="AI1638" i="10"/>
  <c r="AH1638" i="10"/>
  <c r="AJ1638" i="10" s="1"/>
  <c r="AM1638" i="10" s="1"/>
  <c r="AI1639" i="10"/>
  <c r="AJ1639" i="10"/>
  <c r="AM1639" i="10" s="1"/>
  <c r="AH1639" i="10"/>
  <c r="AI1640" i="10"/>
  <c r="AI1641" i="10"/>
  <c r="AH1641" i="10"/>
  <c r="AJ1641" i="10" s="1"/>
  <c r="AM1641" i="10" s="1"/>
  <c r="AI1642" i="10"/>
  <c r="AH1642" i="10"/>
  <c r="AJ1642" i="10" s="1"/>
  <c r="AM1642" i="10" s="1"/>
  <c r="AI1643" i="10"/>
  <c r="AJ1643" i="10"/>
  <c r="AM1643" i="10" s="1"/>
  <c r="AH1643" i="10"/>
  <c r="AI1644" i="10"/>
  <c r="AH1644" i="10"/>
  <c r="AI1645" i="10"/>
  <c r="AH1645" i="10"/>
  <c r="AI1646" i="10"/>
  <c r="AH1646" i="10"/>
  <c r="AJ1646" i="10" s="1"/>
  <c r="AM1646" i="10" s="1"/>
  <c r="AI1647" i="10"/>
  <c r="AH1647" i="10"/>
  <c r="AJ1647" i="10" s="1"/>
  <c r="AM1647" i="10" s="1"/>
  <c r="AI1648" i="10"/>
  <c r="AI1649" i="10"/>
  <c r="AH1649" i="10"/>
  <c r="AI1650" i="10"/>
  <c r="AH1650" i="10"/>
  <c r="AJ1650" i="10" s="1"/>
  <c r="AM1650" i="10" s="1"/>
  <c r="AI1651" i="10"/>
  <c r="AH1651" i="10"/>
  <c r="AJ1651" i="10" s="1"/>
  <c r="AM1651" i="10" s="1"/>
  <c r="AI1652" i="10"/>
  <c r="AH1652" i="10"/>
  <c r="AI1653" i="10"/>
  <c r="AH1653" i="10"/>
  <c r="AJ1653" i="10" s="1"/>
  <c r="AM1653" i="10" s="1"/>
  <c r="AI1654" i="10"/>
  <c r="AH1654" i="10"/>
  <c r="AJ1654" i="10" s="1"/>
  <c r="AM1654" i="10" s="1"/>
  <c r="AI1655" i="10"/>
  <c r="AH1655" i="10"/>
  <c r="AJ1655" i="10" s="1"/>
  <c r="AM1655" i="10" s="1"/>
  <c r="AI1656" i="10"/>
  <c r="AI1657" i="10"/>
  <c r="AH1657" i="10"/>
  <c r="AJ1657" i="10" s="1"/>
  <c r="AM1657" i="10" s="1"/>
  <c r="AI1658" i="10"/>
  <c r="AH1658" i="10"/>
  <c r="AJ1658" i="10" s="1"/>
  <c r="AM1658" i="10" s="1"/>
  <c r="AI1659" i="10"/>
  <c r="AH1659" i="10"/>
  <c r="AJ1659" i="10" s="1"/>
  <c r="AM1659" i="10" s="1"/>
  <c r="AI1660" i="10"/>
  <c r="AH1660" i="10"/>
  <c r="AI1661" i="10"/>
  <c r="AH1661" i="10"/>
  <c r="AJ1661" i="10" s="1"/>
  <c r="AM1661" i="10" s="1"/>
  <c r="AI1662" i="10"/>
  <c r="AH1662" i="10"/>
  <c r="AI1663" i="10"/>
  <c r="AH1663" i="10"/>
  <c r="AJ1663" i="10" s="1"/>
  <c r="AM1663" i="10" s="1"/>
  <c r="AI1664" i="10"/>
  <c r="AI1665" i="10"/>
  <c r="AH1665" i="10"/>
  <c r="AJ1665" i="10" s="1"/>
  <c r="AM1665" i="10" s="1"/>
  <c r="AI1666" i="10"/>
  <c r="AH1666" i="10"/>
  <c r="AI1667" i="10"/>
  <c r="AH1667" i="10"/>
  <c r="AJ1667" i="10" s="1"/>
  <c r="AM1667" i="10" s="1"/>
  <c r="AI1668" i="10"/>
  <c r="AH1668" i="10"/>
  <c r="X1670" i="10"/>
  <c r="W1670" i="10"/>
  <c r="Y1670" i="10" s="1"/>
  <c r="AN1670" i="10" s="1"/>
  <c r="X1671" i="10"/>
  <c r="W1671" i="10"/>
  <c r="Y1671" i="10" s="1"/>
  <c r="AN1671" i="10" s="1"/>
  <c r="X1672" i="10"/>
  <c r="Y1672" i="10"/>
  <c r="AN1672" i="10" s="1"/>
  <c r="W1672" i="10"/>
  <c r="X1673" i="10"/>
  <c r="X1674" i="10"/>
  <c r="W1674" i="10"/>
  <c r="Y1674" i="10" s="1"/>
  <c r="AN1674" i="10" s="1"/>
  <c r="X1675" i="10"/>
  <c r="W1675" i="10"/>
  <c r="Y1675" i="10" s="1"/>
  <c r="AN1675" i="10" s="1"/>
  <c r="X1676" i="10"/>
  <c r="Y1676" i="10"/>
  <c r="AN1676" i="10" s="1"/>
  <c r="W1676" i="10"/>
  <c r="X1677" i="10"/>
  <c r="W1677" i="10"/>
  <c r="X1678" i="10"/>
  <c r="W1678" i="10"/>
  <c r="X1679" i="10"/>
  <c r="W1679" i="10"/>
  <c r="Y1679" i="10" s="1"/>
  <c r="AN1679" i="10" s="1"/>
  <c r="X1680" i="10"/>
  <c r="W1680" i="10"/>
  <c r="Y1680" i="10" s="1"/>
  <c r="AN1680" i="10" s="1"/>
  <c r="X1681" i="10"/>
  <c r="X1682" i="10"/>
  <c r="W1682" i="10"/>
  <c r="X1683" i="10"/>
  <c r="W1683" i="10"/>
  <c r="Y1683" i="10" s="1"/>
  <c r="AN1683" i="10" s="1"/>
  <c r="X1684" i="10"/>
  <c r="W1684" i="10"/>
  <c r="Y1684" i="10" s="1"/>
  <c r="AN1684" i="10" s="1"/>
  <c r="X1685" i="10"/>
  <c r="W1685" i="10"/>
  <c r="X1686" i="10"/>
  <c r="W1686" i="10"/>
  <c r="Y1686" i="10" s="1"/>
  <c r="AN1686" i="10" s="1"/>
  <c r="X1687" i="10"/>
  <c r="W1687" i="10"/>
  <c r="Y1687" i="10" s="1"/>
  <c r="AN1687" i="10" s="1"/>
  <c r="X1688" i="10"/>
  <c r="W1688" i="10"/>
  <c r="Y1688" i="10" s="1"/>
  <c r="AN1688" i="10" s="1"/>
  <c r="X1689" i="10"/>
  <c r="X1690" i="10"/>
  <c r="W1690" i="10"/>
  <c r="Y1690" i="10" s="1"/>
  <c r="AN1690" i="10" s="1"/>
  <c r="X1691" i="10"/>
  <c r="W1691" i="10"/>
  <c r="Y1691" i="10" s="1"/>
  <c r="AN1691" i="10" s="1"/>
  <c r="X1692" i="10"/>
  <c r="W1692" i="10"/>
  <c r="Y1692" i="10" s="1"/>
  <c r="AN1692" i="10" s="1"/>
  <c r="X1693" i="10"/>
  <c r="W1693" i="10"/>
  <c r="X1694" i="10"/>
  <c r="W1694" i="10"/>
  <c r="Y1694" i="10" s="1"/>
  <c r="AN1694" i="10" s="1"/>
  <c r="X1695" i="10"/>
  <c r="W1695" i="10"/>
  <c r="X1696" i="10"/>
  <c r="W1696" i="10"/>
  <c r="Y1696" i="10" s="1"/>
  <c r="AN1696" i="10" s="1"/>
  <c r="X1697" i="10"/>
  <c r="X1698" i="10"/>
  <c r="W1698" i="10"/>
  <c r="Y1698" i="10" s="1"/>
  <c r="AN1698" i="10" s="1"/>
  <c r="X1699" i="10"/>
  <c r="W1699" i="10"/>
  <c r="X1700" i="10"/>
  <c r="W1700" i="10"/>
  <c r="Y1700" i="10" s="1"/>
  <c r="AN1700" i="10" s="1"/>
  <c r="X1701" i="10"/>
  <c r="W1701" i="10"/>
  <c r="X1702" i="10"/>
  <c r="W1702" i="10"/>
  <c r="Y1702" i="10" s="1"/>
  <c r="AN1702" i="10" s="1"/>
  <c r="X1703" i="10"/>
  <c r="W1703" i="10"/>
  <c r="Y1703" i="10" s="1"/>
  <c r="AN1703" i="10" s="1"/>
  <c r="X1704" i="10"/>
  <c r="Y1704" i="10"/>
  <c r="AN1704" i="10" s="1"/>
  <c r="W1704" i="10"/>
  <c r="X1705" i="10"/>
  <c r="X1706" i="10"/>
  <c r="W1706" i="10"/>
  <c r="Y1706" i="10" s="1"/>
  <c r="AN1706" i="10" s="1"/>
  <c r="X1707" i="10"/>
  <c r="W1707" i="10"/>
  <c r="Y1707" i="10" s="1"/>
  <c r="AN1707" i="10" s="1"/>
  <c r="X1708" i="10"/>
  <c r="Y1708" i="10"/>
  <c r="AN1708" i="10" s="1"/>
  <c r="W1708" i="10"/>
  <c r="X1709" i="10"/>
  <c r="W1709" i="10"/>
  <c r="X1710" i="10"/>
  <c r="W1710" i="10"/>
  <c r="X1711" i="10"/>
  <c r="W1711" i="10"/>
  <c r="Y1711" i="10" s="1"/>
  <c r="AN1711" i="10" s="1"/>
  <c r="X1712" i="10"/>
  <c r="W1712" i="10"/>
  <c r="Y1712" i="10" s="1"/>
  <c r="AN1712" i="10" s="1"/>
  <c r="X1713" i="10"/>
  <c r="X1714" i="10"/>
  <c r="W1714" i="10"/>
  <c r="X1715" i="10"/>
  <c r="W1715" i="10"/>
  <c r="Y1715" i="10" s="1"/>
  <c r="AN1715" i="10" s="1"/>
  <c r="X1716" i="10"/>
  <c r="W1716" i="10"/>
  <c r="Y1716" i="10" s="1"/>
  <c r="AN1716" i="10" s="1"/>
  <c r="X1717" i="10"/>
  <c r="W1717" i="10"/>
  <c r="AH1719" i="10"/>
  <c r="AJ1719" i="10" s="1"/>
  <c r="AM1719" i="10" s="1"/>
  <c r="AI1719" i="10"/>
  <c r="AH1721" i="10"/>
  <c r="AI1721" i="10"/>
  <c r="AH1723" i="10"/>
  <c r="AH1725" i="10"/>
  <c r="AI1725" i="10"/>
  <c r="AH1727" i="10"/>
  <c r="AJ1727" i="10" s="1"/>
  <c r="AM1727" i="10" s="1"/>
  <c r="AI1727" i="10"/>
  <c r="AH1718" i="10"/>
  <c r="W1719" i="10"/>
  <c r="AH1720" i="10"/>
  <c r="W1721" i="10"/>
  <c r="Y1721" i="10" s="1"/>
  <c r="AN1721" i="10" s="1"/>
  <c r="AH1722" i="10"/>
  <c r="W1723" i="10"/>
  <c r="Y1723" i="10" s="1"/>
  <c r="AN1723" i="10" s="1"/>
  <c r="AH1724" i="10"/>
  <c r="W1725" i="10"/>
  <c r="Y1725" i="10" s="1"/>
  <c r="AN1725" i="10" s="1"/>
  <c r="AH1726" i="10"/>
  <c r="W1727" i="10"/>
  <c r="X1728" i="10"/>
  <c r="W1728" i="10"/>
  <c r="Y1728" i="10" s="1"/>
  <c r="AN1728" i="10" s="1"/>
  <c r="X1729" i="10"/>
  <c r="W1729" i="10"/>
  <c r="Y1729" i="10" s="1"/>
  <c r="AN1729" i="10" s="1"/>
  <c r="X1730" i="10"/>
  <c r="W1730" i="10"/>
  <c r="X1731" i="10"/>
  <c r="W1731" i="10"/>
  <c r="Y1731" i="10" s="1"/>
  <c r="AN1731" i="10" s="1"/>
  <c r="X1732" i="10"/>
  <c r="W1732" i="10"/>
  <c r="Y1732" i="10" s="1"/>
  <c r="AN1732" i="10" s="1"/>
  <c r="X1734" i="10"/>
  <c r="W1734" i="10"/>
  <c r="X1735" i="10"/>
  <c r="W1735" i="10"/>
  <c r="Y1735" i="10" s="1"/>
  <c r="AN1735" i="10" s="1"/>
  <c r="X1736" i="10"/>
  <c r="W1736" i="10"/>
  <c r="Y1736" i="10" s="1"/>
  <c r="AN1736" i="10" s="1"/>
  <c r="X1737" i="10"/>
  <c r="Y1737" i="10"/>
  <c r="AN1737" i="10" s="1"/>
  <c r="W1737" i="10"/>
  <c r="X1739" i="10"/>
  <c r="W1739" i="10"/>
  <c r="Y1739" i="10" s="1"/>
  <c r="AN1739" i="10" s="1"/>
  <c r="X1740" i="10"/>
  <c r="W1740" i="10"/>
  <c r="X1742" i="10"/>
  <c r="W1742" i="10"/>
  <c r="X1743" i="10"/>
  <c r="W1743" i="10"/>
  <c r="X1744" i="10"/>
  <c r="W1744" i="10"/>
  <c r="Y1744" i="10" s="1"/>
  <c r="AN1744" i="10" s="1"/>
  <c r="X1745" i="10"/>
  <c r="W1745" i="10"/>
  <c r="Y1745" i="10" s="1"/>
  <c r="AN1745" i="10" s="1"/>
  <c r="X1747" i="10"/>
  <c r="W1747" i="10"/>
  <c r="Y1747" i="10" s="1"/>
  <c r="AN1747" i="10" s="1"/>
  <c r="X1748" i="10"/>
  <c r="W1748" i="10"/>
  <c r="Y1748" i="10" s="1"/>
  <c r="AN1748" i="10" s="1"/>
  <c r="X1750" i="10"/>
  <c r="W1750" i="10"/>
  <c r="X1751" i="10"/>
  <c r="W1751" i="10"/>
  <c r="Y1751" i="10" s="1"/>
  <c r="AN1751" i="10" s="1"/>
  <c r="X1752" i="10"/>
  <c r="W1752" i="10"/>
  <c r="Y1752" i="10" s="1"/>
  <c r="AN1752" i="10" s="1"/>
  <c r="X1753" i="10"/>
  <c r="W1753" i="10"/>
  <c r="Y1753" i="10" s="1"/>
  <c r="AN1753" i="10" s="1"/>
  <c r="X1755" i="10"/>
  <c r="W1755" i="10"/>
  <c r="X1756" i="10"/>
  <c r="W1756" i="10"/>
  <c r="Y1756" i="10" s="1"/>
  <c r="AN1756" i="10" s="1"/>
  <c r="X1758" i="10"/>
  <c r="W1758" i="10"/>
  <c r="X1759" i="10"/>
  <c r="W1759" i="10"/>
  <c r="Y1759" i="10" s="1"/>
  <c r="AN1759" i="10" s="1"/>
  <c r="X1760" i="10"/>
  <c r="W1760" i="10"/>
  <c r="X1761" i="10"/>
  <c r="W1761" i="10"/>
  <c r="Y1761" i="10" s="1"/>
  <c r="AN1761" i="10" s="1"/>
  <c r="X1763" i="10"/>
  <c r="W1763" i="10"/>
  <c r="Y1763" i="10" s="1"/>
  <c r="AN1763" i="10" s="1"/>
  <c r="X1764" i="10"/>
  <c r="W1764" i="10"/>
  <c r="Y1764" i="10" s="1"/>
  <c r="AN1764" i="10" s="1"/>
  <c r="X1766" i="10"/>
  <c r="W1766" i="10"/>
  <c r="X1767" i="10"/>
  <c r="W1767" i="10"/>
  <c r="Y1767" i="10" s="1"/>
  <c r="AN1767" i="10" s="1"/>
  <c r="X1768" i="10"/>
  <c r="W1768" i="10"/>
  <c r="Y1768" i="10" s="1"/>
  <c r="AN1768" i="10" s="1"/>
  <c r="X1769" i="10"/>
  <c r="Y1769" i="10"/>
  <c r="AN1769" i="10" s="1"/>
  <c r="W1769" i="10"/>
  <c r="X1771" i="10"/>
  <c r="W1771" i="10"/>
  <c r="Y1771" i="10" s="1"/>
  <c r="AN1771" i="10" s="1"/>
  <c r="X1772" i="10"/>
  <c r="W1772" i="10"/>
  <c r="X1774" i="10"/>
  <c r="W1774" i="10"/>
  <c r="X1775" i="10"/>
  <c r="W1775" i="10"/>
  <c r="X1776" i="10"/>
  <c r="W1776" i="10"/>
  <c r="Y1776" i="10" s="1"/>
  <c r="AN1776" i="10" s="1"/>
  <c r="X1777" i="10"/>
  <c r="W1777" i="10"/>
  <c r="Y1777" i="10" s="1"/>
  <c r="AN1777" i="10" s="1"/>
  <c r="X1779" i="10"/>
  <c r="W1779" i="10"/>
  <c r="Y1779" i="10" s="1"/>
  <c r="AN1779" i="10" s="1"/>
  <c r="X1780" i="10"/>
  <c r="W1780" i="10"/>
  <c r="Y1780" i="10" s="1"/>
  <c r="AN1780" i="10" s="1"/>
  <c r="X1782" i="10"/>
  <c r="W1782" i="10"/>
  <c r="X1783" i="10"/>
  <c r="W1783" i="10"/>
  <c r="Y1783" i="10" s="1"/>
  <c r="AN1783" i="10" s="1"/>
  <c r="X1784" i="10"/>
  <c r="W1784" i="10"/>
  <c r="Y1784" i="10" s="1"/>
  <c r="AN1784" i="10" s="1"/>
  <c r="X1785" i="10"/>
  <c r="W1785" i="10"/>
  <c r="Y1785" i="10" s="1"/>
  <c r="AN1785" i="10" s="1"/>
  <c r="X1787" i="10"/>
  <c r="W1787" i="10"/>
  <c r="X1788" i="10"/>
  <c r="W1788" i="10"/>
  <c r="Y1788" i="10" s="1"/>
  <c r="AN1788" i="10" s="1"/>
  <c r="X1790" i="10"/>
  <c r="W1790" i="10"/>
  <c r="X1791" i="10"/>
  <c r="W1791" i="10"/>
  <c r="Y1791" i="10" s="1"/>
  <c r="AN1791" i="10" s="1"/>
  <c r="X1792" i="10"/>
  <c r="W1792" i="10"/>
  <c r="X1793" i="10"/>
  <c r="W1793" i="10"/>
  <c r="Y1793" i="10" s="1"/>
  <c r="AN1793" i="10" s="1"/>
  <c r="X1795" i="10"/>
  <c r="W1795" i="10"/>
  <c r="Y1795" i="10" s="1"/>
  <c r="AN1795" i="10" s="1"/>
  <c r="X1796" i="10"/>
  <c r="W1796" i="10"/>
  <c r="Y1796" i="10" s="1"/>
  <c r="AN1796" i="10" s="1"/>
  <c r="X1798" i="10"/>
  <c r="W1798" i="10"/>
  <c r="X1799" i="10"/>
  <c r="W1799" i="10"/>
  <c r="Y1799" i="10" s="1"/>
  <c r="AN1799" i="10" s="1"/>
  <c r="X1800" i="10"/>
  <c r="W1800" i="10"/>
  <c r="Y1800" i="10" s="1"/>
  <c r="AN1800" i="10" s="1"/>
  <c r="X1801" i="10"/>
  <c r="Y1801" i="10"/>
  <c r="AN1801" i="10" s="1"/>
  <c r="W1801" i="10"/>
  <c r="X1803" i="10"/>
  <c r="W1803" i="10"/>
  <c r="W1805" i="10"/>
  <c r="X1805" i="10"/>
  <c r="W1807" i="10"/>
  <c r="X1807" i="10"/>
  <c r="W1809" i="10"/>
  <c r="X1809" i="10"/>
  <c r="W1811" i="10"/>
  <c r="X1811" i="10"/>
  <c r="W1813" i="10"/>
  <c r="X1813" i="10"/>
  <c r="W1815" i="10"/>
  <c r="X1815" i="10"/>
  <c r="W1819" i="10"/>
  <c r="Y1819" i="10" s="1"/>
  <c r="AN1819" i="10" s="1"/>
  <c r="X1819" i="10"/>
  <c r="W1821" i="10"/>
  <c r="X1821" i="10"/>
  <c r="W1823" i="10"/>
  <c r="Y1823" i="10" s="1"/>
  <c r="AN1823" i="10" s="1"/>
  <c r="X1823" i="10"/>
  <c r="W1825" i="10"/>
  <c r="X1825" i="10"/>
  <c r="W1827" i="10"/>
  <c r="Y1827" i="10" s="1"/>
  <c r="AN1827" i="10" s="1"/>
  <c r="X1827" i="10"/>
  <c r="AI1718" i="10"/>
  <c r="AJ1718" i="10" s="1"/>
  <c r="AM1718" i="10" s="1"/>
  <c r="AI1720" i="10"/>
  <c r="X1721" i="10"/>
  <c r="AI1722" i="10"/>
  <c r="X1723" i="10"/>
  <c r="AI1724" i="10"/>
  <c r="AJ1724" i="10" s="1"/>
  <c r="AM1724" i="10" s="1"/>
  <c r="X1725" i="10"/>
  <c r="AI1726" i="10"/>
  <c r="X1727" i="10"/>
  <c r="AI1728" i="10"/>
  <c r="AH1728" i="10"/>
  <c r="AH1729" i="10"/>
  <c r="AI1730" i="10"/>
  <c r="AH1730" i="10"/>
  <c r="AJ1730" i="10" s="1"/>
  <c r="AM1730" i="10" s="1"/>
  <c r="AI1731" i="10"/>
  <c r="AH1731" i="10"/>
  <c r="AJ1731" i="10" s="1"/>
  <c r="AM1731" i="10" s="1"/>
  <c r="AI1732" i="10"/>
  <c r="AH1732" i="10"/>
  <c r="AI1733" i="10"/>
  <c r="AH1733" i="10"/>
  <c r="AJ1733" i="10" s="1"/>
  <c r="AM1733" i="10" s="1"/>
  <c r="AI1734" i="10"/>
  <c r="AH1734" i="10"/>
  <c r="AJ1734" i="10" s="1"/>
  <c r="AM1734" i="10" s="1"/>
  <c r="AI1735" i="10"/>
  <c r="AH1735" i="10"/>
  <c r="AJ1735" i="10" s="1"/>
  <c r="AM1735" i="10" s="1"/>
  <c r="AI1736" i="10"/>
  <c r="AH1736" i="10"/>
  <c r="AH1737" i="10"/>
  <c r="AI1738" i="10"/>
  <c r="AH1738" i="10"/>
  <c r="AJ1738" i="10" s="1"/>
  <c r="AM1738" i="10" s="1"/>
  <c r="AI1739" i="10"/>
  <c r="AH1739" i="10"/>
  <c r="AJ1739" i="10" s="1"/>
  <c r="AM1739" i="10" s="1"/>
  <c r="AI1740" i="10"/>
  <c r="AH1740" i="10"/>
  <c r="AI1741" i="10"/>
  <c r="AH1741" i="10"/>
  <c r="AJ1741" i="10" s="1"/>
  <c r="AM1741" i="10" s="1"/>
  <c r="AI1742" i="10"/>
  <c r="AH1742" i="10"/>
  <c r="AI1743" i="10"/>
  <c r="AH1743" i="10"/>
  <c r="AJ1743" i="10" s="1"/>
  <c r="AM1743" i="10" s="1"/>
  <c r="AI1744" i="10"/>
  <c r="AH1744" i="10"/>
  <c r="AH1745" i="10"/>
  <c r="AI1746" i="10"/>
  <c r="AH1746" i="10"/>
  <c r="AI1747" i="10"/>
  <c r="AH1747" i="10"/>
  <c r="AJ1747" i="10" s="1"/>
  <c r="AM1747" i="10" s="1"/>
  <c r="AI1748" i="10"/>
  <c r="AH1748" i="10"/>
  <c r="AI1749" i="10"/>
  <c r="AH1749" i="10"/>
  <c r="AJ1749" i="10" s="1"/>
  <c r="AM1749" i="10" s="1"/>
  <c r="AI1750" i="10"/>
  <c r="AH1750" i="10"/>
  <c r="AJ1750" i="10" s="1"/>
  <c r="AM1750" i="10" s="1"/>
  <c r="AI1751" i="10"/>
  <c r="AJ1751" i="10"/>
  <c r="AM1751" i="10" s="1"/>
  <c r="AH1751" i="10"/>
  <c r="AI1752" i="10"/>
  <c r="AH1752" i="10"/>
  <c r="AH1753" i="10"/>
  <c r="AI1754" i="10"/>
  <c r="AH1754" i="10"/>
  <c r="AJ1754" i="10" s="1"/>
  <c r="AM1754" i="10" s="1"/>
  <c r="AI1755" i="10"/>
  <c r="AJ1755" i="10"/>
  <c r="AM1755" i="10" s="1"/>
  <c r="AH1755" i="10"/>
  <c r="AI1756" i="10"/>
  <c r="AH1756" i="10"/>
  <c r="AI1757" i="10"/>
  <c r="AH1757" i="10"/>
  <c r="AI1758" i="10"/>
  <c r="AH1758" i="10"/>
  <c r="AJ1758" i="10" s="1"/>
  <c r="AM1758" i="10" s="1"/>
  <c r="AI1759" i="10"/>
  <c r="AH1759" i="10"/>
  <c r="AJ1759" i="10" s="1"/>
  <c r="AM1759" i="10" s="1"/>
  <c r="AI1760" i="10"/>
  <c r="AH1760" i="10"/>
  <c r="AH1761" i="10"/>
  <c r="AI1762" i="10"/>
  <c r="AH1762" i="10"/>
  <c r="AJ1762" i="10" s="1"/>
  <c r="AM1762" i="10" s="1"/>
  <c r="AI1763" i="10"/>
  <c r="AH1763" i="10"/>
  <c r="AJ1763" i="10" s="1"/>
  <c r="AM1763" i="10" s="1"/>
  <c r="AI1764" i="10"/>
  <c r="AH1764" i="10"/>
  <c r="AI1765" i="10"/>
  <c r="AH1765" i="10"/>
  <c r="AJ1765" i="10" s="1"/>
  <c r="AM1765" i="10" s="1"/>
  <c r="AI1766" i="10"/>
  <c r="AH1766" i="10"/>
  <c r="AJ1766" i="10" s="1"/>
  <c r="AM1766" i="10" s="1"/>
  <c r="AI1767" i="10"/>
  <c r="AH1767" i="10"/>
  <c r="AJ1767" i="10" s="1"/>
  <c r="AM1767" i="10" s="1"/>
  <c r="AI1768" i="10"/>
  <c r="AH1768" i="10"/>
  <c r="AH1769" i="10"/>
  <c r="AI1770" i="10"/>
  <c r="AH1770" i="10"/>
  <c r="AJ1770" i="10" s="1"/>
  <c r="AM1770" i="10" s="1"/>
  <c r="AI1771" i="10"/>
  <c r="AH1771" i="10"/>
  <c r="AJ1771" i="10" s="1"/>
  <c r="AM1771" i="10" s="1"/>
  <c r="AI1772" i="10"/>
  <c r="AH1772" i="10"/>
  <c r="AI1773" i="10"/>
  <c r="AH1773" i="10"/>
  <c r="AJ1773" i="10" s="1"/>
  <c r="AM1773" i="10" s="1"/>
  <c r="AI1774" i="10"/>
  <c r="AH1774" i="10"/>
  <c r="AI1775" i="10"/>
  <c r="AH1775" i="10"/>
  <c r="AJ1775" i="10" s="1"/>
  <c r="AM1775" i="10" s="1"/>
  <c r="AI1776" i="10"/>
  <c r="AH1776" i="10"/>
  <c r="AH1777" i="10"/>
  <c r="AI1778" i="10"/>
  <c r="AH1778" i="10"/>
  <c r="AI1779" i="10"/>
  <c r="AH1779" i="10"/>
  <c r="AJ1779" i="10" s="1"/>
  <c r="AM1779" i="10" s="1"/>
  <c r="AI1780" i="10"/>
  <c r="AH1780" i="10"/>
  <c r="AI1781" i="10"/>
  <c r="AH1781" i="10"/>
  <c r="AJ1781" i="10" s="1"/>
  <c r="AM1781" i="10" s="1"/>
  <c r="AI1782" i="10"/>
  <c r="AH1782" i="10"/>
  <c r="AJ1782" i="10" s="1"/>
  <c r="AM1782" i="10" s="1"/>
  <c r="AI1783" i="10"/>
  <c r="AJ1783" i="10"/>
  <c r="AM1783" i="10" s="1"/>
  <c r="AH1783" i="10"/>
  <c r="AI1784" i="10"/>
  <c r="AH1784" i="10"/>
  <c r="AH1785" i="10"/>
  <c r="AI1786" i="10"/>
  <c r="AH1786" i="10"/>
  <c r="AJ1786" i="10" s="1"/>
  <c r="AM1786" i="10" s="1"/>
  <c r="AI1787" i="10"/>
  <c r="AJ1787" i="10"/>
  <c r="AM1787" i="10" s="1"/>
  <c r="AH1787" i="10"/>
  <c r="AI1788" i="10"/>
  <c r="AH1788" i="10"/>
  <c r="AI1789" i="10"/>
  <c r="AH1789" i="10"/>
  <c r="AI1790" i="10"/>
  <c r="AH1790" i="10"/>
  <c r="AJ1790" i="10" s="1"/>
  <c r="AM1790" i="10" s="1"/>
  <c r="AI1791" i="10"/>
  <c r="AH1791" i="10"/>
  <c r="AJ1791" i="10" s="1"/>
  <c r="AM1791" i="10" s="1"/>
  <c r="AI1792" i="10"/>
  <c r="AH1792" i="10"/>
  <c r="AH1793" i="10"/>
  <c r="AI1794" i="10"/>
  <c r="AH1794" i="10"/>
  <c r="AJ1794" i="10" s="1"/>
  <c r="AM1794" i="10" s="1"/>
  <c r="AI1795" i="10"/>
  <c r="AH1795" i="10"/>
  <c r="AJ1795" i="10" s="1"/>
  <c r="AM1795" i="10" s="1"/>
  <c r="AI1796" i="10"/>
  <c r="AH1796" i="10"/>
  <c r="AI1797" i="10"/>
  <c r="AH1797" i="10"/>
  <c r="AJ1797" i="10" s="1"/>
  <c r="AM1797" i="10" s="1"/>
  <c r="AI1798" i="10"/>
  <c r="AH1798" i="10"/>
  <c r="AJ1798" i="10" s="1"/>
  <c r="AM1798" i="10" s="1"/>
  <c r="AI1799" i="10"/>
  <c r="AH1799" i="10"/>
  <c r="AJ1799" i="10" s="1"/>
  <c r="AM1799" i="10" s="1"/>
  <c r="AI1800" i="10"/>
  <c r="AH1800" i="10"/>
  <c r="AH1801" i="10"/>
  <c r="AI1802" i="10"/>
  <c r="AH1802" i="10"/>
  <c r="AJ1802" i="10" s="1"/>
  <c r="AM1802" i="10" s="1"/>
  <c r="AH1804" i="10"/>
  <c r="AI1804" i="10"/>
  <c r="AH1808" i="10"/>
  <c r="AI1808" i="10"/>
  <c r="AH1810" i="10"/>
  <c r="AI1810" i="10"/>
  <c r="AJ1810" i="10" s="1"/>
  <c r="AM1810" i="10" s="1"/>
  <c r="AH1812" i="10"/>
  <c r="AI1812" i="10"/>
  <c r="AH1814" i="10"/>
  <c r="AI1814" i="10"/>
  <c r="AJ1814" i="10" s="1"/>
  <c r="AM1814" i="10" s="1"/>
  <c r="AH1816" i="10"/>
  <c r="AI1816" i="10"/>
  <c r="AH1818" i="10"/>
  <c r="AI1818" i="10"/>
  <c r="AJ1818" i="10" s="1"/>
  <c r="AM1818" i="10" s="1"/>
  <c r="AH1820" i="10"/>
  <c r="AI1820" i="10"/>
  <c r="AH1822" i="10"/>
  <c r="AI1822" i="10"/>
  <c r="AJ1822" i="10" s="1"/>
  <c r="AM1822" i="10" s="1"/>
  <c r="AH1824" i="10"/>
  <c r="AI1824" i="10"/>
  <c r="AI1828" i="10"/>
  <c r="AH1828" i="10"/>
  <c r="AJ1828" i="10" s="1"/>
  <c r="AM1828" i="10" s="1"/>
  <c r="AI1829" i="10"/>
  <c r="AH1829" i="10"/>
  <c r="AI1830" i="10"/>
  <c r="AI1831" i="10"/>
  <c r="AH1831" i="10"/>
  <c r="AJ1831" i="10" s="1"/>
  <c r="AM1831" i="10" s="1"/>
  <c r="AI1832" i="10"/>
  <c r="AH1832" i="10"/>
  <c r="AJ1832" i="10" s="1"/>
  <c r="AM1832" i="10" s="1"/>
  <c r="AI1833" i="10"/>
  <c r="AH1833" i="10"/>
  <c r="AI1834" i="10"/>
  <c r="AH1834" i="10"/>
  <c r="AJ1834" i="10" s="1"/>
  <c r="AM1834" i="10" s="1"/>
  <c r="AI1835" i="10"/>
  <c r="AH1835" i="10"/>
  <c r="AI1836" i="10"/>
  <c r="AH1836" i="10"/>
  <c r="AJ1836" i="10" s="1"/>
  <c r="AM1836" i="10" s="1"/>
  <c r="AI1837" i="10"/>
  <c r="AH1837" i="10"/>
  <c r="AI1838" i="10"/>
  <c r="AI1839" i="10"/>
  <c r="AH1839" i="10"/>
  <c r="AI1840" i="10"/>
  <c r="AH1840" i="10"/>
  <c r="AJ1840" i="10" s="1"/>
  <c r="AM1840" i="10" s="1"/>
  <c r="AI1841" i="10"/>
  <c r="AI1842" i="10"/>
  <c r="AH1842" i="10"/>
  <c r="AJ1842" i="10" s="1"/>
  <c r="AM1842" i="10" s="1"/>
  <c r="AI1843" i="10"/>
  <c r="AH1843" i="10"/>
  <c r="AI1844" i="10"/>
  <c r="AH1844" i="10"/>
  <c r="AJ1844" i="10" s="1"/>
  <c r="AM1844" i="10" s="1"/>
  <c r="AI1845" i="10"/>
  <c r="AH1845" i="10"/>
  <c r="AI1846" i="10"/>
  <c r="AI1847" i="10"/>
  <c r="AH1847" i="10"/>
  <c r="AI1848" i="10"/>
  <c r="AH1848" i="10"/>
  <c r="AJ1848" i="10" s="1"/>
  <c r="AM1848" i="10" s="1"/>
  <c r="AI1849" i="10"/>
  <c r="AI1850" i="10"/>
  <c r="AH1850" i="10"/>
  <c r="AJ1850" i="10" s="1"/>
  <c r="AM1850" i="10" s="1"/>
  <c r="AI1851" i="10"/>
  <c r="AH1851" i="10"/>
  <c r="AI1852" i="10"/>
  <c r="AH1852" i="10"/>
  <c r="AJ1852" i="10" s="1"/>
  <c r="AM1852" i="10" s="1"/>
  <c r="AI1853" i="10"/>
  <c r="AH1853" i="10"/>
  <c r="AI1854" i="10"/>
  <c r="AI1855" i="10"/>
  <c r="AH1855" i="10"/>
  <c r="AI1856" i="10"/>
  <c r="AH1856" i="10"/>
  <c r="AJ1856" i="10" s="1"/>
  <c r="AM1856" i="10" s="1"/>
  <c r="AI1857" i="10"/>
  <c r="AI1858" i="10"/>
  <c r="AH1858" i="10"/>
  <c r="AJ1858" i="10" s="1"/>
  <c r="AM1858" i="10" s="1"/>
  <c r="AI1859" i="10"/>
  <c r="AH1859" i="10"/>
  <c r="AI1860" i="10"/>
  <c r="AH1860" i="10"/>
  <c r="AJ1860" i="10" s="1"/>
  <c r="AM1860" i="10" s="1"/>
  <c r="AI1861" i="10"/>
  <c r="AH1861" i="10"/>
  <c r="AI1862" i="10"/>
  <c r="AI1863" i="10"/>
  <c r="AH1863" i="10"/>
  <c r="AI1864" i="10"/>
  <c r="AH1864" i="10"/>
  <c r="AJ1864" i="10" s="1"/>
  <c r="AM1864" i="10" s="1"/>
  <c r="AI1865" i="10"/>
  <c r="AI1866" i="10"/>
  <c r="AH1866" i="10"/>
  <c r="AJ1866" i="10" s="1"/>
  <c r="AM1866" i="10" s="1"/>
  <c r="AI1867" i="10"/>
  <c r="AH1867" i="10"/>
  <c r="AI1868" i="10"/>
  <c r="AH1868" i="10"/>
  <c r="AJ1868" i="10" s="1"/>
  <c r="AM1868" i="10" s="1"/>
  <c r="AI1869" i="10"/>
  <c r="AH1869" i="10"/>
  <c r="AI1870" i="10"/>
  <c r="AI1871" i="10"/>
  <c r="AH1871" i="10"/>
  <c r="AI1872" i="10"/>
  <c r="AH1872" i="10"/>
  <c r="AJ1872" i="10" s="1"/>
  <c r="AM1872" i="10" s="1"/>
  <c r="AI1873" i="10"/>
  <c r="AI1874" i="10"/>
  <c r="AH1874" i="10"/>
  <c r="AJ1874" i="10" s="1"/>
  <c r="AM1874" i="10" s="1"/>
  <c r="AI1875" i="10"/>
  <c r="AH1875" i="10"/>
  <c r="AI1876" i="10"/>
  <c r="AH1876" i="10"/>
  <c r="AJ1876" i="10" s="1"/>
  <c r="AM1876" i="10" s="1"/>
  <c r="AI1877" i="10"/>
  <c r="AH1877" i="10"/>
  <c r="AI1878" i="10"/>
  <c r="AI1879" i="10"/>
  <c r="AH1879" i="10"/>
  <c r="AI1880" i="10"/>
  <c r="AH1880" i="10"/>
  <c r="AJ1880" i="10" s="1"/>
  <c r="AM1880" i="10" s="1"/>
  <c r="AI1881" i="10"/>
  <c r="AI1882" i="10"/>
  <c r="AH1882" i="10"/>
  <c r="AJ1882" i="10" s="1"/>
  <c r="AM1882" i="10" s="1"/>
  <c r="AI1883" i="10"/>
  <c r="AH1883" i="10"/>
  <c r="AI1884" i="10"/>
  <c r="AH1884" i="10"/>
  <c r="AJ1884" i="10" s="1"/>
  <c r="AM1884" i="10" s="1"/>
  <c r="AI1885" i="10"/>
  <c r="AH1885" i="10"/>
  <c r="AI1886" i="10"/>
  <c r="AI1887" i="10"/>
  <c r="AH1887" i="10"/>
  <c r="AI1888" i="10"/>
  <c r="AH1888" i="10"/>
  <c r="AJ1888" i="10" s="1"/>
  <c r="AM1888" i="10" s="1"/>
  <c r="AI1889" i="10"/>
  <c r="AI1890" i="10"/>
  <c r="AH1890" i="10"/>
  <c r="AJ1890" i="10" s="1"/>
  <c r="AM1890" i="10" s="1"/>
  <c r="AH1892" i="10"/>
  <c r="AI1892" i="10"/>
  <c r="AH1894" i="10"/>
  <c r="AI1894" i="10"/>
  <c r="AH1803" i="10"/>
  <c r="AJ1803" i="10" s="1"/>
  <c r="AM1803" i="10" s="1"/>
  <c r="W1804" i="10"/>
  <c r="Y1804" i="10" s="1"/>
  <c r="AN1804" i="10" s="1"/>
  <c r="AH1805" i="10"/>
  <c r="AJ1805" i="10" s="1"/>
  <c r="AM1805" i="10" s="1"/>
  <c r="W1806" i="10"/>
  <c r="Y1806" i="10" s="1"/>
  <c r="AN1806" i="10" s="1"/>
  <c r="AH1807" i="10"/>
  <c r="AJ1807" i="10" s="1"/>
  <c r="AM1807" i="10" s="1"/>
  <c r="W1808" i="10"/>
  <c r="AH1809" i="10"/>
  <c r="AJ1809" i="10" s="1"/>
  <c r="AM1809" i="10" s="1"/>
  <c r="W1810" i="10"/>
  <c r="Y1810" i="10" s="1"/>
  <c r="AN1810" i="10" s="1"/>
  <c r="AH1811" i="10"/>
  <c r="AJ1811" i="10" s="1"/>
  <c r="AM1811" i="10" s="1"/>
  <c r="W1812" i="10"/>
  <c r="Y1812" i="10" s="1"/>
  <c r="AN1812" i="10" s="1"/>
  <c r="AH1813" i="10"/>
  <c r="AJ1813" i="10" s="1"/>
  <c r="AM1813" i="10" s="1"/>
  <c r="W1814" i="10"/>
  <c r="AH1815" i="10"/>
  <c r="AJ1815" i="10" s="1"/>
  <c r="AM1815" i="10" s="1"/>
  <c r="W1816" i="10"/>
  <c r="Y1816" i="10" s="1"/>
  <c r="AN1816" i="10" s="1"/>
  <c r="W1818" i="10"/>
  <c r="Y1818" i="10" s="1"/>
  <c r="AN1818" i="10" s="1"/>
  <c r="AH1819" i="10"/>
  <c r="AJ1819" i="10" s="1"/>
  <c r="AM1819" i="10" s="1"/>
  <c r="W1820" i="10"/>
  <c r="Y1820" i="10" s="1"/>
  <c r="AN1820" i="10" s="1"/>
  <c r="AH1821" i="10"/>
  <c r="AJ1821" i="10" s="1"/>
  <c r="AM1821" i="10" s="1"/>
  <c r="W1822" i="10"/>
  <c r="AH1823" i="10"/>
  <c r="AJ1823" i="10" s="1"/>
  <c r="AM1823" i="10" s="1"/>
  <c r="W1824" i="10"/>
  <c r="Y1824" i="10" s="1"/>
  <c r="AN1824" i="10" s="1"/>
  <c r="AH1825" i="10"/>
  <c r="AJ1825" i="10" s="1"/>
  <c r="AM1825" i="10" s="1"/>
  <c r="W1826" i="10"/>
  <c r="Y1826" i="10" s="1"/>
  <c r="AN1826" i="10" s="1"/>
  <c r="AH1827" i="10"/>
  <c r="AJ1827" i="10" s="1"/>
  <c r="AM1827" i="10" s="1"/>
  <c r="X1828" i="10"/>
  <c r="W1828" i="10"/>
  <c r="X1829" i="10"/>
  <c r="W1829" i="10"/>
  <c r="Y1829" i="10" s="1"/>
  <c r="AN1829" i="10" s="1"/>
  <c r="X1830" i="10"/>
  <c r="W1830" i="10"/>
  <c r="X1831" i="10"/>
  <c r="W1831" i="10"/>
  <c r="Y1831" i="10" s="1"/>
  <c r="AN1831" i="10" s="1"/>
  <c r="X1832" i="10"/>
  <c r="W1832" i="10"/>
  <c r="Y1832" i="10" s="1"/>
  <c r="AN1832" i="10" s="1"/>
  <c r="X1833" i="10"/>
  <c r="Y1833" i="10"/>
  <c r="AN1833" i="10" s="1"/>
  <c r="W1833" i="10"/>
  <c r="X1834" i="10"/>
  <c r="W1834" i="10"/>
  <c r="X1835" i="10"/>
  <c r="X1836" i="10"/>
  <c r="W1836" i="10"/>
  <c r="Y1836" i="10" s="1"/>
  <c r="AN1836" i="10" s="1"/>
  <c r="X1837" i="10"/>
  <c r="Y1837" i="10"/>
  <c r="AN1837" i="10" s="1"/>
  <c r="W1837" i="10"/>
  <c r="X1838" i="10"/>
  <c r="W1838" i="10"/>
  <c r="X1839" i="10"/>
  <c r="W1839" i="10"/>
  <c r="X1840" i="10"/>
  <c r="W1840" i="10"/>
  <c r="Y1840" i="10" s="1"/>
  <c r="AN1840" i="10" s="1"/>
  <c r="X1841" i="10"/>
  <c r="W1841" i="10"/>
  <c r="Y1841" i="10" s="1"/>
  <c r="AN1841" i="10" s="1"/>
  <c r="X1842" i="10"/>
  <c r="W1842" i="10"/>
  <c r="X1843" i="10"/>
  <c r="W1843" i="10"/>
  <c r="Y1843" i="10" s="1"/>
  <c r="AN1843" i="10" s="1"/>
  <c r="X1844" i="10"/>
  <c r="W1844" i="10"/>
  <c r="Y1844" i="10" s="1"/>
  <c r="AN1844" i="10" s="1"/>
  <c r="X1845" i="10"/>
  <c r="W1845" i="10"/>
  <c r="Y1845" i="10" s="1"/>
  <c r="AN1845" i="10" s="1"/>
  <c r="X1846" i="10"/>
  <c r="W1846" i="10"/>
  <c r="X1847" i="10"/>
  <c r="W1847" i="10"/>
  <c r="Y1847" i="10" s="1"/>
  <c r="AN1847" i="10" s="1"/>
  <c r="X1848" i="10"/>
  <c r="W1848" i="10"/>
  <c r="X1850" i="10"/>
  <c r="W1850" i="10"/>
  <c r="X1851" i="10"/>
  <c r="W1851" i="10"/>
  <c r="X1852" i="10"/>
  <c r="W1852" i="10"/>
  <c r="Y1852" i="10" s="1"/>
  <c r="AN1852" i="10" s="1"/>
  <c r="X1853" i="10"/>
  <c r="W1853" i="10"/>
  <c r="Y1853" i="10" s="1"/>
  <c r="AN1853" i="10" s="1"/>
  <c r="X1854" i="10"/>
  <c r="W1854" i="10"/>
  <c r="X1855" i="10"/>
  <c r="W1855" i="10"/>
  <c r="Y1855" i="10" s="1"/>
  <c r="AN1855" i="10" s="1"/>
  <c r="X1856" i="10"/>
  <c r="W1856" i="10"/>
  <c r="Y1856" i="10" s="1"/>
  <c r="AN1856" i="10" s="1"/>
  <c r="X1858" i="10"/>
  <c r="W1858" i="10"/>
  <c r="X1859" i="10"/>
  <c r="W1859" i="10"/>
  <c r="Y1859" i="10" s="1"/>
  <c r="AN1859" i="10" s="1"/>
  <c r="X1860" i="10"/>
  <c r="W1860" i="10"/>
  <c r="Y1860" i="10" s="1"/>
  <c r="AN1860" i="10" s="1"/>
  <c r="X1861" i="10"/>
  <c r="Y1861" i="10"/>
  <c r="AN1861" i="10" s="1"/>
  <c r="W1861" i="10"/>
  <c r="X1862" i="10"/>
  <c r="W1862" i="10"/>
  <c r="X1863" i="10"/>
  <c r="W1863" i="10"/>
  <c r="X1864" i="10"/>
  <c r="W1864" i="10"/>
  <c r="Y1864" i="10" s="1"/>
  <c r="AN1864" i="10" s="1"/>
  <c r="X1866" i="10"/>
  <c r="W1866" i="10"/>
  <c r="X1867" i="10"/>
  <c r="W1867" i="10"/>
  <c r="Y1867" i="10" s="1"/>
  <c r="AN1867" i="10" s="1"/>
  <c r="X1868" i="10"/>
  <c r="W1868" i="10"/>
  <c r="X1869" i="10"/>
  <c r="W1869" i="10"/>
  <c r="Y1869" i="10" s="1"/>
  <c r="AN1869" i="10" s="1"/>
  <c r="X1870" i="10"/>
  <c r="W1870" i="10"/>
  <c r="X1871" i="10"/>
  <c r="W1871" i="10"/>
  <c r="Y1871" i="10" s="1"/>
  <c r="AN1871" i="10" s="1"/>
  <c r="X1872" i="10"/>
  <c r="W1872" i="10"/>
  <c r="Y1872" i="10" s="1"/>
  <c r="AN1872" i="10" s="1"/>
  <c r="X1874" i="10"/>
  <c r="W1874" i="10"/>
  <c r="X1875" i="10"/>
  <c r="W1875" i="10"/>
  <c r="Y1875" i="10" s="1"/>
  <c r="AN1875" i="10" s="1"/>
  <c r="X1876" i="10"/>
  <c r="W1876" i="10"/>
  <c r="Y1876" i="10" s="1"/>
  <c r="AN1876" i="10" s="1"/>
  <c r="X1877" i="10"/>
  <c r="W1877" i="10"/>
  <c r="Y1877" i="10" s="1"/>
  <c r="AN1877" i="10" s="1"/>
  <c r="X1878" i="10"/>
  <c r="W1878" i="10"/>
  <c r="X1879" i="10"/>
  <c r="W1879" i="10"/>
  <c r="Y1879" i="10" s="1"/>
  <c r="AN1879" i="10" s="1"/>
  <c r="X1880" i="10"/>
  <c r="W1880" i="10"/>
  <c r="X1882" i="10"/>
  <c r="W1882" i="10"/>
  <c r="X1883" i="10"/>
  <c r="W1883" i="10"/>
  <c r="X1884" i="10"/>
  <c r="W1884" i="10"/>
  <c r="Y1884" i="10" s="1"/>
  <c r="AN1884" i="10" s="1"/>
  <c r="X1885" i="10"/>
  <c r="W1885" i="10"/>
  <c r="Y1885" i="10" s="1"/>
  <c r="AN1885" i="10" s="1"/>
  <c r="X1886" i="10"/>
  <c r="W1886" i="10"/>
  <c r="X1887" i="10"/>
  <c r="W1887" i="10"/>
  <c r="Y1887" i="10" s="1"/>
  <c r="AN1887" i="10" s="1"/>
  <c r="X1888" i="10"/>
  <c r="W1888" i="10"/>
  <c r="Y1888" i="10" s="1"/>
  <c r="AN1888" i="10" s="1"/>
  <c r="X1890" i="10"/>
  <c r="W1890" i="10"/>
  <c r="X1891" i="10"/>
  <c r="W1891" i="10"/>
  <c r="W1893" i="10"/>
  <c r="X1893" i="10"/>
  <c r="W1895" i="10"/>
  <c r="X1895" i="10"/>
  <c r="X1896" i="10"/>
  <c r="W1896" i="10"/>
  <c r="X1897" i="10"/>
  <c r="W1897" i="10"/>
  <c r="Y1897" i="10" s="1"/>
  <c r="AN1897" i="10" s="1"/>
  <c r="X1898" i="10"/>
  <c r="W1898" i="10"/>
  <c r="Y1898" i="10" s="1"/>
  <c r="AN1898" i="10" s="1"/>
  <c r="X1899" i="10"/>
  <c r="Y1899" i="10"/>
  <c r="AN1899" i="10" s="1"/>
  <c r="W1899" i="10"/>
  <c r="X1900" i="10"/>
  <c r="W1900" i="10"/>
  <c r="X1901" i="10"/>
  <c r="W1901" i="10"/>
  <c r="X1903" i="10"/>
  <c r="W1903" i="10"/>
  <c r="Y1903" i="10" s="1"/>
  <c r="AN1903" i="10" s="1"/>
  <c r="X1904" i="10"/>
  <c r="W1904" i="10"/>
  <c r="X1905" i="10"/>
  <c r="W1905" i="10"/>
  <c r="Y1905" i="10" s="1"/>
  <c r="AN1905" i="10" s="1"/>
  <c r="X1906" i="10"/>
  <c r="W1906" i="10"/>
  <c r="Y1906" i="10" s="1"/>
  <c r="AN1906" i="10" s="1"/>
  <c r="X1907" i="10"/>
  <c r="Y1907" i="10"/>
  <c r="AN1907" i="10" s="1"/>
  <c r="W1907" i="10"/>
  <c r="X1908" i="10"/>
  <c r="W1908" i="10"/>
  <c r="X1909" i="10"/>
  <c r="W1909" i="10"/>
  <c r="X1911" i="10"/>
  <c r="W1911" i="10"/>
  <c r="Y1911" i="10" s="1"/>
  <c r="AN1911" i="10" s="1"/>
  <c r="X1912" i="10"/>
  <c r="W1912" i="10"/>
  <c r="X1913" i="10"/>
  <c r="W1913" i="10"/>
  <c r="Y1913" i="10" s="1"/>
  <c r="AN1913" i="10" s="1"/>
  <c r="X1914" i="10"/>
  <c r="W1914" i="10"/>
  <c r="Y1914" i="10" s="1"/>
  <c r="AN1914" i="10" s="1"/>
  <c r="X1915" i="10"/>
  <c r="Y1915" i="10"/>
  <c r="AN1915" i="10" s="1"/>
  <c r="W1915" i="10"/>
  <c r="X1916" i="10"/>
  <c r="W1916" i="10"/>
  <c r="X1917" i="10"/>
  <c r="W1917" i="10"/>
  <c r="X1919" i="10"/>
  <c r="W1919" i="10"/>
  <c r="Y1919" i="10" s="1"/>
  <c r="AN1919" i="10" s="1"/>
  <c r="X1920" i="10"/>
  <c r="W1920" i="10"/>
  <c r="X1921" i="10"/>
  <c r="W1921" i="10"/>
  <c r="Y1921" i="10" s="1"/>
  <c r="AN1921" i="10" s="1"/>
  <c r="X1922" i="10"/>
  <c r="W1922" i="10"/>
  <c r="Y1922" i="10" s="1"/>
  <c r="AN1922" i="10" s="1"/>
  <c r="X1923" i="10"/>
  <c r="Y1923" i="10"/>
  <c r="AN1923" i="10" s="1"/>
  <c r="W1923" i="10"/>
  <c r="X1924" i="10"/>
  <c r="W1924" i="10"/>
  <c r="X1925" i="10"/>
  <c r="W1925" i="10"/>
  <c r="X1927" i="10"/>
  <c r="W1927" i="10"/>
  <c r="Y1927" i="10" s="1"/>
  <c r="AN1927" i="10" s="1"/>
  <c r="X1928" i="10"/>
  <c r="W1928" i="10"/>
  <c r="X1929" i="10"/>
  <c r="W1929" i="10"/>
  <c r="Y1929" i="10" s="1"/>
  <c r="AN1929" i="10" s="1"/>
  <c r="X1930" i="10"/>
  <c r="W1930" i="10"/>
  <c r="Y1930" i="10" s="1"/>
  <c r="AN1930" i="10" s="1"/>
  <c r="X1931" i="10"/>
  <c r="Y1931" i="10"/>
  <c r="AN1931" i="10" s="1"/>
  <c r="W1931" i="10"/>
  <c r="X1932" i="10"/>
  <c r="W1932" i="10"/>
  <c r="X1933" i="10"/>
  <c r="W1933" i="10"/>
  <c r="X1935" i="10"/>
  <c r="W1935" i="10"/>
  <c r="Y1935" i="10" s="1"/>
  <c r="AN1935" i="10" s="1"/>
  <c r="X1936" i="10"/>
  <c r="W1936" i="10"/>
  <c r="X1937" i="10"/>
  <c r="W1937" i="10"/>
  <c r="Y1937" i="10" s="1"/>
  <c r="AN1937" i="10" s="1"/>
  <c r="W1938" i="10"/>
  <c r="X1938" i="10"/>
  <c r="Y1938" i="10" s="1"/>
  <c r="AN1938" i="10" s="1"/>
  <c r="AH1939" i="10"/>
  <c r="AI1939" i="10"/>
  <c r="AH1940" i="10"/>
  <c r="AI1940" i="10"/>
  <c r="AJ1940" i="10" s="1"/>
  <c r="AM1940" i="10" s="1"/>
  <c r="AH1891" i="10"/>
  <c r="AJ1891" i="10" s="1"/>
  <c r="AM1891" i="10" s="1"/>
  <c r="W1892" i="10"/>
  <c r="Y1892" i="10" s="1"/>
  <c r="AN1892" i="10" s="1"/>
  <c r="AH1893" i="10"/>
  <c r="AJ1893" i="10" s="1"/>
  <c r="AM1893" i="10" s="1"/>
  <c r="W1894" i="10"/>
  <c r="Y1894" i="10" s="1"/>
  <c r="AN1894" i="10" s="1"/>
  <c r="AI1896" i="10"/>
  <c r="AH1896" i="10"/>
  <c r="AJ1896" i="10" s="1"/>
  <c r="AM1896" i="10" s="1"/>
  <c r="AI1897" i="10"/>
  <c r="AH1897" i="10"/>
  <c r="AJ1897" i="10" s="1"/>
  <c r="AM1897" i="10" s="1"/>
  <c r="AI1898" i="10"/>
  <c r="AJ1898" i="10"/>
  <c r="AM1898" i="10" s="1"/>
  <c r="AH1898" i="10"/>
  <c r="AI1900" i="10"/>
  <c r="AH1900" i="10"/>
  <c r="AJ1900" i="10" s="1"/>
  <c r="AM1900" i="10" s="1"/>
  <c r="AI1901" i="10"/>
  <c r="AH1901" i="10"/>
  <c r="AI1902" i="10"/>
  <c r="AH1902" i="10"/>
  <c r="AJ1902" i="10" s="1"/>
  <c r="AM1902" i="10" s="1"/>
  <c r="AI1903" i="10"/>
  <c r="AH1903" i="10"/>
  <c r="AI1904" i="10"/>
  <c r="AH1904" i="10"/>
  <c r="AJ1904" i="10" s="1"/>
  <c r="AM1904" i="10" s="1"/>
  <c r="AI1905" i="10"/>
  <c r="AH1905" i="10"/>
  <c r="AJ1905" i="10" s="1"/>
  <c r="AM1905" i="10" s="1"/>
  <c r="AI1906" i="10"/>
  <c r="AJ1906" i="10"/>
  <c r="AM1906" i="10" s="1"/>
  <c r="AH1906" i="10"/>
  <c r="AI1908" i="10"/>
  <c r="AH1908" i="10"/>
  <c r="AJ1908" i="10" s="1"/>
  <c r="AM1908" i="10" s="1"/>
  <c r="AI1909" i="10"/>
  <c r="AH1909" i="10"/>
  <c r="AI1910" i="10"/>
  <c r="AH1910" i="10"/>
  <c r="AJ1910" i="10" s="1"/>
  <c r="AM1910" i="10" s="1"/>
  <c r="AI1911" i="10"/>
  <c r="AH1911" i="10"/>
  <c r="AI1912" i="10"/>
  <c r="AH1912" i="10"/>
  <c r="AJ1912" i="10" s="1"/>
  <c r="AM1912" i="10" s="1"/>
  <c r="AI1913" i="10"/>
  <c r="AH1913" i="10"/>
  <c r="AJ1913" i="10" s="1"/>
  <c r="AM1913" i="10" s="1"/>
  <c r="AI1914" i="10"/>
  <c r="AJ1914" i="10"/>
  <c r="AM1914" i="10" s="1"/>
  <c r="AH1914" i="10"/>
  <c r="AI1916" i="10"/>
  <c r="AH1916" i="10"/>
  <c r="AJ1916" i="10" s="1"/>
  <c r="AM1916" i="10" s="1"/>
  <c r="AI1917" i="10"/>
  <c r="AH1917" i="10"/>
  <c r="AI1918" i="10"/>
  <c r="AH1918" i="10"/>
  <c r="AJ1918" i="10" s="1"/>
  <c r="AM1918" i="10" s="1"/>
  <c r="AI1919" i="10"/>
  <c r="AH1919" i="10"/>
  <c r="AI1920" i="10"/>
  <c r="AH1920" i="10"/>
  <c r="AJ1920" i="10" s="1"/>
  <c r="AM1920" i="10" s="1"/>
  <c r="AI1921" i="10"/>
  <c r="AH1921" i="10"/>
  <c r="AJ1921" i="10" s="1"/>
  <c r="AM1921" i="10" s="1"/>
  <c r="AI1922" i="10"/>
  <c r="AJ1922" i="10"/>
  <c r="AM1922" i="10" s="1"/>
  <c r="AH1922" i="10"/>
  <c r="AI1924" i="10"/>
  <c r="AH1924" i="10"/>
  <c r="AJ1924" i="10" s="1"/>
  <c r="AM1924" i="10" s="1"/>
  <c r="AI1925" i="10"/>
  <c r="AH1925" i="10"/>
  <c r="AI1926" i="10"/>
  <c r="AH1926" i="10"/>
  <c r="AJ1926" i="10" s="1"/>
  <c r="AM1926" i="10" s="1"/>
  <c r="AI1927" i="10"/>
  <c r="AH1927" i="10"/>
  <c r="AI1928" i="10"/>
  <c r="AH1928" i="10"/>
  <c r="AJ1928" i="10" s="1"/>
  <c r="AM1928" i="10" s="1"/>
  <c r="AI1929" i="10"/>
  <c r="AH1929" i="10"/>
  <c r="AJ1929" i="10" s="1"/>
  <c r="AM1929" i="10" s="1"/>
  <c r="AI1930" i="10"/>
  <c r="AJ1930" i="10"/>
  <c r="AM1930" i="10" s="1"/>
  <c r="AH1930" i="10"/>
  <c r="AI1932" i="10"/>
  <c r="AH1932" i="10"/>
  <c r="AJ1932" i="10" s="1"/>
  <c r="AM1932" i="10" s="1"/>
  <c r="AI1933" i="10"/>
  <c r="AH1933" i="10"/>
  <c r="AI1934" i="10"/>
  <c r="AH1934" i="10"/>
  <c r="AJ1934" i="10" s="1"/>
  <c r="AM1934" i="10" s="1"/>
  <c r="AI1935" i="10"/>
  <c r="AH1935" i="10"/>
  <c r="AI1936" i="10"/>
  <c r="AH1936" i="10"/>
  <c r="AJ1936" i="10" s="1"/>
  <c r="AM1936" i="10" s="1"/>
  <c r="AI1937" i="10"/>
  <c r="AH1937" i="10"/>
  <c r="AJ1937" i="10" s="1"/>
  <c r="AM1937" i="10" s="1"/>
  <c r="AH1938" i="10"/>
  <c r="AI1938" i="10"/>
  <c r="W1942" i="10"/>
  <c r="X1942" i="10"/>
  <c r="W1944" i="10"/>
  <c r="X1944" i="10"/>
  <c r="W1945" i="10"/>
  <c r="X1945" i="10"/>
  <c r="Y1945" i="10" s="1"/>
  <c r="AN1945" i="10" s="1"/>
  <c r="W1946" i="10"/>
  <c r="X1946" i="10"/>
  <c r="W1947" i="10"/>
  <c r="X1947" i="10"/>
  <c r="Y1947" i="10" s="1"/>
  <c r="AN1947" i="10" s="1"/>
  <c r="W1948" i="10"/>
  <c r="X1948" i="10"/>
  <c r="W1949" i="10"/>
  <c r="X1949" i="10"/>
  <c r="Y1949" i="10" s="1"/>
  <c r="AN1949" i="10" s="1"/>
  <c r="W1950" i="10"/>
  <c r="X1950" i="10"/>
  <c r="W1952" i="10"/>
  <c r="X1952" i="10"/>
  <c r="W1953" i="10"/>
  <c r="X1953" i="10"/>
  <c r="Y1953" i="10" s="1"/>
  <c r="AN1953" i="10" s="1"/>
  <c r="W1954" i="10"/>
  <c r="X1954" i="10"/>
  <c r="W1955" i="10"/>
  <c r="X1955" i="10"/>
  <c r="Y1955" i="10" s="1"/>
  <c r="AN1955" i="10" s="1"/>
  <c r="W1956" i="10"/>
  <c r="X1956" i="10"/>
  <c r="W1957" i="10"/>
  <c r="X1957" i="10"/>
  <c r="Y1957" i="10" s="1"/>
  <c r="AN1957" i="10" s="1"/>
  <c r="W1958" i="10"/>
  <c r="X1958" i="10"/>
  <c r="W1960" i="10"/>
  <c r="X1960" i="10"/>
  <c r="W1961" i="10"/>
  <c r="X1961" i="10"/>
  <c r="Y1961" i="10" s="1"/>
  <c r="AN1961" i="10" s="1"/>
  <c r="W1962" i="10"/>
  <c r="X1962" i="10"/>
  <c r="W1939" i="10"/>
  <c r="Y1939" i="10" s="1"/>
  <c r="AN1939" i="10" s="1"/>
  <c r="W1941" i="10"/>
  <c r="Y1941" i="10" s="1"/>
  <c r="AN1941" i="10" s="1"/>
  <c r="AH1941" i="10"/>
  <c r="AI1941" i="10"/>
  <c r="AJ1941" i="10" s="1"/>
  <c r="AM1941" i="10" s="1"/>
  <c r="AH1942" i="10"/>
  <c r="AI1942" i="10"/>
  <c r="AH1943" i="10"/>
  <c r="AI1943" i="10"/>
  <c r="AJ1943" i="10" s="1"/>
  <c r="AM1943" i="10" s="1"/>
  <c r="AH1944" i="10"/>
  <c r="AI1944" i="10"/>
  <c r="AH1945" i="10"/>
  <c r="AI1945" i="10"/>
  <c r="AJ1945" i="10" s="1"/>
  <c r="AM1945" i="10" s="1"/>
  <c r="AH1946" i="10"/>
  <c r="AI1946" i="10"/>
  <c r="AH1947" i="10"/>
  <c r="AI1947" i="10"/>
  <c r="AJ1947" i="10" s="1"/>
  <c r="AM1947" i="10" s="1"/>
  <c r="AI1948" i="10"/>
  <c r="AH1949" i="10"/>
  <c r="AI1949" i="10"/>
  <c r="AJ1949" i="10" s="1"/>
  <c r="AM1949" i="10" s="1"/>
  <c r="AH1950" i="10"/>
  <c r="AI1950" i="10"/>
  <c r="AH1951" i="10"/>
  <c r="AI1951" i="10"/>
  <c r="AJ1951" i="10" s="1"/>
  <c r="AM1951" i="10" s="1"/>
  <c r="AH1952" i="10"/>
  <c r="AI1952" i="10"/>
  <c r="AH1953" i="10"/>
  <c r="AI1953" i="10"/>
  <c r="AJ1953" i="10" s="1"/>
  <c r="AM1953" i="10" s="1"/>
  <c r="AH1954" i="10"/>
  <c r="AI1954" i="10"/>
  <c r="AH1955" i="10"/>
  <c r="AI1955" i="10"/>
  <c r="AJ1955" i="10" s="1"/>
  <c r="AM1955" i="10" s="1"/>
  <c r="AI1956" i="10"/>
  <c r="AH1957" i="10"/>
  <c r="AI1957" i="10"/>
  <c r="AJ1957" i="10" s="1"/>
  <c r="AM1957" i="10" s="1"/>
  <c r="AH1958" i="10"/>
  <c r="AI1958" i="10"/>
  <c r="AH1959" i="10"/>
  <c r="AI1959" i="10"/>
  <c r="AJ1959" i="10" s="1"/>
  <c r="AM1959" i="10" s="1"/>
  <c r="AH1960" i="10"/>
  <c r="AI1960" i="10"/>
  <c r="AH1961" i="10"/>
  <c r="AI1961" i="10"/>
  <c r="AJ1961" i="10" s="1"/>
  <c r="AM1961" i="10" s="1"/>
  <c r="X1963" i="10"/>
  <c r="Y1963" i="10"/>
  <c r="AN1963" i="10" s="1"/>
  <c r="W1963" i="10"/>
  <c r="X1964" i="10"/>
  <c r="W1964" i="10"/>
  <c r="X1965" i="10"/>
  <c r="W1965" i="10"/>
  <c r="X1966" i="10"/>
  <c r="W1966" i="10"/>
  <c r="Y1966" i="10" s="1"/>
  <c r="AN1966" i="10" s="1"/>
  <c r="X1968" i="10"/>
  <c r="W1968" i="10"/>
  <c r="X1969" i="10"/>
  <c r="W1969" i="10"/>
  <c r="Y1969" i="10" s="1"/>
  <c r="AN1969" i="10" s="1"/>
  <c r="X1970" i="10"/>
  <c r="W1970" i="10"/>
  <c r="X1971" i="10"/>
  <c r="W1971" i="10"/>
  <c r="Y1971" i="10" s="1"/>
  <c r="AN1971" i="10" s="1"/>
  <c r="X1972" i="10"/>
  <c r="W1972" i="10"/>
  <c r="X1973" i="10"/>
  <c r="W1973" i="10"/>
  <c r="Y1973" i="10" s="1"/>
  <c r="AN1973" i="10" s="1"/>
  <c r="X1974" i="10"/>
  <c r="W1974" i="10"/>
  <c r="Y1974" i="10" s="1"/>
  <c r="AN1974" i="10" s="1"/>
  <c r="X1976" i="10"/>
  <c r="W1976" i="10"/>
  <c r="X1977" i="10"/>
  <c r="W1977" i="10"/>
  <c r="Y1977" i="10" s="1"/>
  <c r="AN1977" i="10" s="1"/>
  <c r="X1978" i="10"/>
  <c r="W1978" i="10"/>
  <c r="Y1978" i="10" s="1"/>
  <c r="AN1978" i="10" s="1"/>
  <c r="X1979" i="10"/>
  <c r="W1979" i="10"/>
  <c r="Y1979" i="10" s="1"/>
  <c r="AN1979" i="10" s="1"/>
  <c r="X1980" i="10"/>
  <c r="W1980" i="10"/>
  <c r="X1981" i="10"/>
  <c r="W1981" i="10"/>
  <c r="Y1981" i="10" s="1"/>
  <c r="AN1981" i="10" s="1"/>
  <c r="X1982" i="10"/>
  <c r="W1982" i="10"/>
  <c r="AI1962" i="10"/>
  <c r="AH1962" i="10"/>
  <c r="AI1963" i="10"/>
  <c r="AH1963" i="10"/>
  <c r="AI1965" i="10"/>
  <c r="AH1965" i="10"/>
  <c r="AJ1965" i="10" s="1"/>
  <c r="AM1965" i="10" s="1"/>
  <c r="AI1966" i="10"/>
  <c r="AH1966" i="10"/>
  <c r="AI1967" i="10"/>
  <c r="AH1967" i="10"/>
  <c r="AJ1967" i="10" s="1"/>
  <c r="AM1967" i="10" s="1"/>
  <c r="AI1968" i="10"/>
  <c r="AH1968" i="10"/>
  <c r="AJ1968" i="10" s="1"/>
  <c r="AM1968" i="10" s="1"/>
  <c r="AI1969" i="10"/>
  <c r="AJ1969" i="10"/>
  <c r="AM1969" i="10" s="1"/>
  <c r="AH1969" i="10"/>
  <c r="AI1970" i="10"/>
  <c r="AH1970" i="10"/>
  <c r="AI1971" i="10"/>
  <c r="AH1971" i="10"/>
  <c r="AI1973" i="10"/>
  <c r="AH1973" i="10"/>
  <c r="AJ1973" i="10" s="1"/>
  <c r="AM1973" i="10" s="1"/>
  <c r="AI1974" i="10"/>
  <c r="AH1974" i="10"/>
  <c r="AI1975" i="10"/>
  <c r="AH1975" i="10"/>
  <c r="AJ1975" i="10" s="1"/>
  <c r="AM1975" i="10" s="1"/>
  <c r="AI1976" i="10"/>
  <c r="AH1976" i="10"/>
  <c r="AJ1976" i="10" s="1"/>
  <c r="AM1976" i="10" s="1"/>
  <c r="AI1977" i="10"/>
  <c r="AJ1977" i="10"/>
  <c r="AM1977" i="10" s="1"/>
  <c r="AH1977" i="10"/>
  <c r="AI1978" i="10"/>
  <c r="AH1978" i="10"/>
  <c r="AI1979" i="10"/>
  <c r="AH1979" i="10"/>
  <c r="AI1981" i="10"/>
  <c r="AH1981" i="10"/>
  <c r="AJ1981" i="10" s="1"/>
  <c r="AM1981" i="10" s="1"/>
  <c r="AI1982" i="10"/>
  <c r="AH1982" i="10"/>
  <c r="AH1983" i="10"/>
  <c r="AI1983" i="10"/>
  <c r="X1984" i="10"/>
  <c r="W1984" i="10"/>
  <c r="X1985" i="10"/>
  <c r="W1985" i="10"/>
  <c r="Y1985" i="10" s="1"/>
  <c r="AN1985" i="10" s="1"/>
  <c r="X1986" i="10"/>
  <c r="W1986" i="10"/>
  <c r="Y1986" i="10" s="1"/>
  <c r="AN1986" i="10" s="1"/>
  <c r="X1987" i="10"/>
  <c r="Y1987" i="10"/>
  <c r="AN1987" i="10" s="1"/>
  <c r="W1987" i="10"/>
  <c r="X1988" i="10"/>
  <c r="W1988" i="10"/>
  <c r="X1989" i="10"/>
  <c r="W1989" i="10"/>
  <c r="AI1989" i="10"/>
  <c r="AI1990" i="10"/>
  <c r="AH1990" i="10"/>
  <c r="AJ1990" i="10" s="1"/>
  <c r="AM1990" i="10" s="1"/>
  <c r="AI1991" i="10"/>
  <c r="AH1991" i="10"/>
  <c r="AJ1991" i="10" s="1"/>
  <c r="AM1991" i="10" s="1"/>
  <c r="AI1992" i="10"/>
  <c r="AH1992" i="10"/>
  <c r="AJ1992" i="10" s="1"/>
  <c r="AM1992" i="10" s="1"/>
  <c r="AI1993" i="10"/>
  <c r="AH1993" i="10"/>
  <c r="AI1994" i="10"/>
  <c r="AJ1994" i="10"/>
  <c r="AM1994" i="10" s="1"/>
  <c r="AH1994" i="10"/>
  <c r="AI1995" i="10"/>
  <c r="AH1995" i="10"/>
  <c r="AI1996" i="10"/>
  <c r="AH1996" i="10"/>
  <c r="AJ1996" i="10" s="1"/>
  <c r="AM1996" i="10" s="1"/>
  <c r="AI1998" i="10"/>
  <c r="AH1998" i="10"/>
  <c r="AJ1998" i="10" s="1"/>
  <c r="AM1998" i="10" s="1"/>
  <c r="AI1999" i="10"/>
  <c r="AH1999" i="10"/>
  <c r="AJ1999" i="10" s="1"/>
  <c r="AM1999" i="10" s="1"/>
  <c r="AI2000" i="10"/>
  <c r="AH2000" i="10"/>
  <c r="AJ2000" i="10" s="1"/>
  <c r="AM2000" i="10" s="1"/>
  <c r="AI2001" i="10"/>
  <c r="AH2001" i="10"/>
  <c r="AI2002" i="10"/>
  <c r="AJ2002" i="10"/>
  <c r="AM2002" i="10" s="1"/>
  <c r="AH2002" i="10"/>
  <c r="AI2003" i="10"/>
  <c r="AH2003" i="10"/>
  <c r="AJ2003" i="10"/>
  <c r="AM2003" i="10" s="1"/>
  <c r="AI2004" i="10"/>
  <c r="AH2004" i="10"/>
  <c r="AJ2004" i="10" s="1"/>
  <c r="AM2004" i="10" s="1"/>
  <c r="AI2005" i="10"/>
  <c r="AI1984" i="10"/>
  <c r="AH1984" i="10"/>
  <c r="AJ1984" i="10" s="1"/>
  <c r="AM1984" i="10" s="1"/>
  <c r="AI1985" i="10"/>
  <c r="AH1985" i="10"/>
  <c r="AJ1985" i="10" s="1"/>
  <c r="AM1985" i="10" s="1"/>
  <c r="AI1986" i="10"/>
  <c r="AH1986" i="10"/>
  <c r="AJ1986" i="10" s="1"/>
  <c r="AM1986" i="10" s="1"/>
  <c r="AI1987" i="10"/>
  <c r="AH1987" i="10"/>
  <c r="AI1988" i="10"/>
  <c r="X1990" i="10"/>
  <c r="W1990" i="10"/>
  <c r="Y1990" i="10" s="1"/>
  <c r="AN1990" i="10" s="1"/>
  <c r="X1991" i="10"/>
  <c r="W1991" i="10"/>
  <c r="Y1991" i="10" s="1"/>
  <c r="AN1991" i="10" s="1"/>
  <c r="X1992" i="10"/>
  <c r="W1992" i="10"/>
  <c r="Y1992" i="10" s="1"/>
  <c r="AN1992" i="10" s="1"/>
  <c r="X1993" i="10"/>
  <c r="W1993" i="10"/>
  <c r="Y1993" i="10" s="1"/>
  <c r="AN1993" i="10" s="1"/>
  <c r="W1994" i="10"/>
  <c r="X1995" i="10"/>
  <c r="W1995" i="10"/>
  <c r="X1996" i="10"/>
  <c r="W1996" i="10"/>
  <c r="Y1996" i="10" s="1"/>
  <c r="AN1996" i="10" s="1"/>
  <c r="X1998" i="10"/>
  <c r="W1998" i="10"/>
  <c r="X1999" i="10"/>
  <c r="W1999" i="10"/>
  <c r="Y1999" i="10" s="1"/>
  <c r="AN1999" i="10" s="1"/>
  <c r="X2000" i="10"/>
  <c r="W2000" i="10"/>
  <c r="X2001" i="10"/>
  <c r="W2001" i="10"/>
  <c r="Y2001" i="10" s="1"/>
  <c r="AN2001" i="10" s="1"/>
  <c r="W2002" i="10"/>
  <c r="X2003" i="10"/>
  <c r="W2003" i="10"/>
  <c r="Y2003" i="10" s="1"/>
  <c r="AN2003" i="10" s="1"/>
  <c r="X2004" i="10"/>
  <c r="W2004" i="10"/>
  <c r="Y2004" i="10" s="1"/>
  <c r="AN2004" i="10" s="1"/>
  <c r="H11" i="7" l="1"/>
  <c r="I11" i="7" s="1"/>
  <c r="J11" i="7" s="1"/>
  <c r="G22" i="7"/>
  <c r="D24" i="7"/>
  <c r="AJ1720" i="10"/>
  <c r="AM1720" i="10" s="1"/>
  <c r="AJ1557" i="10"/>
  <c r="AM1557" i="10" s="1"/>
  <c r="AJ1555" i="10"/>
  <c r="AM1555" i="10" s="1"/>
  <c r="AJ1547" i="10"/>
  <c r="AM1547" i="10" s="1"/>
  <c r="AJ1545" i="10"/>
  <c r="AM1545" i="10" s="1"/>
  <c r="AJ1543" i="10"/>
  <c r="AM1543" i="10" s="1"/>
  <c r="AJ1541" i="10"/>
  <c r="AM1541" i="10" s="1"/>
  <c r="AJ1531" i="10"/>
  <c r="AM1531" i="10" s="1"/>
  <c r="AJ1529" i="10"/>
  <c r="AM1529" i="10" s="1"/>
  <c r="AJ1527" i="10"/>
  <c r="AM1527" i="10" s="1"/>
  <c r="AJ1525" i="10"/>
  <c r="AM1525" i="10" s="1"/>
  <c r="AJ1515" i="10"/>
  <c r="AM1515" i="10" s="1"/>
  <c r="AJ1513" i="10"/>
  <c r="AM1513" i="10" s="1"/>
  <c r="AJ1511" i="10"/>
  <c r="AM1511" i="10" s="1"/>
  <c r="AJ1509" i="10"/>
  <c r="AM1509" i="10" s="1"/>
  <c r="AJ1499" i="10"/>
  <c r="AM1499" i="10" s="1"/>
  <c r="AJ1497" i="10"/>
  <c r="AM1497" i="10" s="1"/>
  <c r="AJ1495" i="10"/>
  <c r="AM1495" i="10" s="1"/>
  <c r="AJ1493" i="10"/>
  <c r="AM1493" i="10" s="1"/>
  <c r="AJ1483" i="10"/>
  <c r="AM1483" i="10" s="1"/>
  <c r="AJ1481" i="10"/>
  <c r="AM1481" i="10" s="1"/>
  <c r="AJ1479" i="10"/>
  <c r="AM1479" i="10" s="1"/>
  <c r="AJ1477" i="10"/>
  <c r="AM1477" i="10" s="1"/>
  <c r="AJ1467" i="10"/>
  <c r="AM1467" i="10" s="1"/>
  <c r="AJ1465" i="10"/>
  <c r="AM1465" i="10" s="1"/>
  <c r="AJ1463" i="10"/>
  <c r="AM1463" i="10" s="1"/>
  <c r="AJ1461" i="10"/>
  <c r="AM1461" i="10" s="1"/>
  <c r="AJ1451" i="10"/>
  <c r="AM1451" i="10" s="1"/>
  <c r="AJ1449" i="10"/>
  <c r="AM1449" i="10" s="1"/>
  <c r="AJ1447" i="10"/>
  <c r="AM1447" i="10" s="1"/>
  <c r="AJ1445" i="10"/>
  <c r="AM1445" i="10" s="1"/>
  <c r="AJ1435" i="10"/>
  <c r="AM1435" i="10" s="1"/>
  <c r="AJ1433" i="10"/>
  <c r="AM1433" i="10" s="1"/>
  <c r="AJ1431" i="10"/>
  <c r="AM1431" i="10" s="1"/>
  <c r="AJ1429" i="10"/>
  <c r="AM1429" i="10" s="1"/>
  <c r="AJ1352" i="10"/>
  <c r="AM1352" i="10" s="1"/>
  <c r="AJ1350" i="10"/>
  <c r="AM1350" i="10" s="1"/>
  <c r="AJ1344" i="10"/>
  <c r="AM1344" i="10" s="1"/>
  <c r="AJ1342" i="10"/>
  <c r="AM1342" i="10" s="1"/>
  <c r="AJ1328" i="10"/>
  <c r="AM1328" i="10" s="1"/>
  <c r="AJ1326" i="10"/>
  <c r="AM1326" i="10" s="1"/>
  <c r="AJ1312" i="10"/>
  <c r="AM1312" i="10" s="1"/>
  <c r="AJ1310" i="10"/>
  <c r="AM1310" i="10" s="1"/>
  <c r="AJ1280" i="10"/>
  <c r="AM1280" i="10" s="1"/>
  <c r="AJ1278" i="10"/>
  <c r="AM1278" i="10" s="1"/>
  <c r="AJ1248" i="10"/>
  <c r="AM1248" i="10" s="1"/>
  <c r="AJ1246" i="10"/>
  <c r="AM1246" i="10" s="1"/>
  <c r="AJ1385" i="10"/>
  <c r="AM1385" i="10" s="1"/>
  <c r="Y1355" i="10"/>
  <c r="AN1355" i="10" s="1"/>
  <c r="Y1347" i="10"/>
  <c r="AN1347" i="10" s="1"/>
  <c r="Y1339" i="10"/>
  <c r="AN1339" i="10" s="1"/>
  <c r="Y1331" i="10"/>
  <c r="AN1331" i="10" s="1"/>
  <c r="Y1323" i="10"/>
  <c r="AN1323" i="10" s="1"/>
  <c r="Y1315" i="10"/>
  <c r="AN1315" i="10" s="1"/>
  <c r="Y1307" i="10"/>
  <c r="AN1307" i="10" s="1"/>
  <c r="Y1299" i="10"/>
  <c r="AN1299" i="10" s="1"/>
  <c r="Y1291" i="10"/>
  <c r="AN1291" i="10" s="1"/>
  <c r="Y1284" i="10"/>
  <c r="AN1284" i="10" s="1"/>
  <c r="Y1282" i="10"/>
  <c r="AN1282" i="10" s="1"/>
  <c r="Y1267" i="10"/>
  <c r="AN1267" i="10" s="1"/>
  <c r="Y1260" i="10"/>
  <c r="AN1260" i="10" s="1"/>
  <c r="Y1195" i="10"/>
  <c r="AN1195" i="10" s="1"/>
  <c r="Y1189" i="10"/>
  <c r="AN1189" i="10" s="1"/>
  <c r="Y995" i="10"/>
  <c r="AJ986" i="10"/>
  <c r="Y971" i="10"/>
  <c r="Y967" i="10"/>
  <c r="AJ948" i="10"/>
  <c r="AJ944" i="10"/>
  <c r="AJ934" i="10"/>
  <c r="AJ924" i="10"/>
  <c r="Y919" i="10"/>
  <c r="Y917" i="10"/>
  <c r="Y915" i="10"/>
  <c r="AJ910" i="10"/>
  <c r="AJ892" i="10"/>
  <c r="Y887" i="10"/>
  <c r="AJ882" i="10"/>
  <c r="Y869" i="10"/>
  <c r="Y867" i="10"/>
  <c r="AJ852" i="10"/>
  <c r="AJ850" i="10"/>
  <c r="Y837" i="10"/>
  <c r="Y835" i="10"/>
  <c r="AJ820" i="10"/>
  <c r="AJ818" i="10"/>
  <c r="Y805" i="10"/>
  <c r="Y803" i="10"/>
  <c r="AJ788" i="10"/>
  <c r="AJ786" i="10"/>
  <c r="Y773" i="10"/>
  <c r="Y771" i="10"/>
  <c r="AJ756" i="10"/>
  <c r="AJ750" i="10"/>
  <c r="Y742" i="10"/>
  <c r="Y732" i="10"/>
  <c r="Y730" i="10"/>
  <c r="Y728" i="10"/>
  <c r="Y726" i="10"/>
  <c r="Y716" i="10"/>
  <c r="Y714" i="10"/>
  <c r="Y712" i="10"/>
  <c r="Y710" i="10"/>
  <c r="Y700" i="10"/>
  <c r="Y698" i="10"/>
  <c r="Y696" i="10"/>
  <c r="Y694" i="10"/>
  <c r="Y684" i="10"/>
  <c r="Y682" i="10"/>
  <c r="Y680" i="10"/>
  <c r="Y678" i="10"/>
  <c r="Y668" i="10"/>
  <c r="Y666" i="10"/>
  <c r="Y664" i="10"/>
  <c r="Y662" i="10"/>
  <c r="Y652" i="10"/>
  <c r="Y650" i="10"/>
  <c r="Y648" i="10"/>
  <c r="Y646" i="10"/>
  <c r="AJ635" i="10"/>
  <c r="AJ633" i="10"/>
  <c r="AJ631" i="10"/>
  <c r="AJ619" i="10"/>
  <c r="AJ617" i="10"/>
  <c r="AJ615" i="10"/>
  <c r="AJ1171" i="10"/>
  <c r="AM1171" i="10" s="1"/>
  <c r="AJ1169" i="10"/>
  <c r="AM1169" i="10" s="1"/>
  <c r="AJ1165" i="10"/>
  <c r="AM1165" i="10" s="1"/>
  <c r="AJ1163" i="10"/>
  <c r="AM1163" i="10" s="1"/>
  <c r="AJ1161" i="10"/>
  <c r="AM1161" i="10" s="1"/>
  <c r="AJ1157" i="10"/>
  <c r="AM1157" i="10" s="1"/>
  <c r="AJ1155" i="10"/>
  <c r="AM1155" i="10" s="1"/>
  <c r="AJ1153" i="10"/>
  <c r="AM1153" i="10" s="1"/>
  <c r="AJ1149" i="10"/>
  <c r="AM1149" i="10" s="1"/>
  <c r="AJ1147" i="10"/>
  <c r="AM1147" i="10" s="1"/>
  <c r="AJ1145" i="10"/>
  <c r="AM1145" i="10" s="1"/>
  <c r="AJ1141" i="10"/>
  <c r="AM1141" i="10" s="1"/>
  <c r="AJ1139" i="10"/>
  <c r="AM1139" i="10" s="1"/>
  <c r="AJ1137" i="10"/>
  <c r="AM1137" i="10" s="1"/>
  <c r="AJ1133" i="10"/>
  <c r="AM1133" i="10" s="1"/>
  <c r="AJ1131" i="10"/>
  <c r="AM1131" i="10" s="1"/>
  <c r="AJ1129" i="10"/>
  <c r="AM1129" i="10" s="1"/>
  <c r="AJ1125" i="10"/>
  <c r="AM1125" i="10" s="1"/>
  <c r="AJ1123" i="10"/>
  <c r="AM1123" i="10" s="1"/>
  <c r="AJ1121" i="10"/>
  <c r="AM1121" i="10" s="1"/>
  <c r="Y1000" i="10"/>
  <c r="Y996" i="10"/>
  <c r="Y968" i="10"/>
  <c r="Y964" i="10"/>
  <c r="Y936" i="10"/>
  <c r="Y932" i="10"/>
  <c r="AJ917" i="10"/>
  <c r="Y912" i="10"/>
  <c r="Y900" i="10"/>
  <c r="AJ885" i="10"/>
  <c r="Y880" i="10"/>
  <c r="Y868" i="10"/>
  <c r="AJ853" i="10"/>
  <c r="Y848" i="10"/>
  <c r="Y840" i="10"/>
  <c r="Y836" i="10"/>
  <c r="Y808" i="10"/>
  <c r="Y804" i="10"/>
  <c r="AJ789" i="10"/>
  <c r="Y784" i="10"/>
  <c r="Y772" i="10"/>
  <c r="Y756" i="10"/>
  <c r="Y746" i="10"/>
  <c r="Y733" i="10"/>
  <c r="Y446" i="10"/>
  <c r="AJ1983" i="10"/>
  <c r="AM1983" i="10" s="1"/>
  <c r="Y1895" i="10"/>
  <c r="AN1895" i="10" s="1"/>
  <c r="AJ1995" i="10"/>
  <c r="AM1995" i="10" s="1"/>
  <c r="Y1815" i="10"/>
  <c r="AN1815" i="10" s="1"/>
  <c r="Y1811" i="10"/>
  <c r="AN1811" i="10" s="1"/>
  <c r="Y1807" i="10"/>
  <c r="AN1807" i="10" s="1"/>
  <c r="Y1718" i="10"/>
  <c r="AN1718" i="10" s="1"/>
  <c r="Y1581" i="10"/>
  <c r="AN1581" i="10" s="1"/>
  <c r="Y1579" i="10"/>
  <c r="AN1579" i="10" s="1"/>
  <c r="Y1577" i="10"/>
  <c r="AN1577" i="10" s="1"/>
  <c r="Y1575" i="10"/>
  <c r="AN1575" i="10" s="1"/>
  <c r="Y1565" i="10"/>
  <c r="AN1565" i="10" s="1"/>
  <c r="Y1563" i="10"/>
  <c r="AN1563" i="10" s="1"/>
  <c r="Y1561" i="10"/>
  <c r="AN1561" i="10" s="1"/>
  <c r="Y1559" i="10"/>
  <c r="AN1559" i="10" s="1"/>
  <c r="Y1549" i="10"/>
  <c r="AN1549" i="10" s="1"/>
  <c r="Y1547" i="10"/>
  <c r="AN1547" i="10" s="1"/>
  <c r="Y1545" i="10"/>
  <c r="AN1545" i="10" s="1"/>
  <c r="Y1543" i="10"/>
  <c r="AN1543" i="10" s="1"/>
  <c r="Y1533" i="10"/>
  <c r="AN1533" i="10" s="1"/>
  <c r="Y1531" i="10"/>
  <c r="AN1531" i="10" s="1"/>
  <c r="Y1529" i="10"/>
  <c r="AN1529" i="10" s="1"/>
  <c r="Y1527" i="10"/>
  <c r="AN1527" i="10" s="1"/>
  <c r="Y1517" i="10"/>
  <c r="AN1517" i="10" s="1"/>
  <c r="Y1515" i="10"/>
  <c r="AN1515" i="10" s="1"/>
  <c r="Y1513" i="10"/>
  <c r="AN1513" i="10" s="1"/>
  <c r="Y1511" i="10"/>
  <c r="AN1511" i="10" s="1"/>
  <c r="Y1501" i="10"/>
  <c r="AN1501" i="10" s="1"/>
  <c r="Y1499" i="10"/>
  <c r="AN1499" i="10" s="1"/>
  <c r="Y1497" i="10"/>
  <c r="AN1497" i="10" s="1"/>
  <c r="Y1495" i="10"/>
  <c r="AN1495" i="10" s="1"/>
  <c r="Y1481" i="10"/>
  <c r="AN1481" i="10" s="1"/>
  <c r="Y1479" i="10"/>
  <c r="AN1479" i="10" s="1"/>
  <c r="Y1477" i="10"/>
  <c r="AN1477" i="10" s="1"/>
  <c r="Y1475" i="10"/>
  <c r="AN1475" i="10" s="1"/>
  <c r="Y1465" i="10"/>
  <c r="AN1465" i="10" s="1"/>
  <c r="Y1463" i="10"/>
  <c r="AN1463" i="10" s="1"/>
  <c r="Y1461" i="10"/>
  <c r="AN1461" i="10" s="1"/>
  <c r="Y1459" i="10"/>
  <c r="AN1459" i="10" s="1"/>
  <c r="Y1449" i="10"/>
  <c r="AN1449" i="10" s="1"/>
  <c r="Y1447" i="10"/>
  <c r="AN1447" i="10" s="1"/>
  <c r="Y1445" i="10"/>
  <c r="AN1445" i="10" s="1"/>
  <c r="Y1443" i="10"/>
  <c r="AN1443" i="10" s="1"/>
  <c r="Y1433" i="10"/>
  <c r="AN1433" i="10" s="1"/>
  <c r="Y1431" i="10"/>
  <c r="AN1431" i="10" s="1"/>
  <c r="Y1429" i="10"/>
  <c r="AN1429" i="10" s="1"/>
  <c r="Y1427" i="10"/>
  <c r="AN1427" i="10" s="1"/>
  <c r="Y1424" i="10"/>
  <c r="AN1424" i="10" s="1"/>
  <c r="Y1420" i="10"/>
  <c r="AN1420" i="10" s="1"/>
  <c r="Y1416" i="10"/>
  <c r="AN1416" i="10" s="1"/>
  <c r="Y1393" i="10"/>
  <c r="AN1393" i="10" s="1"/>
  <c r="Y1391" i="10"/>
  <c r="AN1391" i="10" s="1"/>
  <c r="AJ1288" i="10"/>
  <c r="AM1288" i="10" s="1"/>
  <c r="AJ1286" i="10"/>
  <c r="AM1286" i="10" s="1"/>
  <c r="AJ1256" i="10"/>
  <c r="AM1256" i="10" s="1"/>
  <c r="AJ1254" i="10"/>
  <c r="AM1254" i="10" s="1"/>
  <c r="Y2000" i="10"/>
  <c r="AN2000" i="10" s="1"/>
  <c r="Y1998" i="10"/>
  <c r="AN1998" i="10" s="1"/>
  <c r="Y1995" i="10"/>
  <c r="AN1995" i="10" s="1"/>
  <c r="AJ1979" i="10"/>
  <c r="AM1979" i="10" s="1"/>
  <c r="AJ1971" i="10"/>
  <c r="AM1971" i="10" s="1"/>
  <c r="AJ1963" i="10"/>
  <c r="AM1963" i="10" s="1"/>
  <c r="Y1982" i="10"/>
  <c r="AN1982" i="10" s="1"/>
  <c r="Y1970" i="10"/>
  <c r="AN1970" i="10" s="1"/>
  <c r="Y1965" i="10"/>
  <c r="AN1965" i="10" s="1"/>
  <c r="AJ1933" i="10"/>
  <c r="AM1933" i="10" s="1"/>
  <c r="AJ1925" i="10"/>
  <c r="AM1925" i="10" s="1"/>
  <c r="AJ1917" i="10"/>
  <c r="AM1917" i="10" s="1"/>
  <c r="AJ1909" i="10"/>
  <c r="AM1909" i="10" s="1"/>
  <c r="AJ1901" i="10"/>
  <c r="AM1901" i="10" s="1"/>
  <c r="Y1933" i="10"/>
  <c r="AN1933" i="10" s="1"/>
  <c r="Y1925" i="10"/>
  <c r="AN1925" i="10" s="1"/>
  <c r="Y1917" i="10"/>
  <c r="AN1917" i="10" s="1"/>
  <c r="Y1909" i="10"/>
  <c r="AN1909" i="10" s="1"/>
  <c r="Y1901" i="10"/>
  <c r="AN1901" i="10" s="1"/>
  <c r="Y1883" i="10"/>
  <c r="AN1883" i="10" s="1"/>
  <c r="Y1880" i="10"/>
  <c r="AN1880" i="10" s="1"/>
  <c r="Y1868" i="10"/>
  <c r="AN1868" i="10" s="1"/>
  <c r="Y1863" i="10"/>
  <c r="AN1863" i="10" s="1"/>
  <c r="Y1851" i="10"/>
  <c r="AN1851" i="10" s="1"/>
  <c r="Y1848" i="10"/>
  <c r="AN1848" i="10" s="1"/>
  <c r="Y1839" i="10"/>
  <c r="AN1839" i="10" s="1"/>
  <c r="Y1828" i="10"/>
  <c r="AN1828" i="10" s="1"/>
  <c r="AJ1892" i="10"/>
  <c r="AM1892" i="10" s="1"/>
  <c r="AJ1887" i="10"/>
  <c r="AM1887" i="10" s="1"/>
  <c r="AJ1883" i="10"/>
  <c r="AM1883" i="10" s="1"/>
  <c r="AJ1879" i="10"/>
  <c r="AM1879" i="10" s="1"/>
  <c r="AJ1875" i="10"/>
  <c r="AM1875" i="10" s="1"/>
  <c r="AJ1871" i="10"/>
  <c r="AM1871" i="10" s="1"/>
  <c r="AJ1867" i="10"/>
  <c r="AM1867" i="10" s="1"/>
  <c r="AJ1863" i="10"/>
  <c r="AM1863" i="10" s="1"/>
  <c r="AJ1859" i="10"/>
  <c r="AM1859" i="10" s="1"/>
  <c r="AJ1855" i="10"/>
  <c r="AM1855" i="10" s="1"/>
  <c r="AJ1851" i="10"/>
  <c r="AM1851" i="10" s="1"/>
  <c r="AJ1847" i="10"/>
  <c r="AM1847" i="10" s="1"/>
  <c r="AJ1843" i="10"/>
  <c r="AM1843" i="10" s="1"/>
  <c r="AJ1839" i="10"/>
  <c r="AM1839" i="10" s="1"/>
  <c r="AJ1835" i="10"/>
  <c r="AM1835" i="10" s="1"/>
  <c r="AJ1789" i="10"/>
  <c r="AM1789" i="10" s="1"/>
  <c r="AJ1778" i="10"/>
  <c r="AM1778" i="10" s="1"/>
  <c r="AJ1774" i="10"/>
  <c r="AM1774" i="10" s="1"/>
  <c r="AJ1757" i="10"/>
  <c r="AM1757" i="10" s="1"/>
  <c r="AJ1746" i="10"/>
  <c r="AM1746" i="10" s="1"/>
  <c r="AJ1742" i="10"/>
  <c r="AM1742" i="10" s="1"/>
  <c r="AJ1726" i="10"/>
  <c r="AM1726" i="10" s="1"/>
  <c r="Y1792" i="10"/>
  <c r="AN1792" i="10" s="1"/>
  <c r="Y1787" i="10"/>
  <c r="AN1787" i="10" s="1"/>
  <c r="Y1775" i="10"/>
  <c r="AN1775" i="10" s="1"/>
  <c r="Y1772" i="10"/>
  <c r="AN1772" i="10" s="1"/>
  <c r="Y1760" i="10"/>
  <c r="AN1760" i="10" s="1"/>
  <c r="Y1755" i="10"/>
  <c r="AN1755" i="10" s="1"/>
  <c r="Y1743" i="10"/>
  <c r="AN1743" i="10" s="1"/>
  <c r="Y1740" i="10"/>
  <c r="AN1740" i="10" s="1"/>
  <c r="Y1727" i="10"/>
  <c r="AN1727" i="10" s="1"/>
  <c r="Y1714" i="10"/>
  <c r="AN1714" i="10" s="1"/>
  <c r="Y1710" i="10"/>
  <c r="AN1710" i="10" s="1"/>
  <c r="Y1699" i="10"/>
  <c r="AN1699" i="10" s="1"/>
  <c r="Y1695" i="10"/>
  <c r="AN1695" i="10" s="1"/>
  <c r="Y1682" i="10"/>
  <c r="AN1682" i="10" s="1"/>
  <c r="Y1678" i="10"/>
  <c r="AN1678" i="10" s="1"/>
  <c r="AJ1666" i="10"/>
  <c r="AM1666" i="10" s="1"/>
  <c r="AJ1662" i="10"/>
  <c r="AM1662" i="10" s="1"/>
  <c r="AJ1649" i="10"/>
  <c r="AM1649" i="10" s="1"/>
  <c r="AJ1645" i="10"/>
  <c r="AM1645" i="10" s="1"/>
  <c r="AJ1634" i="10"/>
  <c r="AM1634" i="10" s="1"/>
  <c r="AJ1630" i="10"/>
  <c r="AM1630" i="10" s="1"/>
  <c r="AJ1617" i="10"/>
  <c r="AM1617" i="10" s="1"/>
  <c r="AJ1613" i="10"/>
  <c r="AM1613" i="10" s="1"/>
  <c r="AJ1602" i="10"/>
  <c r="AM1602" i="10" s="1"/>
  <c r="AJ1598" i="10"/>
  <c r="AM1598" i="10" s="1"/>
  <c r="AJ1710" i="10"/>
  <c r="AM1710" i="10" s="1"/>
  <c r="AJ1706" i="10"/>
  <c r="AM1706" i="10" s="1"/>
  <c r="AJ1703" i="10"/>
  <c r="AM1703" i="10" s="1"/>
  <c r="AJ1694" i="10"/>
  <c r="AM1694" i="10" s="1"/>
  <c r="AJ1690" i="10"/>
  <c r="AM1690" i="10" s="1"/>
  <c r="AJ1687" i="10"/>
  <c r="AM1687" i="10" s="1"/>
  <c r="AJ1678" i="10"/>
  <c r="AM1678" i="10" s="1"/>
  <c r="AJ1674" i="10"/>
  <c r="AM1674" i="10" s="1"/>
  <c r="AJ1671" i="10"/>
  <c r="AM1671" i="10" s="1"/>
  <c r="AJ1553" i="10"/>
  <c r="AM1553" i="10" s="1"/>
  <c r="AJ1551" i="10"/>
  <c r="AM1551" i="10" s="1"/>
  <c r="AJ1549" i="10"/>
  <c r="AM1549" i="10" s="1"/>
  <c r="AJ1539" i="10"/>
  <c r="AM1539" i="10" s="1"/>
  <c r="AJ1537" i="10"/>
  <c r="AM1537" i="10" s="1"/>
  <c r="AJ1535" i="10"/>
  <c r="AM1535" i="10" s="1"/>
  <c r="AJ1533" i="10"/>
  <c r="AM1533" i="10" s="1"/>
  <c r="AJ1523" i="10"/>
  <c r="AM1523" i="10" s="1"/>
  <c r="AJ1521" i="10"/>
  <c r="AM1521" i="10" s="1"/>
  <c r="AJ1519" i="10"/>
  <c r="AM1519" i="10" s="1"/>
  <c r="AJ1517" i="10"/>
  <c r="AM1517" i="10" s="1"/>
  <c r="AJ1507" i="10"/>
  <c r="AM1507" i="10" s="1"/>
  <c r="AJ1505" i="10"/>
  <c r="AM1505" i="10" s="1"/>
  <c r="AJ1503" i="10"/>
  <c r="AM1503" i="10" s="1"/>
  <c r="AJ1501" i="10"/>
  <c r="AM1501" i="10" s="1"/>
  <c r="AJ1491" i="10"/>
  <c r="AM1491" i="10" s="1"/>
  <c r="AJ1489" i="10"/>
  <c r="AM1489" i="10" s="1"/>
  <c r="AJ1487" i="10"/>
  <c r="AM1487" i="10" s="1"/>
  <c r="AJ1485" i="10"/>
  <c r="AM1485" i="10" s="1"/>
  <c r="AJ1475" i="10"/>
  <c r="AM1475" i="10" s="1"/>
  <c r="AJ1473" i="10"/>
  <c r="AM1473" i="10" s="1"/>
  <c r="AJ1471" i="10"/>
  <c r="AM1471" i="10" s="1"/>
  <c r="AJ1469" i="10"/>
  <c r="AM1469" i="10" s="1"/>
  <c r="AJ1459" i="10"/>
  <c r="AM1459" i="10" s="1"/>
  <c r="AJ1457" i="10"/>
  <c r="AM1457" i="10" s="1"/>
  <c r="AJ1455" i="10"/>
  <c r="AM1455" i="10" s="1"/>
  <c r="AJ1453" i="10"/>
  <c r="AM1453" i="10" s="1"/>
  <c r="AJ1443" i="10"/>
  <c r="AM1443" i="10" s="1"/>
  <c r="AJ1441" i="10"/>
  <c r="AM1441" i="10" s="1"/>
  <c r="AJ1439" i="10"/>
  <c r="AM1439" i="10" s="1"/>
  <c r="AJ1437" i="10"/>
  <c r="AM1437" i="10" s="1"/>
  <c r="AJ1427" i="10"/>
  <c r="AM1427" i="10" s="1"/>
  <c r="Y1392" i="10"/>
  <c r="AN1392" i="10" s="1"/>
  <c r="Y1387" i="10"/>
  <c r="AN1387" i="10" s="1"/>
  <c r="Y1385" i="10"/>
  <c r="AN1385" i="10" s="1"/>
  <c r="Y1383" i="10"/>
  <c r="AN1383" i="10" s="1"/>
  <c r="AJ1376" i="10"/>
  <c r="AM1376" i="10" s="1"/>
  <c r="AJ1374" i="10"/>
  <c r="AM1374" i="10" s="1"/>
  <c r="AJ1336" i="10"/>
  <c r="AM1336" i="10" s="1"/>
  <c r="AJ1334" i="10"/>
  <c r="AM1334" i="10" s="1"/>
  <c r="AJ1320" i="10"/>
  <c r="AM1320" i="10" s="1"/>
  <c r="AJ1318" i="10"/>
  <c r="AM1318" i="10" s="1"/>
  <c r="AJ1304" i="10"/>
  <c r="AM1304" i="10" s="1"/>
  <c r="AJ1302" i="10"/>
  <c r="AM1302" i="10" s="1"/>
  <c r="AJ1296" i="10"/>
  <c r="AM1296" i="10" s="1"/>
  <c r="AJ1294" i="10"/>
  <c r="AM1294" i="10" s="1"/>
  <c r="AJ1287" i="10"/>
  <c r="AM1287" i="10" s="1"/>
  <c r="AJ1274" i="10"/>
  <c r="AM1274" i="10" s="1"/>
  <c r="AJ1264" i="10"/>
  <c r="AM1264" i="10" s="1"/>
  <c r="AJ1262" i="10"/>
  <c r="AM1262" i="10" s="1"/>
  <c r="AJ1255" i="10"/>
  <c r="AM1255" i="10" s="1"/>
  <c r="AJ1242" i="10"/>
  <c r="AM1242" i="10" s="1"/>
  <c r="AJ1381" i="10"/>
  <c r="AM1381" i="10" s="1"/>
  <c r="Y1276" i="10"/>
  <c r="AN1276" i="10" s="1"/>
  <c r="Y1274" i="10"/>
  <c r="AN1274" i="10" s="1"/>
  <c r="Y1257" i="10"/>
  <c r="AN1257" i="10" s="1"/>
  <c r="Y1249" i="10"/>
  <c r="AN1249" i="10" s="1"/>
  <c r="Y1245" i="10"/>
  <c r="AN1245" i="10" s="1"/>
  <c r="Y1243" i="10"/>
  <c r="AN1243" i="10" s="1"/>
  <c r="Y1241" i="10"/>
  <c r="AN1241" i="10" s="1"/>
  <c r="AJ1234" i="10"/>
  <c r="AM1234" i="10" s="1"/>
  <c r="AJ1230" i="10"/>
  <c r="AM1230" i="10" s="1"/>
  <c r="AJ1226" i="10"/>
  <c r="AM1226" i="10" s="1"/>
  <c r="AJ1222" i="10"/>
  <c r="AM1222" i="10" s="1"/>
  <c r="AJ1208" i="10"/>
  <c r="AM1208" i="10" s="1"/>
  <c r="AJ1192" i="10"/>
  <c r="AM1192" i="10" s="1"/>
  <c r="AJ1176" i="10"/>
  <c r="AM1176" i="10" s="1"/>
  <c r="Y1213" i="10"/>
  <c r="AN1213" i="10" s="1"/>
  <c r="Y1181" i="10"/>
  <c r="AN1181" i="10" s="1"/>
  <c r="AJ1002" i="10"/>
  <c r="AJ982" i="10"/>
  <c r="AJ958" i="10"/>
  <c r="AJ902" i="10"/>
  <c r="AJ834" i="10"/>
  <c r="Y821" i="10"/>
  <c r="Y819" i="10"/>
  <c r="AJ802" i="10"/>
  <c r="Y789" i="10"/>
  <c r="Y787" i="10"/>
  <c r="AJ770" i="10"/>
  <c r="AJ754" i="10"/>
  <c r="Y740" i="10"/>
  <c r="Y738" i="10"/>
  <c r="Y736" i="10"/>
  <c r="Y734" i="10"/>
  <c r="Y724" i="10"/>
  <c r="Y722" i="10"/>
  <c r="Y720" i="10"/>
  <c r="Y718" i="10"/>
  <c r="Y708" i="10"/>
  <c r="Y706" i="10"/>
  <c r="Y704" i="10"/>
  <c r="Y702" i="10"/>
  <c r="Y692" i="10"/>
  <c r="Y690" i="10"/>
  <c r="Y688" i="10"/>
  <c r="Y686" i="10"/>
  <c r="Y676" i="10"/>
  <c r="Y674" i="10"/>
  <c r="Y672" i="10"/>
  <c r="Y670" i="10"/>
  <c r="Y660" i="10"/>
  <c r="Y658" i="10"/>
  <c r="Y656" i="10"/>
  <c r="Y654" i="10"/>
  <c r="AJ643" i="10"/>
  <c r="AJ641" i="10"/>
  <c r="AJ639" i="10"/>
  <c r="AJ627" i="10"/>
  <c r="AJ625" i="10"/>
  <c r="AJ623" i="10"/>
  <c r="AJ611" i="10"/>
  <c r="AJ609" i="10"/>
  <c r="AJ607" i="10"/>
  <c r="Y984" i="10"/>
  <c r="Y980" i="10"/>
  <c r="Y952" i="10"/>
  <c r="Y948" i="10"/>
  <c r="AJ933" i="10"/>
  <c r="Y920" i="10"/>
  <c r="Y916" i="10"/>
  <c r="AJ901" i="10"/>
  <c r="Y888" i="10"/>
  <c r="Y884" i="10"/>
  <c r="AJ869" i="10"/>
  <c r="Y856" i="10"/>
  <c r="Y852" i="10"/>
  <c r="AJ837" i="10"/>
  <c r="Y824" i="10"/>
  <c r="Y820" i="10"/>
  <c r="AJ805" i="10"/>
  <c r="Y800" i="10"/>
  <c r="Y788" i="10"/>
  <c r="AJ773" i="10"/>
  <c r="Y768" i="10"/>
  <c r="AJ757" i="10"/>
  <c r="AJ749" i="10"/>
  <c r="AJ747" i="10"/>
  <c r="Y741" i="10"/>
  <c r="Y739" i="10"/>
  <c r="Y737" i="10"/>
  <c r="AJ970" i="10"/>
  <c r="Y955" i="10"/>
  <c r="AJ918" i="10"/>
  <c r="Y731" i="10"/>
  <c r="Y729" i="10"/>
  <c r="AJ710" i="10"/>
  <c r="AJ708" i="10"/>
  <c r="AJ706" i="10"/>
  <c r="AJ704" i="10"/>
  <c r="AJ694" i="10"/>
  <c r="AJ692" i="10"/>
  <c r="AJ690" i="10"/>
  <c r="AJ688" i="10"/>
  <c r="AJ678" i="10"/>
  <c r="AJ676" i="10"/>
  <c r="AJ674" i="10"/>
  <c r="AJ672" i="10"/>
  <c r="AJ662" i="10"/>
  <c r="AJ660" i="10"/>
  <c r="AJ658" i="10"/>
  <c r="AJ656" i="10"/>
  <c r="AJ646" i="10"/>
  <c r="AJ644" i="10"/>
  <c r="AJ642" i="10"/>
  <c r="AJ640" i="10"/>
  <c r="AJ630" i="10"/>
  <c r="AJ628" i="10"/>
  <c r="AJ626" i="10"/>
  <c r="AJ624" i="10"/>
  <c r="AJ614" i="10"/>
  <c r="AJ612" i="10"/>
  <c r="AJ610" i="10"/>
  <c r="AJ608" i="10"/>
  <c r="AJ519" i="10"/>
  <c r="AJ517" i="10"/>
  <c r="AJ515" i="10"/>
  <c r="Y498" i="10"/>
  <c r="Y480" i="10"/>
  <c r="Y476" i="10"/>
  <c r="Y466" i="10"/>
  <c r="Y448" i="10"/>
  <c r="Y444" i="10"/>
  <c r="Y434" i="10"/>
  <c r="Y416" i="10"/>
  <c r="Y412" i="10"/>
  <c r="Y402" i="10"/>
  <c r="Y384" i="10"/>
  <c r="Y380" i="10"/>
  <c r="Y370" i="10"/>
  <c r="Y352" i="10"/>
  <c r="Y348" i="10"/>
  <c r="Y338" i="10"/>
  <c r="Y320" i="10"/>
  <c r="Y316" i="10"/>
  <c r="Y306" i="10"/>
  <c r="Y304" i="10"/>
  <c r="Y302" i="10"/>
  <c r="Y300" i="10"/>
  <c r="Y298" i="10"/>
  <c r="Y296" i="10"/>
  <c r="Y294" i="10"/>
  <c r="Y292" i="10"/>
  <c r="Y290" i="10"/>
  <c r="Y288" i="10"/>
  <c r="Y286" i="10"/>
  <c r="Y284" i="10"/>
  <c r="Y282" i="10"/>
  <c r="Y280" i="10"/>
  <c r="Y278" i="10"/>
  <c r="Y276" i="10"/>
  <c r="Y274" i="10"/>
  <c r="Y272" i="10"/>
  <c r="Y270" i="10"/>
  <c r="Y268" i="10"/>
  <c r="Y266" i="10"/>
  <c r="Y264" i="10"/>
  <c r="Y262" i="10"/>
  <c r="Y260" i="10"/>
  <c r="Y258" i="10"/>
  <c r="Y256" i="10"/>
  <c r="Y254" i="10"/>
  <c r="Y252" i="10"/>
  <c r="Y250" i="10"/>
  <c r="Y248" i="10"/>
  <c r="Y246" i="10"/>
  <c r="Y244" i="10"/>
  <c r="Y242" i="10"/>
  <c r="Y240" i="10"/>
  <c r="Y238" i="10"/>
  <c r="Y236" i="10"/>
  <c r="Y234" i="10"/>
  <c r="Y232" i="10"/>
  <c r="Y230" i="10"/>
  <c r="Y228" i="10"/>
  <c r="Y226" i="10"/>
  <c r="Y224" i="10"/>
  <c r="Y222" i="10"/>
  <c r="Y220" i="10"/>
  <c r="Y218" i="10"/>
  <c r="Y216" i="10"/>
  <c r="Y214" i="10"/>
  <c r="Y212" i="10"/>
  <c r="Y210" i="10"/>
  <c r="Y208" i="10"/>
  <c r="Y206" i="10"/>
  <c r="Y204" i="10"/>
  <c r="Y202" i="10"/>
  <c r="Y200" i="10"/>
  <c r="Y198" i="10"/>
  <c r="Y196" i="10"/>
  <c r="Y194" i="10"/>
  <c r="Y192" i="10"/>
  <c r="Y190" i="10"/>
  <c r="Y188" i="10"/>
  <c r="Y186" i="10"/>
  <c r="Y184" i="10"/>
  <c r="Y182" i="10"/>
  <c r="Y180" i="10"/>
  <c r="Y178" i="10"/>
  <c r="Y176" i="10"/>
  <c r="Y174" i="10"/>
  <c r="Y172" i="10"/>
  <c r="Y170" i="10"/>
  <c r="Y168" i="10"/>
  <c r="Y166" i="10"/>
  <c r="Y164" i="10"/>
  <c r="Y162" i="10"/>
  <c r="Y160" i="10"/>
  <c r="Y158" i="10"/>
  <c r="Y156" i="10"/>
  <c r="Y154" i="10"/>
  <c r="Y152" i="10"/>
  <c r="Y150" i="10"/>
  <c r="Y148" i="10"/>
  <c r="Y146" i="10"/>
  <c r="Y144" i="10"/>
  <c r="Y142" i="10"/>
  <c r="Y140" i="10"/>
  <c r="Y138" i="10"/>
  <c r="Y136" i="10"/>
  <c r="Y134" i="10"/>
  <c r="Y132" i="10"/>
  <c r="Y130" i="10"/>
  <c r="Y128" i="10"/>
  <c r="Y126" i="10"/>
  <c r="Y124" i="10"/>
  <c r="Y122" i="10"/>
  <c r="Y120" i="10"/>
  <c r="Y118" i="10"/>
  <c r="Y116" i="10"/>
  <c r="Y114" i="10"/>
  <c r="Y112" i="10"/>
  <c r="Y110" i="10"/>
  <c r="Y108" i="10"/>
  <c r="Y106" i="10"/>
  <c r="Y104" i="10"/>
  <c r="Y102" i="10"/>
  <c r="Y100" i="10"/>
  <c r="Y98" i="10"/>
  <c r="Y96" i="10"/>
  <c r="Y94" i="10"/>
  <c r="Y92" i="10"/>
  <c r="Y90" i="10"/>
  <c r="Y88" i="10"/>
  <c r="Y86" i="10"/>
  <c r="Y84" i="10"/>
  <c r="Y82" i="10"/>
  <c r="Y80" i="10"/>
  <c r="Y78" i="10"/>
  <c r="Y76" i="10"/>
  <c r="Y74" i="10"/>
  <c r="Y72" i="10"/>
  <c r="Y70" i="10"/>
  <c r="Y68" i="10"/>
  <c r="Y66" i="10"/>
  <c r="Y64" i="10"/>
  <c r="Y62" i="10"/>
  <c r="Y60" i="10"/>
  <c r="Y58" i="10"/>
  <c r="Y56" i="10"/>
  <c r="Y54" i="10"/>
  <c r="Y539" i="10"/>
  <c r="Y537" i="10"/>
  <c r="Y531" i="10"/>
  <c r="Y529" i="10"/>
  <c r="Y523" i="10"/>
  <c r="Y521" i="10"/>
  <c r="Y509" i="10"/>
  <c r="Y507" i="10"/>
  <c r="AJ505" i="10"/>
  <c r="AJ489" i="10"/>
  <c r="AJ473" i="10"/>
  <c r="AJ457" i="10"/>
  <c r="AJ441" i="10"/>
  <c r="AJ425" i="10"/>
  <c r="AJ409" i="10"/>
  <c r="AJ393" i="10"/>
  <c r="AJ377" i="10"/>
  <c r="AJ361" i="10"/>
  <c r="AJ345" i="10"/>
  <c r="AJ327" i="10"/>
  <c r="AJ311" i="10"/>
  <c r="AJ230" i="10"/>
  <c r="AJ228" i="10"/>
  <c r="AJ226" i="10"/>
  <c r="AJ224" i="10"/>
  <c r="AJ222" i="10"/>
  <c r="AJ220" i="10"/>
  <c r="AJ218" i="10"/>
  <c r="AJ216" i="10"/>
  <c r="AJ214" i="10"/>
  <c r="AJ212" i="10"/>
  <c r="AJ210" i="10"/>
  <c r="AJ208" i="10"/>
  <c r="AJ206" i="10"/>
  <c r="AJ204" i="10"/>
  <c r="AJ202" i="10"/>
  <c r="AJ200" i="10"/>
  <c r="AJ198" i="10"/>
  <c r="AJ196" i="10"/>
  <c r="AJ194" i="10"/>
  <c r="AJ192" i="10"/>
  <c r="AJ190" i="10"/>
  <c r="AJ188" i="10"/>
  <c r="AJ186" i="10"/>
  <c r="AJ184" i="10"/>
  <c r="AJ182" i="10"/>
  <c r="AJ180" i="10"/>
  <c r="AJ178" i="10"/>
  <c r="AJ176" i="10"/>
  <c r="AJ174" i="10"/>
  <c r="AJ172" i="10"/>
  <c r="AJ170" i="10"/>
  <c r="AJ168" i="10"/>
  <c r="AJ166" i="10"/>
  <c r="AJ164" i="10"/>
  <c r="AJ162" i="10"/>
  <c r="AJ160" i="10"/>
  <c r="AJ158" i="10"/>
  <c r="AJ156" i="10"/>
  <c r="AJ154" i="10"/>
  <c r="AJ152" i="10"/>
  <c r="AJ150" i="10"/>
  <c r="AJ148" i="10"/>
  <c r="AJ146" i="10"/>
  <c r="AJ144" i="10"/>
  <c r="AJ142" i="10"/>
  <c r="AJ140" i="10"/>
  <c r="AJ138" i="10"/>
  <c r="AJ1956" i="10"/>
  <c r="AM1956" i="10" s="1"/>
  <c r="AJ1948" i="10"/>
  <c r="AM1948" i="10" s="1"/>
  <c r="AJ1889" i="10"/>
  <c r="AM1889" i="10" s="1"/>
  <c r="AJ1881" i="10"/>
  <c r="AM1881" i="10" s="1"/>
  <c r="AJ1873" i="10"/>
  <c r="AM1873" i="10" s="1"/>
  <c r="AJ1865" i="10"/>
  <c r="AM1865" i="10" s="1"/>
  <c r="AJ1857" i="10"/>
  <c r="AM1857" i="10" s="1"/>
  <c r="AJ1849" i="10"/>
  <c r="AM1849" i="10" s="1"/>
  <c r="AJ1841" i="10"/>
  <c r="AM1841" i="10" s="1"/>
  <c r="Y1713" i="10"/>
  <c r="AN1713" i="10" s="1"/>
  <c r="Y1705" i="10"/>
  <c r="AN1705" i="10" s="1"/>
  <c r="Y1697" i="10"/>
  <c r="AN1697" i="10" s="1"/>
  <c r="Y1689" i="10"/>
  <c r="AN1689" i="10" s="1"/>
  <c r="Y1681" i="10"/>
  <c r="AN1681" i="10" s="1"/>
  <c r="Y1673" i="10"/>
  <c r="AN1673" i="10" s="1"/>
  <c r="AJ1664" i="10"/>
  <c r="AM1664" i="10" s="1"/>
  <c r="AJ1656" i="10"/>
  <c r="AM1656" i="10" s="1"/>
  <c r="AJ1648" i="10"/>
  <c r="AM1648" i="10" s="1"/>
  <c r="AJ1640" i="10"/>
  <c r="AM1640" i="10" s="1"/>
  <c r="AJ1632" i="10"/>
  <c r="AM1632" i="10" s="1"/>
  <c r="AJ1624" i="10"/>
  <c r="AM1624" i="10" s="1"/>
  <c r="AJ1616" i="10"/>
  <c r="AM1616" i="10" s="1"/>
  <c r="AJ1608" i="10"/>
  <c r="AM1608" i="10" s="1"/>
  <c r="AJ1600" i="10"/>
  <c r="AM1600" i="10" s="1"/>
  <c r="AJ1592" i="10"/>
  <c r="AM1592" i="10" s="1"/>
  <c r="Y1585" i="10"/>
  <c r="AN1585" i="10" s="1"/>
  <c r="Y725" i="10"/>
  <c r="Y723" i="10"/>
  <c r="Y721" i="10"/>
  <c r="AJ718" i="10"/>
  <c r="AJ716" i="10"/>
  <c r="AJ714" i="10"/>
  <c r="AJ712" i="10"/>
  <c r="AJ702" i="10"/>
  <c r="AJ700" i="10"/>
  <c r="AJ698" i="10"/>
  <c r="AJ696" i="10"/>
  <c r="AJ686" i="10"/>
  <c r="AJ684" i="10"/>
  <c r="AJ682" i="10"/>
  <c r="AJ680" i="10"/>
  <c r="AJ670" i="10"/>
  <c r="AJ668" i="10"/>
  <c r="AJ666" i="10"/>
  <c r="AJ664" i="10"/>
  <c r="AJ654" i="10"/>
  <c r="AJ652" i="10"/>
  <c r="AJ650" i="10"/>
  <c r="AJ648" i="10"/>
  <c r="AJ638" i="10"/>
  <c r="AJ636" i="10"/>
  <c r="AJ634" i="10"/>
  <c r="AJ632" i="10"/>
  <c r="AJ622" i="10"/>
  <c r="AJ620" i="10"/>
  <c r="AJ618" i="10"/>
  <c r="AJ616" i="10"/>
  <c r="AJ511" i="10"/>
  <c r="AJ509" i="10"/>
  <c r="AJ507" i="10"/>
  <c r="Y496" i="10"/>
  <c r="Y492" i="10"/>
  <c r="Y482" i="10"/>
  <c r="Y464" i="10"/>
  <c r="Y460" i="10"/>
  <c r="Y450" i="10"/>
  <c r="Y432" i="10"/>
  <c r="Y428" i="10"/>
  <c r="Y418" i="10"/>
  <c r="Y400" i="10"/>
  <c r="Y396" i="10"/>
  <c r="Y386" i="10"/>
  <c r="Y368" i="10"/>
  <c r="Y364" i="10"/>
  <c r="Y354" i="10"/>
  <c r="Y336" i="10"/>
  <c r="Y332" i="10"/>
  <c r="Y322" i="10"/>
  <c r="Y541" i="10"/>
  <c r="Y533" i="10"/>
  <c r="Y525" i="10"/>
  <c r="Y517" i="10"/>
  <c r="Y515" i="10"/>
  <c r="Y513" i="10"/>
  <c r="AJ497" i="10"/>
  <c r="AJ481" i="10"/>
  <c r="AJ465" i="10"/>
  <c r="AJ449" i="10"/>
  <c r="AJ401" i="10"/>
  <c r="AJ385" i="10"/>
  <c r="AJ369" i="10"/>
  <c r="Y185" i="10"/>
  <c r="Y183" i="10"/>
  <c r="Y181" i="10"/>
  <c r="Y179" i="10"/>
  <c r="Y177" i="10"/>
  <c r="Y175" i="10"/>
  <c r="Y173" i="10"/>
  <c r="Y171" i="10"/>
  <c r="Y169" i="10"/>
  <c r="Y167" i="10"/>
  <c r="Y165" i="10"/>
  <c r="Y163" i="10"/>
  <c r="Y161" i="10"/>
  <c r="Y159" i="10"/>
  <c r="Y157" i="10"/>
  <c r="Y155" i="10"/>
  <c r="Y153" i="10"/>
  <c r="Y151" i="10"/>
  <c r="Y149" i="10"/>
  <c r="Y145" i="10"/>
  <c r="Y143" i="10"/>
  <c r="Y141" i="10"/>
  <c r="Y139" i="10"/>
  <c r="Y137" i="10"/>
  <c r="Y135" i="10"/>
  <c r="Y133" i="10"/>
  <c r="Y131" i="10"/>
  <c r="Y129" i="10"/>
  <c r="Y127" i="10"/>
  <c r="Y125" i="10"/>
  <c r="Y123" i="10"/>
  <c r="Y121" i="10"/>
  <c r="Y119" i="10"/>
  <c r="Y117" i="10"/>
  <c r="Y115" i="10"/>
  <c r="Y113" i="10"/>
  <c r="Y111" i="10"/>
  <c r="Y109" i="10"/>
  <c r="Y107" i="10"/>
  <c r="Y105" i="10"/>
  <c r="Y103" i="10"/>
  <c r="Y101" i="10"/>
  <c r="Y99" i="10"/>
  <c r="Y97" i="10"/>
  <c r="Y95" i="10"/>
  <c r="Y93" i="10"/>
  <c r="Y91" i="10"/>
  <c r="Y89" i="10"/>
  <c r="Y87" i="10"/>
  <c r="Y85" i="10"/>
  <c r="Y83" i="10"/>
  <c r="Y81" i="10"/>
  <c r="Y79" i="10"/>
  <c r="Y77" i="10"/>
  <c r="Y75" i="10"/>
  <c r="Y73" i="10"/>
  <c r="Y71" i="10"/>
  <c r="Y69" i="10"/>
  <c r="Y67" i="10"/>
  <c r="Y65" i="10"/>
  <c r="Y63" i="10"/>
  <c r="Y61" i="10"/>
  <c r="Y59" i="10"/>
  <c r="Y57" i="10"/>
  <c r="Y55" i="10"/>
  <c r="Y53" i="10"/>
  <c r="Y51" i="10"/>
  <c r="Y49" i="10"/>
  <c r="AJ429" i="10"/>
  <c r="Y421" i="10"/>
  <c r="AJ413" i="10"/>
  <c r="Y405" i="10"/>
  <c r="AJ397" i="10"/>
  <c r="Y389" i="10"/>
  <c r="AJ381" i="10"/>
  <c r="Y373" i="10"/>
  <c r="AJ365" i="10"/>
  <c r="Y357" i="10"/>
  <c r="AJ349" i="10"/>
  <c r="Y341" i="10"/>
  <c r="Y339" i="10"/>
  <c r="AJ331" i="10"/>
  <c r="Y323" i="10"/>
  <c r="AJ315" i="10"/>
  <c r="Y307" i="10"/>
  <c r="A20" i="9"/>
  <c r="E27" i="7"/>
  <c r="E29" i="7" s="1"/>
  <c r="E30" i="7" s="1"/>
  <c r="C25" i="7"/>
  <c r="C28" i="7" s="1"/>
  <c r="K27" i="7"/>
  <c r="M25" i="7"/>
  <c r="M28" i="7" s="1"/>
  <c r="M29" i="7" s="1"/>
  <c r="M30" i="7" s="1"/>
  <c r="Y2002" i="10"/>
  <c r="AN2002" i="10" s="1"/>
  <c r="Y1994" i="10"/>
  <c r="AN1994" i="10" s="1"/>
  <c r="AJ1723" i="10"/>
  <c r="AM1723" i="10" s="1"/>
  <c r="AJ1707" i="10"/>
  <c r="AM1707" i="10" s="1"/>
  <c r="AJ1699" i="10"/>
  <c r="AM1699" i="10" s="1"/>
  <c r="AJ1691" i="10"/>
  <c r="AM1691" i="10" s="1"/>
  <c r="AJ1675" i="10"/>
  <c r="AM1675" i="10" s="1"/>
  <c r="W1592" i="10"/>
  <c r="W1582" i="10"/>
  <c r="X1582" i="10"/>
  <c r="Y1582" i="10" s="1"/>
  <c r="AN1582" i="10" s="1"/>
  <c r="W1574" i="10"/>
  <c r="X1574" i="10"/>
  <c r="W1566" i="10"/>
  <c r="X1566" i="10"/>
  <c r="Y1566" i="10" s="1"/>
  <c r="AN1566" i="10" s="1"/>
  <c r="W1558" i="10"/>
  <c r="X1558" i="10"/>
  <c r="W1550" i="10"/>
  <c r="X1550" i="10"/>
  <c r="Y1550" i="10" s="1"/>
  <c r="AN1550" i="10" s="1"/>
  <c r="W1542" i="10"/>
  <c r="X1542" i="10"/>
  <c r="W1534" i="10"/>
  <c r="X1534" i="10"/>
  <c r="Y1534" i="10" s="1"/>
  <c r="AN1534" i="10" s="1"/>
  <c r="W1526" i="10"/>
  <c r="X1526" i="10"/>
  <c r="W1518" i="10"/>
  <c r="X1518" i="10"/>
  <c r="Y1518" i="10" s="1"/>
  <c r="AN1518" i="10" s="1"/>
  <c r="W1510" i="10"/>
  <c r="X1510" i="10"/>
  <c r="W1502" i="10"/>
  <c r="X1502" i="10"/>
  <c r="Y1502" i="10" s="1"/>
  <c r="AN1502" i="10" s="1"/>
  <c r="W1494" i="10"/>
  <c r="X1494" i="10"/>
  <c r="AH1570" i="10"/>
  <c r="AI1570" i="10"/>
  <c r="AJ1570" i="10" s="1"/>
  <c r="AM1570" i="10" s="1"/>
  <c r="AH1562" i="10"/>
  <c r="AI1562" i="10"/>
  <c r="AH1554" i="10"/>
  <c r="AI1554" i="10"/>
  <c r="AJ1554" i="10" s="1"/>
  <c r="AM1554" i="10" s="1"/>
  <c r="W1482" i="10"/>
  <c r="X1482" i="10"/>
  <c r="W1474" i="10"/>
  <c r="X1474" i="10"/>
  <c r="Y1474" i="10" s="1"/>
  <c r="AN1474" i="10" s="1"/>
  <c r="W1466" i="10"/>
  <c r="X1466" i="10"/>
  <c r="W1458" i="10"/>
  <c r="X1458" i="10"/>
  <c r="Y1458" i="10" s="1"/>
  <c r="AN1458" i="10" s="1"/>
  <c r="W1450" i="10"/>
  <c r="X1450" i="10"/>
  <c r="W1442" i="10"/>
  <c r="X1442" i="10"/>
  <c r="Y1442" i="10" s="1"/>
  <c r="AN1442" i="10" s="1"/>
  <c r="W1434" i="10"/>
  <c r="X1434" i="10"/>
  <c r="W1421" i="10"/>
  <c r="X1421" i="10"/>
  <c r="AH1416" i="10"/>
  <c r="AI1416" i="10"/>
  <c r="W1405" i="10"/>
  <c r="X1405" i="10"/>
  <c r="AH1400" i="10"/>
  <c r="AI1400" i="10"/>
  <c r="AI1390" i="10"/>
  <c r="AH1390" i="10"/>
  <c r="AJ1390" i="10" s="1"/>
  <c r="AM1390" i="10" s="1"/>
  <c r="AI1382" i="10"/>
  <c r="AH1382" i="10"/>
  <c r="X1374" i="10"/>
  <c r="Y1374" i="10"/>
  <c r="AN1374" i="10" s="1"/>
  <c r="X1366" i="10"/>
  <c r="Y1366" i="10" s="1"/>
  <c r="AN1366" i="10" s="1"/>
  <c r="X1358" i="10"/>
  <c r="Y1358" i="10"/>
  <c r="AN1358" i="10" s="1"/>
  <c r="X1350" i="10"/>
  <c r="Y1350" i="10" s="1"/>
  <c r="AN1350" i="10" s="1"/>
  <c r="X1342" i="10"/>
  <c r="Y1342" i="10"/>
  <c r="AN1342" i="10" s="1"/>
  <c r="X1334" i="10"/>
  <c r="Y1334" i="10" s="1"/>
  <c r="AN1334" i="10" s="1"/>
  <c r="X1326" i="10"/>
  <c r="Y1326" i="10"/>
  <c r="AN1326" i="10" s="1"/>
  <c r="X1318" i="10"/>
  <c r="Y1318" i="10" s="1"/>
  <c r="AN1318" i="10" s="1"/>
  <c r="X1310" i="10"/>
  <c r="Y1310" i="10"/>
  <c r="AN1310" i="10" s="1"/>
  <c r="X1302" i="10"/>
  <c r="Y1302" i="10" s="1"/>
  <c r="AN1302" i="10" s="1"/>
  <c r="X1294" i="10"/>
  <c r="Y1294" i="10"/>
  <c r="AN1294" i="10" s="1"/>
  <c r="X1286" i="10"/>
  <c r="X1278" i="10"/>
  <c r="Y1278" i="10"/>
  <c r="AN1278" i="10" s="1"/>
  <c r="X1270" i="10"/>
  <c r="X1262" i="10"/>
  <c r="Y1262" i="10"/>
  <c r="AN1262" i="10" s="1"/>
  <c r="X1254" i="10"/>
  <c r="W1254" i="10"/>
  <c r="Y1254" i="10" s="1"/>
  <c r="AN1254" i="10" s="1"/>
  <c r="X1246" i="10"/>
  <c r="W1246" i="10"/>
  <c r="X1238" i="10"/>
  <c r="W1238" i="10"/>
  <c r="X1206" i="10"/>
  <c r="W1206" i="10"/>
  <c r="X1198" i="10"/>
  <c r="W1198" i="10"/>
  <c r="Y1198" i="10" s="1"/>
  <c r="AN1198" i="10" s="1"/>
  <c r="X1190" i="10"/>
  <c r="W1190" i="10"/>
  <c r="X1174" i="10"/>
  <c r="W1174" i="10"/>
  <c r="Y1174" i="10" s="1"/>
  <c r="AN1174" i="10" s="1"/>
  <c r="AH1166" i="10"/>
  <c r="AI1166" i="10"/>
  <c r="AH1158" i="10"/>
  <c r="AI1158" i="10"/>
  <c r="AH1142" i="10"/>
  <c r="AJ1142" i="10" s="1"/>
  <c r="AM1142" i="10" s="1"/>
  <c r="AI1142" i="10"/>
  <c r="AH1134" i="10"/>
  <c r="AI1134" i="10"/>
  <c r="AH1126" i="10"/>
  <c r="AJ1126" i="10" s="1"/>
  <c r="AM1126" i="10" s="1"/>
  <c r="AI1126" i="10"/>
  <c r="AJ1118" i="10"/>
  <c r="AM1118" i="10" s="1"/>
  <c r="AH1110" i="10"/>
  <c r="AI1110" i="10"/>
  <c r="AH1102" i="10"/>
  <c r="AI1102" i="10"/>
  <c r="AH1094" i="10"/>
  <c r="AI1094" i="10"/>
  <c r="AH1078" i="10"/>
  <c r="AJ1078" i="10" s="1"/>
  <c r="AM1078" i="10" s="1"/>
  <c r="AI1078" i="10"/>
  <c r="AH1070" i="10"/>
  <c r="AI1070" i="10"/>
  <c r="AH1062" i="10"/>
  <c r="AJ1062" i="10" s="1"/>
  <c r="AM1062" i="10" s="1"/>
  <c r="AI1062" i="10"/>
  <c r="AH1046" i="10"/>
  <c r="AI1046" i="10"/>
  <c r="AH1038" i="10"/>
  <c r="AI1038" i="10"/>
  <c r="AH1030" i="10"/>
  <c r="AI1030" i="10"/>
  <c r="AH1014" i="10"/>
  <c r="AJ1014" i="10" s="1"/>
  <c r="AM1014" i="10" s="1"/>
  <c r="AI1014" i="10"/>
  <c r="AH1006" i="10"/>
  <c r="AI1006" i="10"/>
  <c r="AI991" i="10"/>
  <c r="AH991" i="10"/>
  <c r="AI983" i="10"/>
  <c r="AH983" i="10"/>
  <c r="AI975" i="10"/>
  <c r="AH975" i="10"/>
  <c r="AI959" i="10"/>
  <c r="AH959" i="10"/>
  <c r="AI951" i="10"/>
  <c r="AH951" i="10"/>
  <c r="AI943" i="10"/>
  <c r="AH943" i="10"/>
  <c r="AI927" i="10"/>
  <c r="AH927" i="10"/>
  <c r="AI919" i="10"/>
  <c r="AH919" i="10"/>
  <c r="AI911" i="10"/>
  <c r="AH911" i="10"/>
  <c r="AH1548" i="10"/>
  <c r="AI1548" i="10"/>
  <c r="AH1540" i="10"/>
  <c r="AI1540" i="10"/>
  <c r="AH1532" i="10"/>
  <c r="AI1532" i="10"/>
  <c r="AH1524" i="10"/>
  <c r="AI1524" i="10"/>
  <c r="AH1516" i="10"/>
  <c r="AI1516" i="10"/>
  <c r="AH1508" i="10"/>
  <c r="AI1508" i="10"/>
  <c r="AH1500" i="10"/>
  <c r="AI1500" i="10"/>
  <c r="AH1492" i="10"/>
  <c r="AI1492" i="10"/>
  <c r="AH1484" i="10"/>
  <c r="AI1484" i="10"/>
  <c r="AH1476" i="10"/>
  <c r="AI1476" i="10"/>
  <c r="AH1468" i="10"/>
  <c r="AI1468" i="10"/>
  <c r="AH1460" i="10"/>
  <c r="AI1460" i="10"/>
  <c r="AH1452" i="10"/>
  <c r="AI1452" i="10"/>
  <c r="AH1444" i="10"/>
  <c r="AI1444" i="10"/>
  <c r="AH1436" i="10"/>
  <c r="AI1436" i="10"/>
  <c r="AJ1436" i="10" s="1"/>
  <c r="AM1436" i="10" s="1"/>
  <c r="AH1428" i="10"/>
  <c r="AI1428" i="10"/>
  <c r="W1414" i="10"/>
  <c r="X1414" i="10"/>
  <c r="Y1414" i="10" s="1"/>
  <c r="AN1414" i="10" s="1"/>
  <c r="W1397" i="10"/>
  <c r="Y1397" i="10" s="1"/>
  <c r="AN1397" i="10" s="1"/>
  <c r="X1397" i="10"/>
  <c r="W1389" i="10"/>
  <c r="X1389" i="10"/>
  <c r="W1381" i="10"/>
  <c r="Y1381" i="10" s="1"/>
  <c r="AN1381" i="10" s="1"/>
  <c r="X1381" i="10"/>
  <c r="AH1372" i="10"/>
  <c r="AI1372" i="10"/>
  <c r="AH1364" i="10"/>
  <c r="AJ1364" i="10" s="1"/>
  <c r="AM1364" i="10" s="1"/>
  <c r="AI1364" i="10"/>
  <c r="AH1356" i="10"/>
  <c r="AI1356" i="10"/>
  <c r="AH1348" i="10"/>
  <c r="AJ1348" i="10" s="1"/>
  <c r="AM1348" i="10" s="1"/>
  <c r="AI1348" i="10"/>
  <c r="AH1340" i="10"/>
  <c r="AI1340" i="10"/>
  <c r="AH1332" i="10"/>
  <c r="AJ1332" i="10" s="1"/>
  <c r="AM1332" i="10" s="1"/>
  <c r="AI1332" i="10"/>
  <c r="AH1324" i="10"/>
  <c r="AI1324" i="10"/>
  <c r="AH1316" i="10"/>
  <c r="AJ1316" i="10" s="1"/>
  <c r="AM1316" i="10" s="1"/>
  <c r="AI1316" i="10"/>
  <c r="AH1300" i="10"/>
  <c r="AI1300" i="10"/>
  <c r="AI1395" i="10"/>
  <c r="AH1395" i="10"/>
  <c r="AI1387" i="10"/>
  <c r="AJ1387" i="10"/>
  <c r="AM1387" i="10" s="1"/>
  <c r="AH1387" i="10"/>
  <c r="X1287" i="10"/>
  <c r="W1287" i="10"/>
  <c r="Y1287" i="10" s="1"/>
  <c r="AN1287" i="10" s="1"/>
  <c r="X1279" i="10"/>
  <c r="W1279" i="10"/>
  <c r="X1271" i="10"/>
  <c r="W1271" i="10"/>
  <c r="Y1271" i="10" s="1"/>
  <c r="AN1271" i="10" s="1"/>
  <c r="X1263" i="10"/>
  <c r="W1263" i="10"/>
  <c r="W1247" i="10"/>
  <c r="X1247" i="10"/>
  <c r="W1239" i="10"/>
  <c r="Y1239" i="10" s="1"/>
  <c r="AN1239" i="10" s="1"/>
  <c r="X1239" i="10"/>
  <c r="W1227" i="10"/>
  <c r="X1227" i="10"/>
  <c r="W1215" i="10"/>
  <c r="Y1215" i="10" s="1"/>
  <c r="AN1215" i="10" s="1"/>
  <c r="X1215" i="10"/>
  <c r="W1207" i="10"/>
  <c r="W1199" i="10"/>
  <c r="X1199" i="10"/>
  <c r="W1191" i="10"/>
  <c r="X1191" i="10"/>
  <c r="W1183" i="10"/>
  <c r="Y1183" i="10" s="1"/>
  <c r="AN1183" i="10" s="1"/>
  <c r="X1183" i="10"/>
  <c r="W1175" i="10"/>
  <c r="Y1175" i="10"/>
  <c r="AN1175" i="10" s="1"/>
  <c r="AI1167" i="10"/>
  <c r="AH1167" i="10"/>
  <c r="AI1159" i="10"/>
  <c r="AH1159" i="10"/>
  <c r="AJ1159" i="10" s="1"/>
  <c r="AM1159" i="10" s="1"/>
  <c r="AI1151" i="10"/>
  <c r="AH1151" i="10"/>
  <c r="AI1143" i="10"/>
  <c r="AH1143" i="10"/>
  <c r="AJ1143" i="10" s="1"/>
  <c r="AM1143" i="10" s="1"/>
  <c r="AI1135" i="10"/>
  <c r="AH1135" i="10"/>
  <c r="AI1127" i="10"/>
  <c r="AH1127" i="10"/>
  <c r="AJ1127" i="10" s="1"/>
  <c r="AM1127" i="10" s="1"/>
  <c r="AI1119" i="10"/>
  <c r="AH1119" i="10"/>
  <c r="AI1111" i="10"/>
  <c r="AH1111" i="10"/>
  <c r="AJ1111" i="10" s="1"/>
  <c r="AM1111" i="10" s="1"/>
  <c r="AI1103" i="10"/>
  <c r="AH1103" i="10"/>
  <c r="AI1095" i="10"/>
  <c r="AH1095" i="10"/>
  <c r="AJ1095" i="10" s="1"/>
  <c r="AM1095" i="10" s="1"/>
  <c r="AI1087" i="10"/>
  <c r="AH1087" i="10"/>
  <c r="AI1079" i="10"/>
  <c r="AH1079" i="10"/>
  <c r="AJ1079" i="10" s="1"/>
  <c r="AM1079" i="10" s="1"/>
  <c r="AI1071" i="10"/>
  <c r="AH1071" i="10"/>
  <c r="AI1063" i="10"/>
  <c r="AH1063" i="10"/>
  <c r="AJ1063" i="10" s="1"/>
  <c r="AM1063" i="10" s="1"/>
  <c r="AI1055" i="10"/>
  <c r="AH1055" i="10"/>
  <c r="AI1047" i="10"/>
  <c r="AH1047" i="10"/>
  <c r="AJ1047" i="10" s="1"/>
  <c r="AM1047" i="10" s="1"/>
  <c r="AI1039" i="10"/>
  <c r="AH1039" i="10"/>
  <c r="AI1031" i="10"/>
  <c r="AH1031" i="10"/>
  <c r="AJ1031" i="10" s="1"/>
  <c r="AM1031" i="10" s="1"/>
  <c r="AI1023" i="10"/>
  <c r="AH1023" i="10"/>
  <c r="AI1015" i="10"/>
  <c r="AH1015" i="10"/>
  <c r="AJ1015" i="10" s="1"/>
  <c r="AM1015" i="10" s="1"/>
  <c r="AI1007" i="10"/>
  <c r="AH1007" i="10"/>
  <c r="W998" i="10"/>
  <c r="X998" i="10"/>
  <c r="Y998" i="10" s="1"/>
  <c r="W990" i="10"/>
  <c r="W982" i="10"/>
  <c r="Y982" i="10" s="1"/>
  <c r="X982" i="10"/>
  <c r="W974" i="10"/>
  <c r="X974" i="10"/>
  <c r="W966" i="10"/>
  <c r="X966" i="10"/>
  <c r="W958" i="10"/>
  <c r="W950" i="10"/>
  <c r="X950" i="10"/>
  <c r="Y950" i="10" s="1"/>
  <c r="W942" i="10"/>
  <c r="X942" i="10"/>
  <c r="W934" i="10"/>
  <c r="X934" i="10"/>
  <c r="W926" i="10"/>
  <c r="W918" i="10"/>
  <c r="Y918" i="10" s="1"/>
  <c r="X918" i="10"/>
  <c r="W910" i="10"/>
  <c r="X910" i="10"/>
  <c r="W902" i="10"/>
  <c r="Y902" i="10" s="1"/>
  <c r="X902" i="10"/>
  <c r="W894" i="10"/>
  <c r="W886" i="10"/>
  <c r="Y886" i="10" s="1"/>
  <c r="X886" i="10"/>
  <c r="W878" i="10"/>
  <c r="X878" i="10"/>
  <c r="Y878" i="10" s="1"/>
  <c r="W870" i="10"/>
  <c r="X870" i="10"/>
  <c r="Y870" i="10" s="1"/>
  <c r="W862" i="10"/>
  <c r="W854" i="10"/>
  <c r="Y854" i="10" s="1"/>
  <c r="X854" i="10"/>
  <c r="W846" i="10"/>
  <c r="X846" i="10"/>
  <c r="Y846" i="10" s="1"/>
  <c r="W838" i="10"/>
  <c r="Y838" i="10" s="1"/>
  <c r="X838" i="10"/>
  <c r="W830" i="10"/>
  <c r="W822" i="10"/>
  <c r="X822" i="10"/>
  <c r="W814" i="10"/>
  <c r="X814" i="10"/>
  <c r="W806" i="10"/>
  <c r="Y806" i="10" s="1"/>
  <c r="X806" i="10"/>
  <c r="W798" i="10"/>
  <c r="W790" i="10"/>
  <c r="X790" i="10"/>
  <c r="W782" i="10"/>
  <c r="Y782" i="10" s="1"/>
  <c r="X782" i="10"/>
  <c r="W774" i="10"/>
  <c r="Y774" i="10"/>
  <c r="G774" i="10" s="1"/>
  <c r="X774" i="10"/>
  <c r="W766" i="10"/>
  <c r="Y1386" i="10"/>
  <c r="AN1386" i="10" s="1"/>
  <c r="AJ1369" i="10"/>
  <c r="AM1369" i="10" s="1"/>
  <c r="AJ1353" i="10"/>
  <c r="AM1353" i="10" s="1"/>
  <c r="AI1299" i="10"/>
  <c r="AH1299" i="10"/>
  <c r="AJ1299" i="10" s="1"/>
  <c r="AM1299" i="10" s="1"/>
  <c r="AI1291" i="10"/>
  <c r="AH1291" i="10"/>
  <c r="AI1283" i="10"/>
  <c r="AH1283" i="10"/>
  <c r="AJ1283" i="10" s="1"/>
  <c r="AM1283" i="10" s="1"/>
  <c r="AI1275" i="10"/>
  <c r="AH1275" i="10"/>
  <c r="AI1267" i="10"/>
  <c r="AH1267" i="10"/>
  <c r="AJ1267" i="10" s="1"/>
  <c r="AM1267" i="10" s="1"/>
  <c r="AI1259" i="10"/>
  <c r="AH1259" i="10"/>
  <c r="AI1251" i="10"/>
  <c r="AH1251" i="10"/>
  <c r="AJ1251" i="10" s="1"/>
  <c r="AM1251" i="10" s="1"/>
  <c r="AI1243" i="10"/>
  <c r="AH1243" i="10"/>
  <c r="AI1235" i="10"/>
  <c r="AH1235" i="10"/>
  <c r="AJ1235" i="10" s="1"/>
  <c r="AM1235" i="10" s="1"/>
  <c r="AI1229" i="10"/>
  <c r="AH1229" i="10"/>
  <c r="X1222" i="10"/>
  <c r="AI1215" i="10"/>
  <c r="AH1215" i="10"/>
  <c r="AI1199" i="10"/>
  <c r="AH1199" i="10"/>
  <c r="AJ1199" i="10" s="1"/>
  <c r="AM1199" i="10" s="1"/>
  <c r="AI1183" i="10"/>
  <c r="AH1183" i="10"/>
  <c r="AH950" i="10"/>
  <c r="AI950" i="10"/>
  <c r="AH894" i="10"/>
  <c r="AI894" i="10"/>
  <c r="AH886" i="10"/>
  <c r="AI886" i="10"/>
  <c r="AJ886" i="10" s="1"/>
  <c r="AH878" i="10"/>
  <c r="AJ878" i="10" s="1"/>
  <c r="AI878" i="10"/>
  <c r="AI870" i="10"/>
  <c r="AH870" i="10"/>
  <c r="AJ870" i="10" s="1"/>
  <c r="AI862" i="10"/>
  <c r="AH862" i="10"/>
  <c r="AJ862" i="10" s="1"/>
  <c r="AI854" i="10"/>
  <c r="AH854" i="10"/>
  <c r="AJ854" i="10" s="1"/>
  <c r="AI846" i="10"/>
  <c r="AH846" i="10"/>
  <c r="AI838" i="10"/>
  <c r="AH838" i="10"/>
  <c r="AI830" i="10"/>
  <c r="AH830" i="10"/>
  <c r="AJ830" i="10"/>
  <c r="AM830" i="10" s="1"/>
  <c r="AI822" i="10"/>
  <c r="AH822" i="10"/>
  <c r="AJ822" i="10"/>
  <c r="AI814" i="10"/>
  <c r="AH814" i="10"/>
  <c r="AI806" i="10"/>
  <c r="AH806" i="10"/>
  <c r="AJ806" i="10" s="1"/>
  <c r="AI798" i="10"/>
  <c r="AH798" i="10"/>
  <c r="AJ798" i="10" s="1"/>
  <c r="AI790" i="10"/>
  <c r="AH790" i="10"/>
  <c r="AJ790" i="10" s="1"/>
  <c r="AI782" i="10"/>
  <c r="AH782" i="10"/>
  <c r="AJ782" i="10" s="1"/>
  <c r="AI774" i="10"/>
  <c r="AH774" i="10"/>
  <c r="AI766" i="10"/>
  <c r="AH766" i="10"/>
  <c r="AJ766" i="10"/>
  <c r="AM766" i="10" s="1"/>
  <c r="AI1231" i="10"/>
  <c r="AH1231" i="10"/>
  <c r="AJ1231" i="10" s="1"/>
  <c r="AM1231" i="10" s="1"/>
  <c r="X755" i="10"/>
  <c r="W755" i="10"/>
  <c r="X747" i="10"/>
  <c r="W747" i="10"/>
  <c r="Y747" i="10" s="1"/>
  <c r="AI733" i="10"/>
  <c r="AH733" i="10"/>
  <c r="AI725" i="10"/>
  <c r="AH725" i="10"/>
  <c r="AJ725" i="10" s="1"/>
  <c r="AI717" i="10"/>
  <c r="AH717" i="10"/>
  <c r="AI701" i="10"/>
  <c r="AH701" i="10"/>
  <c r="AJ701" i="10" s="1"/>
  <c r="AI693" i="10"/>
  <c r="AH693" i="10"/>
  <c r="AI685" i="10"/>
  <c r="AH685" i="10"/>
  <c r="AJ685" i="10" s="1"/>
  <c r="AI669" i="10"/>
  <c r="AH669" i="10"/>
  <c r="AI661" i="10"/>
  <c r="AH661" i="10"/>
  <c r="AJ661" i="10" s="1"/>
  <c r="AI653" i="10"/>
  <c r="AH653" i="10"/>
  <c r="AI637" i="10"/>
  <c r="AH637" i="10"/>
  <c r="AJ637" i="10" s="1"/>
  <c r="AI629" i="10"/>
  <c r="AH629" i="10"/>
  <c r="AI621" i="10"/>
  <c r="AH621" i="10"/>
  <c r="AJ621" i="10" s="1"/>
  <c r="AH521" i="10"/>
  <c r="AI521" i="10"/>
  <c r="AH513" i="10"/>
  <c r="AI513" i="10"/>
  <c r="AJ513" i="10" s="1"/>
  <c r="AH504" i="10"/>
  <c r="AI504" i="10"/>
  <c r="AH496" i="10"/>
  <c r="AI496" i="10"/>
  <c r="AJ496" i="10" s="1"/>
  <c r="AH488" i="10"/>
  <c r="AI488" i="10"/>
  <c r="AH480" i="10"/>
  <c r="AI480" i="10"/>
  <c r="AJ480" i="10" s="1"/>
  <c r="AH472" i="10"/>
  <c r="AI472" i="10"/>
  <c r="AH464" i="10"/>
  <c r="AI464" i="10"/>
  <c r="AJ464" i="10" s="1"/>
  <c r="AH456" i="10"/>
  <c r="AI456" i="10"/>
  <c r="AH448" i="10"/>
  <c r="AI448" i="10"/>
  <c r="AJ448" i="10" s="1"/>
  <c r="AH440" i="10"/>
  <c r="AI440" i="10"/>
  <c r="AH432" i="10"/>
  <c r="AI432" i="10"/>
  <c r="AJ432" i="10" s="1"/>
  <c r="AH424" i="10"/>
  <c r="AI424" i="10"/>
  <c r="AH416" i="10"/>
  <c r="AI416" i="10"/>
  <c r="AJ416" i="10" s="1"/>
  <c r="AH408" i="10"/>
  <c r="AI408" i="10"/>
  <c r="AH400" i="10"/>
  <c r="AI400" i="10"/>
  <c r="AJ400" i="10" s="1"/>
  <c r="AH392" i="10"/>
  <c r="AI392" i="10"/>
  <c r="AH384" i="10"/>
  <c r="AI384" i="10"/>
  <c r="AJ384" i="10" s="1"/>
  <c r="AH376" i="10"/>
  <c r="AI376" i="10"/>
  <c r="AH368" i="10"/>
  <c r="AI368" i="10"/>
  <c r="AJ368" i="10" s="1"/>
  <c r="AH360" i="10"/>
  <c r="AI360" i="10"/>
  <c r="AH352" i="10"/>
  <c r="AI352" i="10"/>
  <c r="AJ352" i="10" s="1"/>
  <c r="AH344" i="10"/>
  <c r="AI344" i="10"/>
  <c r="AH336" i="10"/>
  <c r="AI336" i="10"/>
  <c r="AJ336" i="10" s="1"/>
  <c r="AH328" i="10"/>
  <c r="AI328" i="10"/>
  <c r="AH320" i="10"/>
  <c r="AI320" i="10"/>
  <c r="AJ320" i="10" s="1"/>
  <c r="AH312" i="10"/>
  <c r="AI312" i="10"/>
  <c r="AI895" i="10"/>
  <c r="AH895" i="10"/>
  <c r="AJ895" i="10" s="1"/>
  <c r="AI887" i="10"/>
  <c r="AH887" i="10"/>
  <c r="AI879" i="10"/>
  <c r="AH879" i="10"/>
  <c r="AJ879" i="10" s="1"/>
  <c r="AI863" i="10"/>
  <c r="AH863" i="10"/>
  <c r="AI855" i="10"/>
  <c r="AH855" i="10"/>
  <c r="AJ855" i="10" s="1"/>
  <c r="AI847" i="10"/>
  <c r="AH847" i="10"/>
  <c r="AI831" i="10"/>
  <c r="AH831" i="10"/>
  <c r="AJ831" i="10" s="1"/>
  <c r="AI823" i="10"/>
  <c r="AH823" i="10"/>
  <c r="AI815" i="10"/>
  <c r="AH815" i="10"/>
  <c r="AJ815" i="10" s="1"/>
  <c r="AI799" i="10"/>
  <c r="AH799" i="10"/>
  <c r="AI791" i="10"/>
  <c r="AH791" i="10"/>
  <c r="AJ791" i="10" s="1"/>
  <c r="AI783" i="10"/>
  <c r="AH783" i="10"/>
  <c r="AI767" i="10"/>
  <c r="AH767" i="10"/>
  <c r="AJ767" i="10" s="1"/>
  <c r="AI759" i="10"/>
  <c r="AH759" i="10"/>
  <c r="AI751" i="10"/>
  <c r="AH751" i="10"/>
  <c r="AJ751" i="10" s="1"/>
  <c r="AH743" i="10"/>
  <c r="AI743" i="10"/>
  <c r="X735" i="10"/>
  <c r="W735" i="10"/>
  <c r="Y735" i="10" s="1"/>
  <c r="X727" i="10"/>
  <c r="W727" i="10"/>
  <c r="X711" i="10"/>
  <c r="W711" i="10"/>
  <c r="Y711" i="10" s="1"/>
  <c r="X703" i="10"/>
  <c r="W703" i="10"/>
  <c r="X695" i="10"/>
  <c r="W695" i="10"/>
  <c r="Y695" i="10" s="1"/>
  <c r="X687" i="10"/>
  <c r="W687" i="10"/>
  <c r="X679" i="10"/>
  <c r="W679" i="10"/>
  <c r="Y679" i="10" s="1"/>
  <c r="X671" i="10"/>
  <c r="W671" i="10"/>
  <c r="X663" i="10"/>
  <c r="W663" i="10"/>
  <c r="Y663" i="10" s="1"/>
  <c r="X655" i="10"/>
  <c r="W655" i="10"/>
  <c r="X647" i="10"/>
  <c r="W647" i="10"/>
  <c r="Y647" i="10" s="1"/>
  <c r="X639" i="10"/>
  <c r="W639" i="10"/>
  <c r="X631" i="10"/>
  <c r="W631" i="10"/>
  <c r="Y631" i="10" s="1"/>
  <c r="X623" i="10"/>
  <c r="W623" i="10"/>
  <c r="X615" i="10"/>
  <c r="W615" i="10"/>
  <c r="Y615" i="10" s="1"/>
  <c r="X607" i="10"/>
  <c r="W607" i="10"/>
  <c r="AH604" i="10"/>
  <c r="AI604" i="10"/>
  <c r="W602" i="10"/>
  <c r="X602" i="10"/>
  <c r="W599" i="10"/>
  <c r="X599" i="10"/>
  <c r="Y599" i="10" s="1"/>
  <c r="AH596" i="10"/>
  <c r="AI596" i="10"/>
  <c r="W594" i="10"/>
  <c r="X594" i="10"/>
  <c r="W591" i="10"/>
  <c r="X591" i="10"/>
  <c r="AH588" i="10"/>
  <c r="AI588" i="10"/>
  <c r="W586" i="10"/>
  <c r="X586" i="10"/>
  <c r="W583" i="10"/>
  <c r="X583" i="10"/>
  <c r="Y583" i="10" s="1"/>
  <c r="AH580" i="10"/>
  <c r="AI580" i="10"/>
  <c r="W578" i="10"/>
  <c r="X578" i="10"/>
  <c r="W575" i="10"/>
  <c r="X575" i="10"/>
  <c r="AH572" i="10"/>
  <c r="AI572" i="10"/>
  <c r="W570" i="10"/>
  <c r="X570" i="10"/>
  <c r="W567" i="10"/>
  <c r="X567" i="10"/>
  <c r="Y567" i="10" s="1"/>
  <c r="AH564" i="10"/>
  <c r="AI564" i="10"/>
  <c r="W562" i="10"/>
  <c r="X562" i="10"/>
  <c r="W559" i="10"/>
  <c r="X559" i="10"/>
  <c r="AH556" i="10"/>
  <c r="AI556" i="10"/>
  <c r="W554" i="10"/>
  <c r="X554" i="10"/>
  <c r="W551" i="10"/>
  <c r="X551" i="10"/>
  <c r="Y551" i="10" s="1"/>
  <c r="AH548" i="10"/>
  <c r="AI548" i="10"/>
  <c r="W546" i="10"/>
  <c r="X546" i="10"/>
  <c r="AH540" i="10"/>
  <c r="AI540" i="10"/>
  <c r="W538" i="10"/>
  <c r="X538" i="10"/>
  <c r="W535" i="10"/>
  <c r="X535" i="10"/>
  <c r="AH532" i="10"/>
  <c r="AI532" i="10"/>
  <c r="W530" i="10"/>
  <c r="X530" i="10"/>
  <c r="W527" i="10"/>
  <c r="X527" i="10"/>
  <c r="Y527" i="10" s="1"/>
  <c r="AH524" i="10"/>
  <c r="AI524" i="10"/>
  <c r="W519" i="10"/>
  <c r="X519" i="10"/>
  <c r="Y519" i="10" s="1"/>
  <c r="W511" i="10"/>
  <c r="X511" i="10"/>
  <c r="H5" i="10"/>
  <c r="X749" i="10"/>
  <c r="W749" i="10"/>
  <c r="Y749" i="10" s="1"/>
  <c r="G749" i="10" s="1"/>
  <c r="AM42" i="10"/>
  <c r="F42" i="10"/>
  <c r="AN39" i="10"/>
  <c r="G39" i="10"/>
  <c r="H39" i="10" s="1"/>
  <c r="H40" i="8"/>
  <c r="H39" i="8"/>
  <c r="H27" i="7"/>
  <c r="H25" i="7"/>
  <c r="H28" i="7" s="1"/>
  <c r="AJ1987" i="10"/>
  <c r="AM1987" i="10" s="1"/>
  <c r="AH1997" i="10"/>
  <c r="AJ1997" i="10" s="1"/>
  <c r="AM1997" i="10" s="1"/>
  <c r="AJ1993" i="10"/>
  <c r="AM1993" i="10" s="1"/>
  <c r="Y1989" i="10"/>
  <c r="AN1989" i="10" s="1"/>
  <c r="Y1984" i="10"/>
  <c r="AN1984" i="10" s="1"/>
  <c r="AJ1982" i="10"/>
  <c r="AM1982" i="10" s="1"/>
  <c r="AJ1974" i="10"/>
  <c r="AM1974" i="10" s="1"/>
  <c r="AJ1966" i="10"/>
  <c r="AM1966" i="10" s="1"/>
  <c r="W1983" i="10"/>
  <c r="Y1980" i="10"/>
  <c r="AN1980" i="10" s="1"/>
  <c r="W1975" i="10"/>
  <c r="Y1972" i="10"/>
  <c r="AN1972" i="10" s="1"/>
  <c r="W1967" i="10"/>
  <c r="Y1967" i="10" s="1"/>
  <c r="AN1967" i="10" s="1"/>
  <c r="Y1964" i="10"/>
  <c r="AN1964" i="10" s="1"/>
  <c r="AJ1960" i="10"/>
  <c r="AM1960" i="10" s="1"/>
  <c r="AJ1958" i="10"/>
  <c r="AM1958" i="10" s="1"/>
  <c r="AJ1954" i="10"/>
  <c r="AM1954" i="10" s="1"/>
  <c r="AJ1952" i="10"/>
  <c r="AM1952" i="10" s="1"/>
  <c r="AJ1950" i="10"/>
  <c r="AM1950" i="10" s="1"/>
  <c r="AJ1946" i="10"/>
  <c r="AM1946" i="10" s="1"/>
  <c r="AJ1944" i="10"/>
  <c r="AM1944" i="10" s="1"/>
  <c r="AJ1942" i="10"/>
  <c r="AM1942" i="10" s="1"/>
  <c r="Y1962" i="10"/>
  <c r="AN1962" i="10" s="1"/>
  <c r="Y1960" i="10"/>
  <c r="AN1960" i="10" s="1"/>
  <c r="Y1958" i="10"/>
  <c r="AN1958" i="10" s="1"/>
  <c r="Y1956" i="10"/>
  <c r="AN1956" i="10" s="1"/>
  <c r="Y1954" i="10"/>
  <c r="AN1954" i="10" s="1"/>
  <c r="Y1952" i="10"/>
  <c r="AN1952" i="10" s="1"/>
  <c r="Y1950" i="10"/>
  <c r="AN1950" i="10" s="1"/>
  <c r="Y1948" i="10"/>
  <c r="AN1948" i="10" s="1"/>
  <c r="Y1946" i="10"/>
  <c r="AN1946" i="10" s="1"/>
  <c r="Y1944" i="10"/>
  <c r="AN1944" i="10" s="1"/>
  <c r="Y1942" i="10"/>
  <c r="AN1942" i="10" s="1"/>
  <c r="AJ1938" i="10"/>
  <c r="AM1938" i="10" s="1"/>
  <c r="AH1931" i="10"/>
  <c r="AJ1931" i="10" s="1"/>
  <c r="AM1931" i="10" s="1"/>
  <c r="AH1923" i="10"/>
  <c r="AJ1923" i="10" s="1"/>
  <c r="AM1923" i="10" s="1"/>
  <c r="AH1915" i="10"/>
  <c r="AJ1915" i="10" s="1"/>
  <c r="AM1915" i="10" s="1"/>
  <c r="AH1907" i="10"/>
  <c r="AJ1907" i="10" s="1"/>
  <c r="AM1907" i="10" s="1"/>
  <c r="AH1899" i="10"/>
  <c r="AJ1899" i="10" s="1"/>
  <c r="AM1899" i="10" s="1"/>
  <c r="Y1936" i="10"/>
  <c r="AN1936" i="10" s="1"/>
  <c r="Y1928" i="10"/>
  <c r="AN1928" i="10" s="1"/>
  <c r="Y1920" i="10"/>
  <c r="AN1920" i="10" s="1"/>
  <c r="Y1912" i="10"/>
  <c r="AN1912" i="10" s="1"/>
  <c r="Y1904" i="10"/>
  <c r="AN1904" i="10" s="1"/>
  <c r="Y1896" i="10"/>
  <c r="AN1896" i="10" s="1"/>
  <c r="Y1893" i="10"/>
  <c r="AN1893" i="10" s="1"/>
  <c r="Y1890" i="10"/>
  <c r="AN1890" i="10" s="1"/>
  <c r="X1889" i="10"/>
  <c r="Y1889" i="10" s="1"/>
  <c r="AN1889" i="10" s="1"/>
  <c r="Y1882" i="10"/>
  <c r="AN1882" i="10" s="1"/>
  <c r="X1881" i="10"/>
  <c r="Y1881" i="10" s="1"/>
  <c r="AN1881" i="10" s="1"/>
  <c r="Y1874" i="10"/>
  <c r="AN1874" i="10" s="1"/>
  <c r="X1873" i="10"/>
  <c r="Y1873" i="10" s="1"/>
  <c r="AN1873" i="10" s="1"/>
  <c r="Y1866" i="10"/>
  <c r="AN1866" i="10" s="1"/>
  <c r="X1865" i="10"/>
  <c r="Y1865" i="10" s="1"/>
  <c r="AN1865" i="10" s="1"/>
  <c r="Y1858" i="10"/>
  <c r="AN1858" i="10" s="1"/>
  <c r="X1857" i="10"/>
  <c r="Y1857" i="10" s="1"/>
  <c r="AN1857" i="10" s="1"/>
  <c r="Y1850" i="10"/>
  <c r="AN1850" i="10" s="1"/>
  <c r="X1849" i="10"/>
  <c r="Y1849" i="10" s="1"/>
  <c r="AN1849" i="10" s="1"/>
  <c r="Y1842" i="10"/>
  <c r="AN1842" i="10" s="1"/>
  <c r="Y1834" i="10"/>
  <c r="AN1834" i="10" s="1"/>
  <c r="Y1822" i="10"/>
  <c r="AN1822" i="10" s="1"/>
  <c r="Y1814" i="10"/>
  <c r="AN1814" i="10" s="1"/>
  <c r="Y1808" i="10"/>
  <c r="AN1808" i="10" s="1"/>
  <c r="AJ1894" i="10"/>
  <c r="AM1894" i="10" s="1"/>
  <c r="AJ1885" i="10"/>
  <c r="AM1885" i="10" s="1"/>
  <c r="AJ1877" i="10"/>
  <c r="AM1877" i="10" s="1"/>
  <c r="AJ1869" i="10"/>
  <c r="AM1869" i="10" s="1"/>
  <c r="AJ1861" i="10"/>
  <c r="AM1861" i="10" s="1"/>
  <c r="AJ1853" i="10"/>
  <c r="AM1853" i="10" s="1"/>
  <c r="AJ1845" i="10"/>
  <c r="AM1845" i="10" s="1"/>
  <c r="AJ1837" i="10"/>
  <c r="AM1837" i="10" s="1"/>
  <c r="AJ1829" i="10"/>
  <c r="AM1829" i="10" s="1"/>
  <c r="AJ1824" i="10"/>
  <c r="AM1824" i="10" s="1"/>
  <c r="AJ1820" i="10"/>
  <c r="AM1820" i="10" s="1"/>
  <c r="AJ1816" i="10"/>
  <c r="AM1816" i="10" s="1"/>
  <c r="AJ1812" i="10"/>
  <c r="AM1812" i="10" s="1"/>
  <c r="AJ1808" i="10"/>
  <c r="AM1808" i="10" s="1"/>
  <c r="AJ1804" i="10"/>
  <c r="AM1804" i="10" s="1"/>
  <c r="AJ1801" i="10"/>
  <c r="AM1801" i="10" s="1"/>
  <c r="AJ1796" i="10"/>
  <c r="AM1796" i="10" s="1"/>
  <c r="AJ1793" i="10"/>
  <c r="AM1793" i="10" s="1"/>
  <c r="AJ1788" i="10"/>
  <c r="AM1788" i="10" s="1"/>
  <c r="AJ1785" i="10"/>
  <c r="AM1785" i="10" s="1"/>
  <c r="AJ1780" i="10"/>
  <c r="AM1780" i="10" s="1"/>
  <c r="AJ1777" i="10"/>
  <c r="AM1777" i="10" s="1"/>
  <c r="AJ1772" i="10"/>
  <c r="AM1772" i="10" s="1"/>
  <c r="AJ1769" i="10"/>
  <c r="AM1769" i="10" s="1"/>
  <c r="AJ1764" i="10"/>
  <c r="AM1764" i="10" s="1"/>
  <c r="AJ1761" i="10"/>
  <c r="AM1761" i="10" s="1"/>
  <c r="AJ1756" i="10"/>
  <c r="AM1756" i="10" s="1"/>
  <c r="AJ1753" i="10"/>
  <c r="AM1753" i="10" s="1"/>
  <c r="AJ1748" i="10"/>
  <c r="AM1748" i="10" s="1"/>
  <c r="AJ1745" i="10"/>
  <c r="AM1745" i="10" s="1"/>
  <c r="AJ1740" i="10"/>
  <c r="AM1740" i="10" s="1"/>
  <c r="AJ1737" i="10"/>
  <c r="AM1737" i="10" s="1"/>
  <c r="AJ1732" i="10"/>
  <c r="AM1732" i="10" s="1"/>
  <c r="AJ1729" i="10"/>
  <c r="AM1729" i="10" s="1"/>
  <c r="X1719" i="10"/>
  <c r="Y1719" i="10" s="1"/>
  <c r="AN1719" i="10" s="1"/>
  <c r="Y1825" i="10"/>
  <c r="AN1825" i="10" s="1"/>
  <c r="Y1821" i="10"/>
  <c r="AN1821" i="10" s="1"/>
  <c r="X1817" i="10"/>
  <c r="Y1817" i="10" s="1"/>
  <c r="AN1817" i="10" s="1"/>
  <c r="Y1813" i="10"/>
  <c r="AN1813" i="10" s="1"/>
  <c r="Y1809" i="10"/>
  <c r="AN1809" i="10" s="1"/>
  <c r="Y1805" i="10"/>
  <c r="AN1805" i="10" s="1"/>
  <c r="W1802" i="10"/>
  <c r="Y1802" i="10" s="1"/>
  <c r="AN1802" i="10" s="1"/>
  <c r="W1797" i="10"/>
  <c r="W1794" i="10"/>
  <c r="Y1794" i="10" s="1"/>
  <c r="AN1794" i="10" s="1"/>
  <c r="W1789" i="10"/>
  <c r="Y1789" i="10" s="1"/>
  <c r="AN1789" i="10" s="1"/>
  <c r="W1786" i="10"/>
  <c r="Y1786" i="10" s="1"/>
  <c r="AN1786" i="10" s="1"/>
  <c r="W1781" i="10"/>
  <c r="W1778" i="10"/>
  <c r="Y1778" i="10" s="1"/>
  <c r="AN1778" i="10" s="1"/>
  <c r="W1773" i="10"/>
  <c r="Y1773" i="10" s="1"/>
  <c r="AN1773" i="10" s="1"/>
  <c r="W1770" i="10"/>
  <c r="Y1770" i="10" s="1"/>
  <c r="AN1770" i="10" s="1"/>
  <c r="W1765" i="10"/>
  <c r="W1762" i="10"/>
  <c r="Y1762" i="10" s="1"/>
  <c r="AN1762" i="10" s="1"/>
  <c r="W1757" i="10"/>
  <c r="Y1757" i="10" s="1"/>
  <c r="AN1757" i="10" s="1"/>
  <c r="W1754" i="10"/>
  <c r="Y1754" i="10" s="1"/>
  <c r="AN1754" i="10" s="1"/>
  <c r="W1749" i="10"/>
  <c r="W1746" i="10"/>
  <c r="Y1746" i="10" s="1"/>
  <c r="AN1746" i="10" s="1"/>
  <c r="W1741" i="10"/>
  <c r="W1738" i="10"/>
  <c r="Y1738" i="10" s="1"/>
  <c r="AN1738" i="10" s="1"/>
  <c r="W1733" i="10"/>
  <c r="Y1730" i="10"/>
  <c r="AN1730" i="10" s="1"/>
  <c r="AJ1725" i="10"/>
  <c r="AM1725" i="10" s="1"/>
  <c r="AJ1721" i="10"/>
  <c r="AM1721" i="10" s="1"/>
  <c r="Y1717" i="10"/>
  <c r="AN1717" i="10" s="1"/>
  <c r="Y1709" i="10"/>
  <c r="AN1709" i="10" s="1"/>
  <c r="Y1701" i="10"/>
  <c r="AN1701" i="10" s="1"/>
  <c r="Y1693" i="10"/>
  <c r="AN1693" i="10" s="1"/>
  <c r="Y1685" i="10"/>
  <c r="AN1685" i="10" s="1"/>
  <c r="Y1677" i="10"/>
  <c r="AN1677" i="10" s="1"/>
  <c r="AJ1668" i="10"/>
  <c r="AM1668" i="10" s="1"/>
  <c r="AJ1660" i="10"/>
  <c r="AM1660" i="10" s="1"/>
  <c r="AJ1652" i="10"/>
  <c r="AM1652" i="10" s="1"/>
  <c r="AJ1644" i="10"/>
  <c r="AM1644" i="10" s="1"/>
  <c r="AJ1636" i="10"/>
  <c r="AM1636" i="10" s="1"/>
  <c r="AJ1628" i="10"/>
  <c r="AM1628" i="10" s="1"/>
  <c r="AJ1620" i="10"/>
  <c r="AM1620" i="10" s="1"/>
  <c r="AJ1612" i="10"/>
  <c r="AM1612" i="10" s="1"/>
  <c r="AJ1604" i="10"/>
  <c r="AM1604" i="10" s="1"/>
  <c r="AJ1596" i="10"/>
  <c r="AM1596" i="10" s="1"/>
  <c r="W1591" i="10"/>
  <c r="X1722" i="10"/>
  <c r="Y1722" i="10" s="1"/>
  <c r="AN1722" i="10" s="1"/>
  <c r="AJ1713" i="10"/>
  <c r="AM1713" i="10" s="1"/>
  <c r="AI1712" i="10"/>
  <c r="AJ1712" i="10" s="1"/>
  <c r="AM1712" i="10" s="1"/>
  <c r="AJ1705" i="10"/>
  <c r="AM1705" i="10" s="1"/>
  <c r="AI1704" i="10"/>
  <c r="AJ1704" i="10" s="1"/>
  <c r="AM1704" i="10" s="1"/>
  <c r="AJ1697" i="10"/>
  <c r="AM1697" i="10" s="1"/>
  <c r="AI1696" i="10"/>
  <c r="AJ1696" i="10" s="1"/>
  <c r="AM1696" i="10" s="1"/>
  <c r="AJ1689" i="10"/>
  <c r="AM1689" i="10" s="1"/>
  <c r="AI1688" i="10"/>
  <c r="AJ1688" i="10" s="1"/>
  <c r="AM1688" i="10" s="1"/>
  <c r="AJ1681" i="10"/>
  <c r="AM1681" i="10" s="1"/>
  <c r="AI1680" i="10"/>
  <c r="AJ1680" i="10" s="1"/>
  <c r="AM1680" i="10" s="1"/>
  <c r="AJ1673" i="10"/>
  <c r="AM1673" i="10" s="1"/>
  <c r="AI1672" i="10"/>
  <c r="AJ1672" i="10" s="1"/>
  <c r="AM1672" i="10" s="1"/>
  <c r="Y1666" i="10"/>
  <c r="AN1666" i="10" s="1"/>
  <c r="Y1658" i="10"/>
  <c r="AN1658" i="10" s="1"/>
  <c r="Y1650" i="10"/>
  <c r="AN1650" i="10" s="1"/>
  <c r="Y1642" i="10"/>
  <c r="AN1642" i="10" s="1"/>
  <c r="Y1634" i="10"/>
  <c r="AN1634" i="10" s="1"/>
  <c r="Y1626" i="10"/>
  <c r="AN1626" i="10" s="1"/>
  <c r="Y1618" i="10"/>
  <c r="AN1618" i="10" s="1"/>
  <c r="Y1610" i="10"/>
  <c r="AN1610" i="10" s="1"/>
  <c r="Y1602" i="10"/>
  <c r="AN1602" i="10" s="1"/>
  <c r="Y1594" i="10"/>
  <c r="AN1594" i="10" s="1"/>
  <c r="AJ1589" i="10"/>
  <c r="AM1589" i="10" s="1"/>
  <c r="AJ1586" i="10"/>
  <c r="AM1586" i="10" s="1"/>
  <c r="Y1583" i="10"/>
  <c r="AN1583" i="10" s="1"/>
  <c r="AJ1581" i="10"/>
  <c r="AM1581" i="10" s="1"/>
  <c r="AJ1579" i="10"/>
  <c r="AM1579" i="10" s="1"/>
  <c r="AJ1577" i="10"/>
  <c r="AM1577" i="10" s="1"/>
  <c r="AJ1575" i="10"/>
  <c r="AM1575" i="10" s="1"/>
  <c r="AJ1573" i="10"/>
  <c r="AM1573" i="10" s="1"/>
  <c r="AJ1571" i="10"/>
  <c r="AM1571" i="10" s="1"/>
  <c r="AJ1561" i="10"/>
  <c r="AM1561" i="10" s="1"/>
  <c r="AJ1559" i="10"/>
  <c r="AM1559" i="10" s="1"/>
  <c r="X1592" i="10"/>
  <c r="Y1415" i="10"/>
  <c r="AN1415" i="10" s="1"/>
  <c r="Y1411" i="10"/>
  <c r="AN1411" i="10" s="1"/>
  <c r="Y1407" i="10"/>
  <c r="AN1407" i="10" s="1"/>
  <c r="AJ1324" i="10"/>
  <c r="AM1324" i="10" s="1"/>
  <c r="W1222" i="10"/>
  <c r="Y1222" i="10" s="1"/>
  <c r="AN1222" i="10" s="1"/>
  <c r="X1255" i="10"/>
  <c r="Y1255" i="10" s="1"/>
  <c r="AN1255" i="10" s="1"/>
  <c r="X1207" i="10"/>
  <c r="AH741" i="10"/>
  <c r="AJ741" i="10" s="1"/>
  <c r="F741" i="10" s="1"/>
  <c r="AH613" i="10"/>
  <c r="AJ613" i="10" s="1"/>
  <c r="AI1086" i="10"/>
  <c r="AJ1086" i="10" s="1"/>
  <c r="AM1086" i="10" s="1"/>
  <c r="AH999" i="10"/>
  <c r="AJ999" i="10" s="1"/>
  <c r="X958" i="10"/>
  <c r="AH935" i="10"/>
  <c r="AJ935" i="10" s="1"/>
  <c r="X894" i="10"/>
  <c r="Y894" i="10" s="1"/>
  <c r="AH871" i="10"/>
  <c r="AJ871" i="10" s="1"/>
  <c r="X830" i="10"/>
  <c r="AH807" i="10"/>
  <c r="AJ807" i="10" s="1"/>
  <c r="X766" i="10"/>
  <c r="Y766" i="10" s="1"/>
  <c r="AJ2005" i="10"/>
  <c r="AM2005" i="10" s="1"/>
  <c r="AJ1989" i="10"/>
  <c r="AM1989" i="10" s="1"/>
  <c r="AJ1715" i="10"/>
  <c r="AM1715" i="10" s="1"/>
  <c r="AJ1683" i="10"/>
  <c r="AM1683" i="10" s="1"/>
  <c r="Y1403" i="10"/>
  <c r="AN1403" i="10" s="1"/>
  <c r="AH1308" i="10"/>
  <c r="AJ1308" i="10" s="1"/>
  <c r="AM1308" i="10" s="1"/>
  <c r="AI1308" i="10"/>
  <c r="W2005" i="10"/>
  <c r="Y2005" i="10" s="1"/>
  <c r="AN2005" i="10" s="1"/>
  <c r="W1997" i="10"/>
  <c r="Y1997" i="10" s="1"/>
  <c r="AN1997" i="10" s="1"/>
  <c r="AH1988" i="10"/>
  <c r="AJ1988" i="10" s="1"/>
  <c r="AM1988" i="10" s="1"/>
  <c r="AH1980" i="10"/>
  <c r="AJ1980" i="10" s="1"/>
  <c r="AM1980" i="10" s="1"/>
  <c r="AH1972" i="10"/>
  <c r="AJ1972" i="10" s="1"/>
  <c r="AM1972" i="10" s="1"/>
  <c r="AH1964" i="10"/>
  <c r="AJ1964" i="10" s="1"/>
  <c r="AM1964" i="10" s="1"/>
  <c r="Y1983" i="10"/>
  <c r="AN1983" i="10" s="1"/>
  <c r="Y1975" i="10"/>
  <c r="AN1975" i="10" s="1"/>
  <c r="X1959" i="10"/>
  <c r="Y1959" i="10" s="1"/>
  <c r="AN1959" i="10" s="1"/>
  <c r="X1951" i="10"/>
  <c r="Y1951" i="10" s="1"/>
  <c r="AN1951" i="10" s="1"/>
  <c r="X1943" i="10"/>
  <c r="Y1943" i="10" s="1"/>
  <c r="AN1943" i="10" s="1"/>
  <c r="X1940" i="10"/>
  <c r="Y1940" i="10" s="1"/>
  <c r="AN1940" i="10" s="1"/>
  <c r="W1934" i="10"/>
  <c r="Y1934" i="10" s="1"/>
  <c r="AN1934" i="10" s="1"/>
  <c r="W1926" i="10"/>
  <c r="Y1926" i="10" s="1"/>
  <c r="AN1926" i="10" s="1"/>
  <c r="W1918" i="10"/>
  <c r="Y1918" i="10" s="1"/>
  <c r="AN1918" i="10" s="1"/>
  <c r="W1910" i="10"/>
  <c r="Y1910" i="10" s="1"/>
  <c r="AN1910" i="10" s="1"/>
  <c r="W1902" i="10"/>
  <c r="Y1902" i="10" s="1"/>
  <c r="AN1902" i="10" s="1"/>
  <c r="W1835" i="10"/>
  <c r="Y1835" i="10" s="1"/>
  <c r="AN1835" i="10" s="1"/>
  <c r="AH1817" i="10"/>
  <c r="AH1886" i="10"/>
  <c r="AJ1886" i="10" s="1"/>
  <c r="AM1886" i="10" s="1"/>
  <c r="AH1878" i="10"/>
  <c r="AJ1878" i="10" s="1"/>
  <c r="AM1878" i="10" s="1"/>
  <c r="AH1870" i="10"/>
  <c r="AJ1870" i="10" s="1"/>
  <c r="AM1870" i="10" s="1"/>
  <c r="AH1862" i="10"/>
  <c r="AJ1862" i="10" s="1"/>
  <c r="AM1862" i="10" s="1"/>
  <c r="AH1854" i="10"/>
  <c r="AJ1854" i="10" s="1"/>
  <c r="AM1854" i="10" s="1"/>
  <c r="AH1846" i="10"/>
  <c r="AJ1846" i="10" s="1"/>
  <c r="AM1846" i="10" s="1"/>
  <c r="AH1838" i="10"/>
  <c r="AJ1838" i="10" s="1"/>
  <c r="AM1838" i="10" s="1"/>
  <c r="AH1830" i="10"/>
  <c r="AJ1830" i="10" s="1"/>
  <c r="AM1830" i="10" s="1"/>
  <c r="AI1826" i="10"/>
  <c r="AJ1826" i="10" s="1"/>
  <c r="AM1826" i="10" s="1"/>
  <c r="AI1806" i="10"/>
  <c r="AJ1806" i="10" s="1"/>
  <c r="AM1806" i="10" s="1"/>
  <c r="Y1797" i="10"/>
  <c r="AN1797" i="10" s="1"/>
  <c r="Y1765" i="10"/>
  <c r="AN1765" i="10" s="1"/>
  <c r="Y1749" i="10"/>
  <c r="AN1749" i="10" s="1"/>
  <c r="Y1733" i="10"/>
  <c r="AN1733" i="10" s="1"/>
  <c r="W1624" i="10"/>
  <c r="Y1624" i="10" s="1"/>
  <c r="AN1624" i="10" s="1"/>
  <c r="W1616" i="10"/>
  <c r="Y1616" i="10" s="1"/>
  <c r="AN1616" i="10" s="1"/>
  <c r="W1608" i="10"/>
  <c r="Y1608" i="10" s="1"/>
  <c r="AN1608" i="10" s="1"/>
  <c r="W1600" i="10"/>
  <c r="Y1600" i="10" s="1"/>
  <c r="AN1600" i="10" s="1"/>
  <c r="AI1578" i="10"/>
  <c r="AJ1578" i="10" s="1"/>
  <c r="AM1578" i="10" s="1"/>
  <c r="Y1419" i="10"/>
  <c r="AN1419" i="10" s="1"/>
  <c r="X1378" i="10"/>
  <c r="Y1378" i="10" s="1"/>
  <c r="AN1378" i="10" s="1"/>
  <c r="AI1361" i="10"/>
  <c r="AJ1361" i="10" s="1"/>
  <c r="AM1361" i="10" s="1"/>
  <c r="AI1345" i="10"/>
  <c r="AJ1345" i="10" s="1"/>
  <c r="AM1345" i="10" s="1"/>
  <c r="AJ1300" i="10"/>
  <c r="AM1300" i="10" s="1"/>
  <c r="AI1409" i="10"/>
  <c r="AJ1409" i="10" s="1"/>
  <c r="AM1409" i="10" s="1"/>
  <c r="W1286" i="10"/>
  <c r="Y1286" i="10" s="1"/>
  <c r="AN1286" i="10" s="1"/>
  <c r="W1270" i="10"/>
  <c r="Y1270" i="10" s="1"/>
  <c r="AN1270" i="10" s="1"/>
  <c r="X1225" i="10"/>
  <c r="Y1225" i="10" s="1"/>
  <c r="AN1225" i="10" s="1"/>
  <c r="W1182" i="10"/>
  <c r="Y1182" i="10" s="1"/>
  <c r="AN1182" i="10" s="1"/>
  <c r="W757" i="10"/>
  <c r="Y757" i="10" s="1"/>
  <c r="AH709" i="10"/>
  <c r="AJ709" i="10" s="1"/>
  <c r="AI1054" i="10"/>
  <c r="AJ1054" i="10" s="1"/>
  <c r="AM1054" i="10" s="1"/>
  <c r="AJ1722" i="10"/>
  <c r="AM1722" i="10" s="1"/>
  <c r="Y1781" i="10"/>
  <c r="AN1781" i="10" s="1"/>
  <c r="Y1741" i="10"/>
  <c r="AN1741" i="10" s="1"/>
  <c r="Y1591" i="10"/>
  <c r="AN1591" i="10" s="1"/>
  <c r="W1664" i="10"/>
  <c r="Y1664" i="10" s="1"/>
  <c r="AN1664" i="10" s="1"/>
  <c r="W1656" i="10"/>
  <c r="Y1656" i="10" s="1"/>
  <c r="AN1656" i="10" s="1"/>
  <c r="W1648" i="10"/>
  <c r="Y1648" i="10" s="1"/>
  <c r="AN1648" i="10" s="1"/>
  <c r="W1640" i="10"/>
  <c r="Y1640" i="10" s="1"/>
  <c r="AN1640" i="10" s="1"/>
  <c r="W1632" i="10"/>
  <c r="Y1632" i="10" s="1"/>
  <c r="AN1632" i="10" s="1"/>
  <c r="AJ2001" i="10"/>
  <c r="AM2001" i="10" s="1"/>
  <c r="Y1988" i="10"/>
  <c r="AN1988" i="10" s="1"/>
  <c r="AJ1978" i="10"/>
  <c r="AM1978" i="10" s="1"/>
  <c r="AJ1970" i="10"/>
  <c r="AM1970" i="10" s="1"/>
  <c r="AJ1962" i="10"/>
  <c r="AM1962" i="10" s="1"/>
  <c r="Y1976" i="10"/>
  <c r="AN1976" i="10" s="1"/>
  <c r="Y1968" i="10"/>
  <c r="AN1968" i="10" s="1"/>
  <c r="AJ1935" i="10"/>
  <c r="AM1935" i="10" s="1"/>
  <c r="AJ1927" i="10"/>
  <c r="AM1927" i="10" s="1"/>
  <c r="AJ1919" i="10"/>
  <c r="AM1919" i="10" s="1"/>
  <c r="AJ1911" i="10"/>
  <c r="AM1911" i="10" s="1"/>
  <c r="AJ1903" i="10"/>
  <c r="AM1903" i="10" s="1"/>
  <c r="AH1895" i="10"/>
  <c r="AJ1895" i="10" s="1"/>
  <c r="AM1895" i="10" s="1"/>
  <c r="AJ1939" i="10"/>
  <c r="AM1939" i="10" s="1"/>
  <c r="Y1932" i="10"/>
  <c r="AN1932" i="10" s="1"/>
  <c r="Y1924" i="10"/>
  <c r="AN1924" i="10" s="1"/>
  <c r="Y1916" i="10"/>
  <c r="AN1916" i="10" s="1"/>
  <c r="Y1908" i="10"/>
  <c r="AN1908" i="10" s="1"/>
  <c r="Y1900" i="10"/>
  <c r="AN1900" i="10" s="1"/>
  <c r="Y1891" i="10"/>
  <c r="AN1891" i="10" s="1"/>
  <c r="Y1886" i="10"/>
  <c r="AN1886" i="10" s="1"/>
  <c r="Y1878" i="10"/>
  <c r="AN1878" i="10" s="1"/>
  <c r="Y1870" i="10"/>
  <c r="AN1870" i="10" s="1"/>
  <c r="Y1862" i="10"/>
  <c r="AN1862" i="10" s="1"/>
  <c r="Y1854" i="10"/>
  <c r="AN1854" i="10" s="1"/>
  <c r="Y1846" i="10"/>
  <c r="AN1846" i="10" s="1"/>
  <c r="Y1838" i="10"/>
  <c r="AN1838" i="10" s="1"/>
  <c r="Y1830" i="10"/>
  <c r="AN1830" i="10" s="1"/>
  <c r="AJ1817" i="10"/>
  <c r="AM1817" i="10" s="1"/>
  <c r="AJ1833" i="10"/>
  <c r="AM1833" i="10" s="1"/>
  <c r="AJ1800" i="10"/>
  <c r="AM1800" i="10" s="1"/>
  <c r="AJ1792" i="10"/>
  <c r="AM1792" i="10" s="1"/>
  <c r="AJ1784" i="10"/>
  <c r="AM1784" i="10" s="1"/>
  <c r="AJ1776" i="10"/>
  <c r="AM1776" i="10" s="1"/>
  <c r="AJ1768" i="10"/>
  <c r="AM1768" i="10" s="1"/>
  <c r="AJ1760" i="10"/>
  <c r="AM1760" i="10" s="1"/>
  <c r="AJ1752" i="10"/>
  <c r="AM1752" i="10" s="1"/>
  <c r="AJ1744" i="10"/>
  <c r="AM1744" i="10" s="1"/>
  <c r="AJ1736" i="10"/>
  <c r="AM1736" i="10" s="1"/>
  <c r="AJ1728" i="10"/>
  <c r="AM1728" i="10" s="1"/>
  <c r="Y1803" i="10"/>
  <c r="AN1803" i="10" s="1"/>
  <c r="Y1798" i="10"/>
  <c r="AN1798" i="10" s="1"/>
  <c r="Y1790" i="10"/>
  <c r="AN1790" i="10" s="1"/>
  <c r="Y1782" i="10"/>
  <c r="AN1782" i="10" s="1"/>
  <c r="Y1774" i="10"/>
  <c r="AN1774" i="10" s="1"/>
  <c r="Y1766" i="10"/>
  <c r="AN1766" i="10" s="1"/>
  <c r="Y1758" i="10"/>
  <c r="AN1758" i="10" s="1"/>
  <c r="Y1750" i="10"/>
  <c r="AN1750" i="10" s="1"/>
  <c r="Y1742" i="10"/>
  <c r="AN1742" i="10" s="1"/>
  <c r="Y1734" i="10"/>
  <c r="AN1734" i="10" s="1"/>
  <c r="Y1724" i="10"/>
  <c r="AN1724" i="10" s="1"/>
  <c r="Y1720" i="10"/>
  <c r="AN1720" i="10" s="1"/>
  <c r="AJ1717" i="10"/>
  <c r="AM1717" i="10" s="1"/>
  <c r="AJ1709" i="10"/>
  <c r="AM1709" i="10" s="1"/>
  <c r="AJ1701" i="10"/>
  <c r="AM1701" i="10" s="1"/>
  <c r="AJ1693" i="10"/>
  <c r="AM1693" i="10" s="1"/>
  <c r="AJ1685" i="10"/>
  <c r="AM1685" i="10" s="1"/>
  <c r="AJ1677" i="10"/>
  <c r="AM1677" i="10" s="1"/>
  <c r="AJ1669" i="10"/>
  <c r="AM1669" i="10" s="1"/>
  <c r="Y1662" i="10"/>
  <c r="AN1662" i="10" s="1"/>
  <c r="Y1654" i="10"/>
  <c r="AN1654" i="10" s="1"/>
  <c r="Y1646" i="10"/>
  <c r="AN1646" i="10" s="1"/>
  <c r="Y1638" i="10"/>
  <c r="AN1638" i="10" s="1"/>
  <c r="Y1630" i="10"/>
  <c r="AN1630" i="10" s="1"/>
  <c r="Y1622" i="10"/>
  <c r="AN1622" i="10" s="1"/>
  <c r="Y1614" i="10"/>
  <c r="AN1614" i="10" s="1"/>
  <c r="Y1606" i="10"/>
  <c r="AN1606" i="10" s="1"/>
  <c r="Y1598" i="10"/>
  <c r="AN1598" i="10" s="1"/>
  <c r="AJ1569" i="10"/>
  <c r="AM1569" i="10" s="1"/>
  <c r="AJ1567" i="10"/>
  <c r="AM1567" i="10" s="1"/>
  <c r="AJ1565" i="10"/>
  <c r="AM1565" i="10" s="1"/>
  <c r="AJ1563" i="10"/>
  <c r="AM1563" i="10" s="1"/>
  <c r="Y1423" i="10"/>
  <c r="AN1423" i="10" s="1"/>
  <c r="Y1399" i="10"/>
  <c r="AN1399" i="10" s="1"/>
  <c r="Y1389" i="10"/>
  <c r="AN1389" i="10" s="1"/>
  <c r="AJ1372" i="10"/>
  <c r="AM1372" i="10" s="1"/>
  <c r="AJ1356" i="10"/>
  <c r="AM1356" i="10" s="1"/>
  <c r="AJ1340" i="10"/>
  <c r="AM1340" i="10" s="1"/>
  <c r="AI1425" i="10"/>
  <c r="AJ1425" i="10" s="1"/>
  <c r="AM1425" i="10" s="1"/>
  <c r="Y1238" i="10"/>
  <c r="AN1238" i="10" s="1"/>
  <c r="W1214" i="10"/>
  <c r="Y1214" i="10" s="1"/>
  <c r="AN1214" i="10" s="1"/>
  <c r="Y1199" i="10"/>
  <c r="AN1199" i="10" s="1"/>
  <c r="AJ978" i="10"/>
  <c r="AH677" i="10"/>
  <c r="AJ677" i="10" s="1"/>
  <c r="AI1150" i="10"/>
  <c r="AJ1150" i="10" s="1"/>
  <c r="AM1150" i="10" s="1"/>
  <c r="AI1022" i="10"/>
  <c r="AJ1022" i="10" s="1"/>
  <c r="AM1022" i="10" s="1"/>
  <c r="X990" i="10"/>
  <c r="AH967" i="10"/>
  <c r="AJ967" i="10" s="1"/>
  <c r="X926" i="10"/>
  <c r="Y926" i="10" s="1"/>
  <c r="AH903" i="10"/>
  <c r="AJ903" i="10" s="1"/>
  <c r="X862" i="10"/>
  <c r="AH839" i="10"/>
  <c r="AJ839" i="10" s="1"/>
  <c r="X798" i="10"/>
  <c r="Y798" i="10" s="1"/>
  <c r="AH775" i="10"/>
  <c r="AJ775" i="10" s="1"/>
  <c r="AJ1576" i="10"/>
  <c r="AM1576" i="10" s="1"/>
  <c r="AJ1574" i="10"/>
  <c r="AM1574" i="10" s="1"/>
  <c r="AJ1564" i="10"/>
  <c r="AM1564" i="10" s="1"/>
  <c r="AJ1560" i="10"/>
  <c r="AM1560" i="10" s="1"/>
  <c r="AJ1558" i="10"/>
  <c r="AM1558" i="10" s="1"/>
  <c r="AJ1556" i="10"/>
  <c r="AM1556" i="10" s="1"/>
  <c r="AJ1546" i="10"/>
  <c r="AM1546" i="10" s="1"/>
  <c r="AJ1544" i="10"/>
  <c r="AM1544" i="10" s="1"/>
  <c r="AJ1542" i="10"/>
  <c r="AM1542" i="10" s="1"/>
  <c r="AJ1538" i="10"/>
  <c r="AM1538" i="10" s="1"/>
  <c r="AJ1536" i="10"/>
  <c r="AM1536" i="10" s="1"/>
  <c r="AJ1534" i="10"/>
  <c r="AM1534" i="10" s="1"/>
  <c r="AJ1530" i="10"/>
  <c r="AM1530" i="10" s="1"/>
  <c r="AJ1528" i="10"/>
  <c r="AM1528" i="10" s="1"/>
  <c r="AJ1526" i="10"/>
  <c r="AM1526" i="10" s="1"/>
  <c r="AJ1522" i="10"/>
  <c r="AM1522" i="10" s="1"/>
  <c r="AJ1520" i="10"/>
  <c r="AM1520" i="10" s="1"/>
  <c r="AJ1518" i="10"/>
  <c r="AM1518" i="10" s="1"/>
  <c r="AJ1514" i="10"/>
  <c r="AM1514" i="10" s="1"/>
  <c r="AJ1512" i="10"/>
  <c r="AM1512" i="10" s="1"/>
  <c r="AJ1510" i="10"/>
  <c r="AM1510" i="10" s="1"/>
  <c r="AJ1506" i="10"/>
  <c r="AM1506" i="10" s="1"/>
  <c r="AJ1504" i="10"/>
  <c r="AM1504" i="10" s="1"/>
  <c r="AJ1502" i="10"/>
  <c r="AM1502" i="10" s="1"/>
  <c r="AJ1498" i="10"/>
  <c r="AM1498" i="10" s="1"/>
  <c r="AJ1496" i="10"/>
  <c r="AM1496" i="10" s="1"/>
  <c r="AJ1494" i="10"/>
  <c r="AM1494" i="10" s="1"/>
  <c r="AJ1490" i="10"/>
  <c r="AM1490" i="10" s="1"/>
  <c r="AJ1488" i="10"/>
  <c r="AM1488" i="10" s="1"/>
  <c r="AJ1486" i="10"/>
  <c r="AM1486" i="10" s="1"/>
  <c r="AJ1482" i="10"/>
  <c r="AM1482" i="10" s="1"/>
  <c r="AJ1480" i="10"/>
  <c r="AM1480" i="10" s="1"/>
  <c r="AJ1478" i="10"/>
  <c r="AM1478" i="10" s="1"/>
  <c r="AJ1474" i="10"/>
  <c r="AM1474" i="10" s="1"/>
  <c r="AJ1472" i="10"/>
  <c r="AM1472" i="10" s="1"/>
  <c r="AJ1470" i="10"/>
  <c r="AM1470" i="10" s="1"/>
  <c r="AJ1466" i="10"/>
  <c r="AM1466" i="10" s="1"/>
  <c r="AJ1464" i="10"/>
  <c r="AM1464" i="10" s="1"/>
  <c r="AJ1462" i="10"/>
  <c r="AM1462" i="10" s="1"/>
  <c r="AJ1458" i="10"/>
  <c r="AM1458" i="10" s="1"/>
  <c r="AJ1456" i="10"/>
  <c r="AM1456" i="10" s="1"/>
  <c r="AJ1454" i="10"/>
  <c r="AM1454" i="10" s="1"/>
  <c r="AJ1450" i="10"/>
  <c r="AM1450" i="10" s="1"/>
  <c r="AJ1448" i="10"/>
  <c r="AM1448" i="10" s="1"/>
  <c r="AJ1446" i="10"/>
  <c r="AM1446" i="10" s="1"/>
  <c r="AJ1442" i="10"/>
  <c r="AM1442" i="10" s="1"/>
  <c r="AJ1440" i="10"/>
  <c r="AM1440" i="10" s="1"/>
  <c r="AJ1438" i="10"/>
  <c r="AM1438" i="10" s="1"/>
  <c r="AJ1434" i="10"/>
  <c r="AM1434" i="10" s="1"/>
  <c r="AJ1432" i="10"/>
  <c r="AM1432" i="10" s="1"/>
  <c r="AJ1430" i="10"/>
  <c r="AM1430" i="10" s="1"/>
  <c r="Y1590" i="10"/>
  <c r="AN1590" i="10" s="1"/>
  <c r="AJ1587" i="10"/>
  <c r="AM1587" i="10" s="1"/>
  <c r="AJ1584" i="10"/>
  <c r="AM1584" i="10" s="1"/>
  <c r="Y1580" i="10"/>
  <c r="AN1580" i="10" s="1"/>
  <c r="Y1578" i="10"/>
  <c r="AN1578" i="10" s="1"/>
  <c r="Y1576" i="10"/>
  <c r="AN1576" i="10" s="1"/>
  <c r="Y1572" i="10"/>
  <c r="AN1572" i="10" s="1"/>
  <c r="Y1570" i="10"/>
  <c r="AN1570" i="10" s="1"/>
  <c r="Y1568" i="10"/>
  <c r="AN1568" i="10" s="1"/>
  <c r="Y1564" i="10"/>
  <c r="AN1564" i="10" s="1"/>
  <c r="Y1562" i="10"/>
  <c r="AN1562" i="10" s="1"/>
  <c r="Y1560" i="10"/>
  <c r="AN1560" i="10" s="1"/>
  <c r="Y1556" i="10"/>
  <c r="AN1556" i="10" s="1"/>
  <c r="Y1554" i="10"/>
  <c r="AN1554" i="10" s="1"/>
  <c r="Y1552" i="10"/>
  <c r="AN1552" i="10" s="1"/>
  <c r="Y1548" i="10"/>
  <c r="AN1548" i="10" s="1"/>
  <c r="Y1546" i="10"/>
  <c r="AN1546" i="10" s="1"/>
  <c r="Y1544" i="10"/>
  <c r="AN1544" i="10" s="1"/>
  <c r="Y1540" i="10"/>
  <c r="AN1540" i="10" s="1"/>
  <c r="Y1538" i="10"/>
  <c r="AN1538" i="10" s="1"/>
  <c r="Y1536" i="10"/>
  <c r="AN1536" i="10" s="1"/>
  <c r="Y1532" i="10"/>
  <c r="AN1532" i="10" s="1"/>
  <c r="Y1530" i="10"/>
  <c r="AN1530" i="10" s="1"/>
  <c r="Y1528" i="10"/>
  <c r="AN1528" i="10" s="1"/>
  <c r="Y1524" i="10"/>
  <c r="AN1524" i="10" s="1"/>
  <c r="Y1522" i="10"/>
  <c r="AN1522" i="10" s="1"/>
  <c r="Y1520" i="10"/>
  <c r="AN1520" i="10" s="1"/>
  <c r="Y1516" i="10"/>
  <c r="AN1516" i="10" s="1"/>
  <c r="Y1514" i="10"/>
  <c r="AN1514" i="10" s="1"/>
  <c r="Y1512" i="10"/>
  <c r="AN1512" i="10" s="1"/>
  <c r="Y1508" i="10"/>
  <c r="AN1508" i="10" s="1"/>
  <c r="Y1506" i="10"/>
  <c r="AN1506" i="10" s="1"/>
  <c r="Y1504" i="10"/>
  <c r="AN1504" i="10" s="1"/>
  <c r="Y1500" i="10"/>
  <c r="AN1500" i="10" s="1"/>
  <c r="Y1498" i="10"/>
  <c r="AN1498" i="10" s="1"/>
  <c r="Y1496" i="10"/>
  <c r="AN1496" i="10" s="1"/>
  <c r="Y1492" i="10"/>
  <c r="AN1492" i="10" s="1"/>
  <c r="Y1490" i="10"/>
  <c r="AN1490" i="10" s="1"/>
  <c r="Y1488" i="10"/>
  <c r="AN1488" i="10" s="1"/>
  <c r="Y1486" i="10"/>
  <c r="AN1486" i="10" s="1"/>
  <c r="Y1484" i="10"/>
  <c r="AN1484" i="10" s="1"/>
  <c r="Y1480" i="10"/>
  <c r="AN1480" i="10" s="1"/>
  <c r="Y1478" i="10"/>
  <c r="AN1478" i="10" s="1"/>
  <c r="Y1476" i="10"/>
  <c r="AN1476" i="10" s="1"/>
  <c r="Y1472" i="10"/>
  <c r="AN1472" i="10" s="1"/>
  <c r="Y1470" i="10"/>
  <c r="AN1470" i="10" s="1"/>
  <c r="Y1468" i="10"/>
  <c r="AN1468" i="10" s="1"/>
  <c r="Y1464" i="10"/>
  <c r="AN1464" i="10" s="1"/>
  <c r="Y1462" i="10"/>
  <c r="AN1462" i="10" s="1"/>
  <c r="Y1460" i="10"/>
  <c r="AN1460" i="10" s="1"/>
  <c r="Y1456" i="10"/>
  <c r="AN1456" i="10" s="1"/>
  <c r="Y1454" i="10"/>
  <c r="AN1454" i="10" s="1"/>
  <c r="Y1452" i="10"/>
  <c r="AN1452" i="10" s="1"/>
  <c r="Y1448" i="10"/>
  <c r="AN1448" i="10" s="1"/>
  <c r="Y1446" i="10"/>
  <c r="AN1446" i="10" s="1"/>
  <c r="Y1444" i="10"/>
  <c r="AN1444" i="10" s="1"/>
  <c r="Y1440" i="10"/>
  <c r="AN1440" i="10" s="1"/>
  <c r="Y1438" i="10"/>
  <c r="AN1438" i="10" s="1"/>
  <c r="Y1436" i="10"/>
  <c r="AN1436" i="10" s="1"/>
  <c r="Y1432" i="10"/>
  <c r="AN1432" i="10" s="1"/>
  <c r="Y1430" i="10"/>
  <c r="AN1430" i="10" s="1"/>
  <c r="Y1428" i="10"/>
  <c r="AN1428" i="10" s="1"/>
  <c r="AJ1426" i="10"/>
  <c r="AM1426" i="10" s="1"/>
  <c r="AJ1422" i="10"/>
  <c r="AM1422" i="10" s="1"/>
  <c r="AJ1418" i="10"/>
  <c r="AM1418" i="10" s="1"/>
  <c r="AJ1414" i="10"/>
  <c r="AM1414" i="10" s="1"/>
  <c r="AJ1410" i="10"/>
  <c r="AM1410" i="10" s="1"/>
  <c r="AJ1406" i="10"/>
  <c r="AM1406" i="10" s="1"/>
  <c r="AJ1402" i="10"/>
  <c r="AM1402" i="10" s="1"/>
  <c r="Y1426" i="10"/>
  <c r="AN1426" i="10" s="1"/>
  <c r="Y1422" i="10"/>
  <c r="AN1422" i="10" s="1"/>
  <c r="Y1418" i="10"/>
  <c r="AN1418" i="10" s="1"/>
  <c r="Y1410" i="10"/>
  <c r="AN1410" i="10" s="1"/>
  <c r="Y1406" i="10"/>
  <c r="AN1406" i="10" s="1"/>
  <c r="Y1402" i="10"/>
  <c r="AN1402" i="10" s="1"/>
  <c r="Y1398" i="10"/>
  <c r="AN1398" i="10" s="1"/>
  <c r="Y1390" i="10"/>
  <c r="AN1390" i="10" s="1"/>
  <c r="Y1382" i="10"/>
  <c r="AN1382" i="10" s="1"/>
  <c r="AJ1373" i="10"/>
  <c r="AM1373" i="10" s="1"/>
  <c r="AJ1365" i="10"/>
  <c r="AM1365" i="10" s="1"/>
  <c r="AJ1357" i="10"/>
  <c r="AM1357" i="10" s="1"/>
  <c r="AJ1349" i="10"/>
  <c r="AM1349" i="10" s="1"/>
  <c r="AJ1341" i="10"/>
  <c r="AM1341" i="10" s="1"/>
  <c r="AJ1333" i="10"/>
  <c r="AM1333" i="10" s="1"/>
  <c r="AJ1325" i="10"/>
  <c r="AM1325" i="10" s="1"/>
  <c r="AJ1317" i="10"/>
  <c r="AM1317" i="10" s="1"/>
  <c r="AJ1309" i="10"/>
  <c r="AM1309" i="10" s="1"/>
  <c r="AJ1301" i="10"/>
  <c r="AM1301" i="10" s="1"/>
  <c r="AJ1293" i="10"/>
  <c r="AM1293" i="10" s="1"/>
  <c r="AJ1285" i="10"/>
  <c r="AM1285" i="10" s="1"/>
  <c r="AJ1277" i="10"/>
  <c r="AM1277" i="10" s="1"/>
  <c r="AJ1269" i="10"/>
  <c r="AM1269" i="10" s="1"/>
  <c r="AJ1261" i="10"/>
  <c r="AM1261" i="10" s="1"/>
  <c r="AJ1253" i="10"/>
  <c r="AM1253" i="10" s="1"/>
  <c r="AJ1245" i="10"/>
  <c r="AM1245" i="10" s="1"/>
  <c r="AJ1237" i="10"/>
  <c r="AM1237" i="10" s="1"/>
  <c r="AJ1421" i="10"/>
  <c r="AM1421" i="10" s="1"/>
  <c r="AJ1417" i="10"/>
  <c r="AM1417" i="10" s="1"/>
  <c r="AJ1413" i="10"/>
  <c r="AM1413" i="10" s="1"/>
  <c r="AJ1405" i="10"/>
  <c r="AM1405" i="10" s="1"/>
  <c r="AJ1401" i="10"/>
  <c r="AM1401" i="10" s="1"/>
  <c r="AJ1392" i="10"/>
  <c r="AM1392" i="10" s="1"/>
  <c r="AJ1384" i="10"/>
  <c r="AM1384" i="10" s="1"/>
  <c r="Y1377" i="10"/>
  <c r="AN1377" i="10" s="1"/>
  <c r="Y1369" i="10"/>
  <c r="AN1369" i="10" s="1"/>
  <c r="Y1361" i="10"/>
  <c r="AN1361" i="10" s="1"/>
  <c r="Y1353" i="10"/>
  <c r="AN1353" i="10" s="1"/>
  <c r="Y1345" i="10"/>
  <c r="AN1345" i="10" s="1"/>
  <c r="Y1337" i="10"/>
  <c r="AN1337" i="10" s="1"/>
  <c r="Y1329" i="10"/>
  <c r="AN1329" i="10" s="1"/>
  <c r="Y1321" i="10"/>
  <c r="AN1321" i="10" s="1"/>
  <c r="Y1313" i="10"/>
  <c r="AN1313" i="10" s="1"/>
  <c r="Y1305" i="10"/>
  <c r="AN1305" i="10" s="1"/>
  <c r="Y1297" i="10"/>
  <c r="AN1297" i="10" s="1"/>
  <c r="Y1289" i="10"/>
  <c r="AN1289" i="10" s="1"/>
  <c r="Y1281" i="10"/>
  <c r="AN1281" i="10" s="1"/>
  <c r="Y1273" i="10"/>
  <c r="AN1273" i="10" s="1"/>
  <c r="Y1265" i="10"/>
  <c r="AN1265" i="10" s="1"/>
  <c r="Y1252" i="10"/>
  <c r="AN1252" i="10" s="1"/>
  <c r="Y1237" i="10"/>
  <c r="AN1237" i="10" s="1"/>
  <c r="Y1235" i="10"/>
  <c r="AN1235" i="10" s="1"/>
  <c r="AJ1232" i="10"/>
  <c r="AM1232" i="10" s="1"/>
  <c r="AJ1228" i="10"/>
  <c r="AM1228" i="10" s="1"/>
  <c r="AJ1224" i="10"/>
  <c r="AM1224" i="10" s="1"/>
  <c r="AJ1220" i="10"/>
  <c r="AM1220" i="10" s="1"/>
  <c r="AJ1217" i="10"/>
  <c r="AM1217" i="10" s="1"/>
  <c r="AJ1210" i="10"/>
  <c r="AM1210" i="10" s="1"/>
  <c r="AJ1203" i="10"/>
  <c r="AM1203" i="10" s="1"/>
  <c r="AJ1201" i="10"/>
  <c r="AM1201" i="10" s="1"/>
  <c r="AJ1194" i="10"/>
  <c r="AM1194" i="10" s="1"/>
  <c r="AJ1187" i="10"/>
  <c r="AM1187" i="10" s="1"/>
  <c r="AJ1185" i="10"/>
  <c r="AM1185" i="10" s="1"/>
  <c r="AJ1178" i="10"/>
  <c r="AM1178" i="10" s="1"/>
  <c r="Y1233" i="10"/>
  <c r="AN1233" i="10" s="1"/>
  <c r="Y1229" i="10"/>
  <c r="AN1229" i="10" s="1"/>
  <c r="Y1210" i="10"/>
  <c r="AN1210" i="10" s="1"/>
  <c r="Y1208" i="10"/>
  <c r="AN1208" i="10" s="1"/>
  <c r="Y1193" i="10"/>
  <c r="AN1193" i="10" s="1"/>
  <c r="Y1178" i="10"/>
  <c r="AN1178" i="10" s="1"/>
  <c r="Y1176" i="10"/>
  <c r="AN1176" i="10" s="1"/>
  <c r="AJ884" i="10"/>
  <c r="Y879" i="10"/>
  <c r="Y1425" i="10"/>
  <c r="AN1425" i="10" s="1"/>
  <c r="Y1417" i="10"/>
  <c r="AN1417" i="10" s="1"/>
  <c r="Y1413" i="10"/>
  <c r="AN1413" i="10" s="1"/>
  <c r="Y1409" i="10"/>
  <c r="AN1409" i="10" s="1"/>
  <c r="Y1401" i="10"/>
  <c r="AN1401" i="10" s="1"/>
  <c r="Y1396" i="10"/>
  <c r="AN1396" i="10" s="1"/>
  <c r="Y1388" i="10"/>
  <c r="AN1388" i="10" s="1"/>
  <c r="Y1380" i="10"/>
  <c r="AN1380" i="10" s="1"/>
  <c r="AJ1371" i="10"/>
  <c r="AM1371" i="10" s="1"/>
  <c r="AJ1363" i="10"/>
  <c r="AM1363" i="10" s="1"/>
  <c r="AJ1355" i="10"/>
  <c r="AM1355" i="10" s="1"/>
  <c r="AJ1347" i="10"/>
  <c r="AM1347" i="10" s="1"/>
  <c r="AJ1339" i="10"/>
  <c r="AM1339" i="10" s="1"/>
  <c r="AJ1331" i="10"/>
  <c r="AM1331" i="10" s="1"/>
  <c r="AJ1323" i="10"/>
  <c r="AM1323" i="10" s="1"/>
  <c r="AJ1315" i="10"/>
  <c r="AM1315" i="10" s="1"/>
  <c r="AJ1307" i="10"/>
  <c r="AM1307" i="10" s="1"/>
  <c r="AJ1423" i="10"/>
  <c r="AM1423" i="10" s="1"/>
  <c r="AJ1419" i="10"/>
  <c r="AM1419" i="10" s="1"/>
  <c r="AJ1415" i="10"/>
  <c r="AM1415" i="10" s="1"/>
  <c r="AJ1411" i="10"/>
  <c r="AM1411" i="10" s="1"/>
  <c r="AJ1407" i="10"/>
  <c r="AM1407" i="10" s="1"/>
  <c r="AJ1403" i="10"/>
  <c r="AM1403" i="10" s="1"/>
  <c r="AJ1399" i="10"/>
  <c r="AM1399" i="10" s="1"/>
  <c r="Y1375" i="10"/>
  <c r="AN1375" i="10" s="1"/>
  <c r="Y1367" i="10"/>
  <c r="AN1367" i="10" s="1"/>
  <c r="Y1359" i="10"/>
  <c r="AN1359" i="10" s="1"/>
  <c r="Y1351" i="10"/>
  <c r="AN1351" i="10" s="1"/>
  <c r="Y1343" i="10"/>
  <c r="AN1343" i="10" s="1"/>
  <c r="Y1335" i="10"/>
  <c r="AN1335" i="10" s="1"/>
  <c r="Y1327" i="10"/>
  <c r="AN1327" i="10" s="1"/>
  <c r="Y1319" i="10"/>
  <c r="AN1319" i="10" s="1"/>
  <c r="Y1311" i="10"/>
  <c r="AN1311" i="10" s="1"/>
  <c r="Y1303" i="10"/>
  <c r="AN1303" i="10" s="1"/>
  <c r="Y1295" i="10"/>
  <c r="AN1295" i="10" s="1"/>
  <c r="Y1261" i="10"/>
  <c r="AN1261" i="10" s="1"/>
  <c r="Y1259" i="10"/>
  <c r="AN1259" i="10" s="1"/>
  <c r="Y1244" i="10"/>
  <c r="AN1244" i="10" s="1"/>
  <c r="Y1217" i="10"/>
  <c r="AN1217" i="10" s="1"/>
  <c r="Y1202" i="10"/>
  <c r="AN1202" i="10" s="1"/>
  <c r="Y1200" i="10"/>
  <c r="AN1200" i="10" s="1"/>
  <c r="Y1185" i="10"/>
  <c r="AN1185" i="10" s="1"/>
  <c r="Y997" i="10"/>
  <c r="AJ980" i="10"/>
  <c r="Y975" i="10"/>
  <c r="Y965" i="10"/>
  <c r="G965" i="10" s="1"/>
  <c r="Y941" i="10"/>
  <c r="AJ876" i="10"/>
  <c r="AJ868" i="10"/>
  <c r="AJ836" i="10"/>
  <c r="AM836" i="10" s="1"/>
  <c r="AJ804" i="10"/>
  <c r="AJ772" i="10"/>
  <c r="AJ1424" i="10"/>
  <c r="AM1424" i="10" s="1"/>
  <c r="AJ1420" i="10"/>
  <c r="AM1420" i="10" s="1"/>
  <c r="AJ1412" i="10"/>
  <c r="AM1412" i="10" s="1"/>
  <c r="AJ1408" i="10"/>
  <c r="AM1408" i="10" s="1"/>
  <c r="AJ1404" i="10"/>
  <c r="AM1404" i="10" s="1"/>
  <c r="Y1394" i="10"/>
  <c r="AN1394" i="10" s="1"/>
  <c r="AJ1337" i="10"/>
  <c r="AM1337" i="10" s="1"/>
  <c r="AJ1329" i="10"/>
  <c r="AM1329" i="10" s="1"/>
  <c r="AJ1321" i="10"/>
  <c r="AM1321" i="10" s="1"/>
  <c r="AJ1313" i="10"/>
  <c r="AM1313" i="10" s="1"/>
  <c r="AJ1305" i="10"/>
  <c r="AM1305" i="10" s="1"/>
  <c r="AJ1297" i="10"/>
  <c r="AM1297" i="10" s="1"/>
  <c r="AJ1289" i="10"/>
  <c r="AM1289" i="10" s="1"/>
  <c r="AJ1281" i="10"/>
  <c r="AM1281" i="10" s="1"/>
  <c r="AJ1273" i="10"/>
  <c r="AM1273" i="10" s="1"/>
  <c r="AJ1265" i="10"/>
  <c r="AM1265" i="10" s="1"/>
  <c r="AJ1257" i="10"/>
  <c r="AM1257" i="10" s="1"/>
  <c r="AJ1249" i="10"/>
  <c r="AM1249" i="10" s="1"/>
  <c r="AJ1241" i="10"/>
  <c r="AM1241" i="10" s="1"/>
  <c r="AJ1396" i="10"/>
  <c r="AM1396" i="10" s="1"/>
  <c r="AJ1388" i="10"/>
  <c r="AM1388" i="10" s="1"/>
  <c r="AJ1380" i="10"/>
  <c r="AM1380" i="10" s="1"/>
  <c r="Y1373" i="10"/>
  <c r="AN1373" i="10" s="1"/>
  <c r="Y1365" i="10"/>
  <c r="AN1365" i="10" s="1"/>
  <c r="Y1357" i="10"/>
  <c r="AN1357" i="10" s="1"/>
  <c r="Y1349" i="10"/>
  <c r="AN1349" i="10" s="1"/>
  <c r="Y1341" i="10"/>
  <c r="AN1341" i="10" s="1"/>
  <c r="Y1333" i="10"/>
  <c r="AN1333" i="10" s="1"/>
  <c r="Y1325" i="10"/>
  <c r="AN1325" i="10" s="1"/>
  <c r="Y1317" i="10"/>
  <c r="AN1317" i="10" s="1"/>
  <c r="Y1309" i="10"/>
  <c r="AN1309" i="10" s="1"/>
  <c r="Y1301" i="10"/>
  <c r="AN1301" i="10" s="1"/>
  <c r="Y1293" i="10"/>
  <c r="AN1293" i="10" s="1"/>
  <c r="Y1285" i="10"/>
  <c r="AN1285" i="10" s="1"/>
  <c r="Y1277" i="10"/>
  <c r="AN1277" i="10" s="1"/>
  <c r="Y1269" i="10"/>
  <c r="AN1269" i="10" s="1"/>
  <c r="Y1253" i="10"/>
  <c r="AN1253" i="10" s="1"/>
  <c r="Y1251" i="10"/>
  <c r="AN1251" i="10" s="1"/>
  <c r="Y1236" i="10"/>
  <c r="AN1236" i="10" s="1"/>
  <c r="AJ1211" i="10"/>
  <c r="AM1211" i="10" s="1"/>
  <c r="AJ1209" i="10"/>
  <c r="AM1209" i="10" s="1"/>
  <c r="AJ1202" i="10"/>
  <c r="AM1202" i="10" s="1"/>
  <c r="AJ1195" i="10"/>
  <c r="AM1195" i="10" s="1"/>
  <c r="AJ1193" i="10"/>
  <c r="AM1193" i="10" s="1"/>
  <c r="AJ1186" i="10"/>
  <c r="AM1186" i="10" s="1"/>
  <c r="AJ1179" i="10"/>
  <c r="AM1179" i="10" s="1"/>
  <c r="AJ1177" i="10"/>
  <c r="AM1177" i="10" s="1"/>
  <c r="Y1209" i="10"/>
  <c r="AN1209" i="10" s="1"/>
  <c r="Y1194" i="10"/>
  <c r="AN1194" i="10" s="1"/>
  <c r="Y1192" i="10"/>
  <c r="AN1192" i="10" s="1"/>
  <c r="Y1177" i="10"/>
  <c r="AN1177" i="10" s="1"/>
  <c r="Y1171" i="10"/>
  <c r="AN1171" i="10" s="1"/>
  <c r="Y1169" i="10"/>
  <c r="AN1169" i="10" s="1"/>
  <c r="Y1167" i="10"/>
  <c r="AN1167" i="10" s="1"/>
  <c r="Y1165" i="10"/>
  <c r="AN1165" i="10" s="1"/>
  <c r="Y1163" i="10"/>
  <c r="AN1163" i="10" s="1"/>
  <c r="Y1161" i="10"/>
  <c r="AN1161" i="10" s="1"/>
  <c r="Y1159" i="10"/>
  <c r="AN1159" i="10" s="1"/>
  <c r="Y1157" i="10"/>
  <c r="AN1157" i="10" s="1"/>
  <c r="Y1155" i="10"/>
  <c r="AN1155" i="10" s="1"/>
  <c r="Y1153" i="10"/>
  <c r="AN1153" i="10" s="1"/>
  <c r="Y1151" i="10"/>
  <c r="AN1151" i="10" s="1"/>
  <c r="Y1149" i="10"/>
  <c r="AN1149" i="10" s="1"/>
  <c r="Y1147" i="10"/>
  <c r="AN1147" i="10" s="1"/>
  <c r="Y1145" i="10"/>
  <c r="AN1145" i="10" s="1"/>
  <c r="Y1143" i="10"/>
  <c r="AN1143" i="10" s="1"/>
  <c r="Y1141" i="10"/>
  <c r="AN1141" i="10" s="1"/>
  <c r="Y1139" i="10"/>
  <c r="AN1139" i="10" s="1"/>
  <c r="Y1137" i="10"/>
  <c r="AN1137" i="10" s="1"/>
  <c r="Y1135" i="10"/>
  <c r="AN1135" i="10" s="1"/>
  <c r="Y1133" i="10"/>
  <c r="AN1133" i="10" s="1"/>
  <c r="Y1131" i="10"/>
  <c r="AN1131" i="10" s="1"/>
  <c r="Y1129" i="10"/>
  <c r="AN1129" i="10" s="1"/>
  <c r="Y1127" i="10"/>
  <c r="AN1127" i="10" s="1"/>
  <c r="Y1125" i="10"/>
  <c r="AN1125" i="10" s="1"/>
  <c r="Y1123" i="10"/>
  <c r="AN1123" i="10" s="1"/>
  <c r="Y1121" i="10"/>
  <c r="AN1121" i="10" s="1"/>
  <c r="Y1119" i="10"/>
  <c r="AN1119" i="10" s="1"/>
  <c r="Y1117" i="10"/>
  <c r="AN1117" i="10" s="1"/>
  <c r="Y1115" i="10"/>
  <c r="AN1115" i="10" s="1"/>
  <c r="Y1113" i="10"/>
  <c r="AN1113" i="10" s="1"/>
  <c r="Y1111" i="10"/>
  <c r="AN1111" i="10" s="1"/>
  <c r="Y1109" i="10"/>
  <c r="AN1109" i="10" s="1"/>
  <c r="Y1107" i="10"/>
  <c r="AN1107" i="10" s="1"/>
  <c r="Y1105" i="10"/>
  <c r="AN1105" i="10" s="1"/>
  <c r="Y1103" i="10"/>
  <c r="AN1103" i="10" s="1"/>
  <c r="Y1101" i="10"/>
  <c r="AN1101" i="10" s="1"/>
  <c r="Y1099" i="10"/>
  <c r="AN1099" i="10" s="1"/>
  <c r="Y1097" i="10"/>
  <c r="AN1097" i="10" s="1"/>
  <c r="Y1095" i="10"/>
  <c r="AN1095" i="10" s="1"/>
  <c r="Y1093" i="10"/>
  <c r="AN1093" i="10" s="1"/>
  <c r="Y1091" i="10"/>
  <c r="AN1091" i="10" s="1"/>
  <c r="Y1089" i="10"/>
  <c r="AN1089" i="10" s="1"/>
  <c r="Y1087" i="10"/>
  <c r="AN1087" i="10" s="1"/>
  <c r="Y1085" i="10"/>
  <c r="AN1085" i="10" s="1"/>
  <c r="Y1083" i="10"/>
  <c r="AN1083" i="10" s="1"/>
  <c r="Y1081" i="10"/>
  <c r="AN1081" i="10" s="1"/>
  <c r="Y1079" i="10"/>
  <c r="AN1079" i="10" s="1"/>
  <c r="Y1077" i="10"/>
  <c r="AN1077" i="10" s="1"/>
  <c r="Y1075" i="10"/>
  <c r="AN1075" i="10" s="1"/>
  <c r="Y1073" i="10"/>
  <c r="AN1073" i="10" s="1"/>
  <c r="Y1071" i="10"/>
  <c r="AN1071" i="10" s="1"/>
  <c r="Y1069" i="10"/>
  <c r="AN1069" i="10" s="1"/>
  <c r="Y1067" i="10"/>
  <c r="AN1067" i="10" s="1"/>
  <c r="Y1065" i="10"/>
  <c r="AN1065" i="10" s="1"/>
  <c r="Y1063" i="10"/>
  <c r="AN1063" i="10" s="1"/>
  <c r="Y1061" i="10"/>
  <c r="AN1061" i="10" s="1"/>
  <c r="Y1059" i="10"/>
  <c r="AN1059" i="10" s="1"/>
  <c r="Y1057" i="10"/>
  <c r="AN1057" i="10" s="1"/>
  <c r="Y1055" i="10"/>
  <c r="AN1055" i="10" s="1"/>
  <c r="Y1053" i="10"/>
  <c r="AN1053" i="10" s="1"/>
  <c r="Y1051" i="10"/>
  <c r="AN1051" i="10" s="1"/>
  <c r="Y1049" i="10"/>
  <c r="AN1049" i="10" s="1"/>
  <c r="Y1047" i="10"/>
  <c r="AN1047" i="10" s="1"/>
  <c r="Y1045" i="10"/>
  <c r="AN1045" i="10" s="1"/>
  <c r="Y1043" i="10"/>
  <c r="AN1043" i="10" s="1"/>
  <c r="Y1041" i="10"/>
  <c r="AN1041" i="10" s="1"/>
  <c r="Y1039" i="10"/>
  <c r="AN1039" i="10" s="1"/>
  <c r="Y1037" i="10"/>
  <c r="AN1037" i="10" s="1"/>
  <c r="Y1035" i="10"/>
  <c r="AN1035" i="10" s="1"/>
  <c r="Y1033" i="10"/>
  <c r="AN1033" i="10" s="1"/>
  <c r="Y1031" i="10"/>
  <c r="AN1031" i="10" s="1"/>
  <c r="Y1029" i="10"/>
  <c r="AN1029" i="10" s="1"/>
  <c r="Y1027" i="10"/>
  <c r="AN1027" i="10" s="1"/>
  <c r="Y1025" i="10"/>
  <c r="AN1025" i="10" s="1"/>
  <c r="Y1023" i="10"/>
  <c r="AN1023" i="10" s="1"/>
  <c r="Y1021" i="10"/>
  <c r="AN1021" i="10" s="1"/>
  <c r="Y1019" i="10"/>
  <c r="AN1019" i="10" s="1"/>
  <c r="Y1017" i="10"/>
  <c r="AN1017" i="10" s="1"/>
  <c r="Y1015" i="10"/>
  <c r="AN1015" i="10" s="1"/>
  <c r="Y1013" i="10"/>
  <c r="AN1013" i="10" s="1"/>
  <c r="Y1011" i="10"/>
  <c r="AN1011" i="10" s="1"/>
  <c r="Y1009" i="10"/>
  <c r="AN1009" i="10" s="1"/>
  <c r="Y1007" i="10"/>
  <c r="AN1007" i="10" s="1"/>
  <c r="Y1005" i="10"/>
  <c r="G1005" i="10" s="1"/>
  <c r="AJ988" i="10"/>
  <c r="Y983" i="10"/>
  <c r="Y973" i="10"/>
  <c r="G973" i="10" s="1"/>
  <c r="AJ956" i="10"/>
  <c r="Y951" i="10"/>
  <c r="Y949" i="10"/>
  <c r="AJ932" i="10"/>
  <c r="AM932" i="10" s="1"/>
  <c r="Y927" i="10"/>
  <c r="AJ916" i="10"/>
  <c r="Y911" i="10"/>
  <c r="AJ900" i="10"/>
  <c r="AM900" i="10" s="1"/>
  <c r="Y895" i="10"/>
  <c r="AJ844" i="10"/>
  <c r="AJ812" i="10"/>
  <c r="AJ780" i="10"/>
  <c r="AM780" i="10" s="1"/>
  <c r="AJ748" i="10"/>
  <c r="Y758" i="10"/>
  <c r="AJ1005" i="10"/>
  <c r="AJ997" i="10"/>
  <c r="AM997" i="10" s="1"/>
  <c r="AJ989" i="10"/>
  <c r="AJ981" i="10"/>
  <c r="AJ973" i="10"/>
  <c r="AJ965" i="10"/>
  <c r="AM965" i="10" s="1"/>
  <c r="AJ957" i="10"/>
  <c r="AJ949" i="10"/>
  <c r="AJ821" i="10"/>
  <c r="AJ603" i="10"/>
  <c r="F603" i="10" s="1"/>
  <c r="AJ599" i="10"/>
  <c r="AJ595" i="10"/>
  <c r="AJ591" i="10"/>
  <c r="AJ587" i="10"/>
  <c r="F587" i="10" s="1"/>
  <c r="AJ583" i="10"/>
  <c r="AJ579" i="10"/>
  <c r="AJ575" i="10"/>
  <c r="AJ571" i="10"/>
  <c r="F571" i="10" s="1"/>
  <c r="AJ567" i="10"/>
  <c r="AJ563" i="10"/>
  <c r="AJ559" i="10"/>
  <c r="AJ555" i="10"/>
  <c r="F555" i="10" s="1"/>
  <c r="AJ551" i="10"/>
  <c r="AJ547" i="10"/>
  <c r="AJ543" i="10"/>
  <c r="AJ539" i="10"/>
  <c r="F539" i="10" s="1"/>
  <c r="AJ535" i="10"/>
  <c r="AJ531" i="10"/>
  <c r="AJ527" i="10"/>
  <c r="AJ523" i="10"/>
  <c r="F523" i="10" s="1"/>
  <c r="Y497" i="10"/>
  <c r="Y481" i="10"/>
  <c r="Y465" i="10"/>
  <c r="Y449" i="10"/>
  <c r="AN449" i="10" s="1"/>
  <c r="Y433" i="10"/>
  <c r="Y417" i="10"/>
  <c r="Y401" i="10"/>
  <c r="Y385" i="10"/>
  <c r="AN385" i="10" s="1"/>
  <c r="Y369" i="10"/>
  <c r="Y353" i="10"/>
  <c r="Y335" i="10"/>
  <c r="Y319" i="10"/>
  <c r="AN319" i="10" s="1"/>
  <c r="Y44" i="10"/>
  <c r="AJ1218" i="10"/>
  <c r="AM1218" i="10" s="1"/>
  <c r="AJ1213" i="10"/>
  <c r="AM1213" i="10" s="1"/>
  <c r="AJ1205" i="10"/>
  <c r="AM1205" i="10" s="1"/>
  <c r="AJ1197" i="10"/>
  <c r="AM1197" i="10" s="1"/>
  <c r="AJ1189" i="10"/>
  <c r="AM1189" i="10" s="1"/>
  <c r="AJ1181" i="10"/>
  <c r="AM1181" i="10" s="1"/>
  <c r="AJ1173" i="10"/>
  <c r="AM1173" i="10" s="1"/>
  <c r="Y1231" i="10"/>
  <c r="AN1231" i="10" s="1"/>
  <c r="Y1223" i="10"/>
  <c r="AN1223" i="10" s="1"/>
  <c r="Y1219" i="10"/>
  <c r="AN1219" i="10" s="1"/>
  <c r="Y1212" i="10"/>
  <c r="AN1212" i="10" s="1"/>
  <c r="Y1204" i="10"/>
  <c r="AN1204" i="10" s="1"/>
  <c r="Y1196" i="10"/>
  <c r="AN1196" i="10" s="1"/>
  <c r="Y1188" i="10"/>
  <c r="AN1188" i="10" s="1"/>
  <c r="Y1180" i="10"/>
  <c r="AN1180" i="10" s="1"/>
  <c r="Y1172" i="10"/>
  <c r="AN1172" i="10" s="1"/>
  <c r="Y1170" i="10"/>
  <c r="AN1170" i="10" s="1"/>
  <c r="Y1168" i="10"/>
  <c r="AN1168" i="10" s="1"/>
  <c r="Y1166" i="10"/>
  <c r="AN1166" i="10" s="1"/>
  <c r="Y1164" i="10"/>
  <c r="AN1164" i="10" s="1"/>
  <c r="Y1162" i="10"/>
  <c r="AN1162" i="10" s="1"/>
  <c r="Y1160" i="10"/>
  <c r="AN1160" i="10" s="1"/>
  <c r="Y1158" i="10"/>
  <c r="AN1158" i="10" s="1"/>
  <c r="Y1156" i="10"/>
  <c r="AN1156" i="10" s="1"/>
  <c r="Y1154" i="10"/>
  <c r="AN1154" i="10" s="1"/>
  <c r="Y1152" i="10"/>
  <c r="AN1152" i="10" s="1"/>
  <c r="Y1150" i="10"/>
  <c r="AN1150" i="10" s="1"/>
  <c r="Y1148" i="10"/>
  <c r="AN1148" i="10" s="1"/>
  <c r="Y1146" i="10"/>
  <c r="AN1146" i="10" s="1"/>
  <c r="Y1144" i="10"/>
  <c r="AN1144" i="10" s="1"/>
  <c r="Y1142" i="10"/>
  <c r="AN1142" i="10" s="1"/>
  <c r="Y1140" i="10"/>
  <c r="AN1140" i="10" s="1"/>
  <c r="Y1138" i="10"/>
  <c r="AN1138" i="10" s="1"/>
  <c r="Y1136" i="10"/>
  <c r="AN1136" i="10" s="1"/>
  <c r="Y1134" i="10"/>
  <c r="AN1134" i="10" s="1"/>
  <c r="Y1132" i="10"/>
  <c r="AN1132" i="10" s="1"/>
  <c r="Y1130" i="10"/>
  <c r="AN1130" i="10" s="1"/>
  <c r="Y1128" i="10"/>
  <c r="AN1128" i="10" s="1"/>
  <c r="Y1126" i="10"/>
  <c r="AN1126" i="10" s="1"/>
  <c r="Y1124" i="10"/>
  <c r="AN1124" i="10" s="1"/>
  <c r="Y1122" i="10"/>
  <c r="AN1122" i="10" s="1"/>
  <c r="Y1120" i="10"/>
  <c r="AN1120" i="10" s="1"/>
  <c r="Y1118" i="10"/>
  <c r="AN1118" i="10" s="1"/>
  <c r="Y1116" i="10"/>
  <c r="AN1116" i="10" s="1"/>
  <c r="Y1114" i="10"/>
  <c r="AN1114" i="10" s="1"/>
  <c r="Y1112" i="10"/>
  <c r="AN1112" i="10" s="1"/>
  <c r="Y1110" i="10"/>
  <c r="AN1110" i="10" s="1"/>
  <c r="Y1108" i="10"/>
  <c r="AN1108" i="10" s="1"/>
  <c r="Y1106" i="10"/>
  <c r="AN1106" i="10" s="1"/>
  <c r="Y1104" i="10"/>
  <c r="AN1104" i="10" s="1"/>
  <c r="Y1102" i="10"/>
  <c r="AN1102" i="10" s="1"/>
  <c r="Y1100" i="10"/>
  <c r="AN1100" i="10" s="1"/>
  <c r="Y1098" i="10"/>
  <c r="AN1098" i="10" s="1"/>
  <c r="Y1096" i="10"/>
  <c r="AN1096" i="10" s="1"/>
  <c r="Y1094" i="10"/>
  <c r="AN1094" i="10" s="1"/>
  <c r="Y1092" i="10"/>
  <c r="AN1092" i="10" s="1"/>
  <c r="Y1090" i="10"/>
  <c r="AN1090" i="10" s="1"/>
  <c r="Y1088" i="10"/>
  <c r="AN1088" i="10" s="1"/>
  <c r="Y1086" i="10"/>
  <c r="AN1086" i="10" s="1"/>
  <c r="Y1084" i="10"/>
  <c r="AN1084" i="10" s="1"/>
  <c r="Y1082" i="10"/>
  <c r="AN1082" i="10" s="1"/>
  <c r="Y1080" i="10"/>
  <c r="AN1080" i="10" s="1"/>
  <c r="Y1078" i="10"/>
  <c r="AN1078" i="10" s="1"/>
  <c r="Y1076" i="10"/>
  <c r="AN1076" i="10" s="1"/>
  <c r="Y1074" i="10"/>
  <c r="AN1074" i="10" s="1"/>
  <c r="Y1072" i="10"/>
  <c r="AN1072" i="10" s="1"/>
  <c r="Y1070" i="10"/>
  <c r="AN1070" i="10" s="1"/>
  <c r="Y1068" i="10"/>
  <c r="AN1068" i="10" s="1"/>
  <c r="Y1066" i="10"/>
  <c r="AN1066" i="10" s="1"/>
  <c r="Y1064" i="10"/>
  <c r="AN1064" i="10" s="1"/>
  <c r="Y1062" i="10"/>
  <c r="AN1062" i="10" s="1"/>
  <c r="Y1060" i="10"/>
  <c r="AN1060" i="10" s="1"/>
  <c r="Y1058" i="10"/>
  <c r="AN1058" i="10" s="1"/>
  <c r="Y1056" i="10"/>
  <c r="AN1056" i="10" s="1"/>
  <c r="Y1054" i="10"/>
  <c r="AN1054" i="10" s="1"/>
  <c r="Y1052" i="10"/>
  <c r="AN1052" i="10" s="1"/>
  <c r="Y1050" i="10"/>
  <c r="AN1050" i="10" s="1"/>
  <c r="Y1048" i="10"/>
  <c r="AN1048" i="10" s="1"/>
  <c r="Y1046" i="10"/>
  <c r="AN1046" i="10" s="1"/>
  <c r="Y1044" i="10"/>
  <c r="AN1044" i="10" s="1"/>
  <c r="Y1042" i="10"/>
  <c r="AN1042" i="10" s="1"/>
  <c r="Y1040" i="10"/>
  <c r="AN1040" i="10" s="1"/>
  <c r="Y1038" i="10"/>
  <c r="AN1038" i="10" s="1"/>
  <c r="Y1036" i="10"/>
  <c r="AN1036" i="10" s="1"/>
  <c r="Y1034" i="10"/>
  <c r="AN1034" i="10" s="1"/>
  <c r="Y1032" i="10"/>
  <c r="AN1032" i="10" s="1"/>
  <c r="Y1030" i="10"/>
  <c r="AN1030" i="10" s="1"/>
  <c r="Y1028" i="10"/>
  <c r="AN1028" i="10" s="1"/>
  <c r="Y1026" i="10"/>
  <c r="AN1026" i="10" s="1"/>
  <c r="Y1024" i="10"/>
  <c r="AN1024" i="10" s="1"/>
  <c r="Y1022" i="10"/>
  <c r="AN1022" i="10" s="1"/>
  <c r="Y1020" i="10"/>
  <c r="AN1020" i="10" s="1"/>
  <c r="Y1018" i="10"/>
  <c r="AN1018" i="10" s="1"/>
  <c r="Y1016" i="10"/>
  <c r="AN1016" i="10" s="1"/>
  <c r="Y1014" i="10"/>
  <c r="AN1014" i="10" s="1"/>
  <c r="Y1012" i="10"/>
  <c r="AN1012" i="10" s="1"/>
  <c r="Y1010" i="10"/>
  <c r="AN1010" i="10" s="1"/>
  <c r="Y1008" i="10"/>
  <c r="AN1008" i="10" s="1"/>
  <c r="Y1006" i="10"/>
  <c r="AN1006" i="10" s="1"/>
  <c r="Y1001" i="10"/>
  <c r="Y993" i="10"/>
  <c r="Y985" i="10"/>
  <c r="Y977" i="10"/>
  <c r="G977" i="10" s="1"/>
  <c r="Y969" i="10"/>
  <c r="AN969" i="10" s="1"/>
  <c r="Y961" i="10"/>
  <c r="Y953" i="10"/>
  <c r="Y945" i="10"/>
  <c r="G945" i="10" s="1"/>
  <c r="Y937" i="10"/>
  <c r="G937" i="10" s="1"/>
  <c r="Y929" i="10"/>
  <c r="Y921" i="10"/>
  <c r="Y913" i="10"/>
  <c r="G913" i="10" s="1"/>
  <c r="Y905" i="10"/>
  <c r="Y897" i="10"/>
  <c r="Y889" i="10"/>
  <c r="Y881" i="10"/>
  <c r="G881" i="10" s="1"/>
  <c r="Y873" i="10"/>
  <c r="G873" i="10" s="1"/>
  <c r="Y865" i="10"/>
  <c r="Y857" i="10"/>
  <c r="Y849" i="10"/>
  <c r="G849" i="10" s="1"/>
  <c r="Y841" i="10"/>
  <c r="Y833" i="10"/>
  <c r="Y825" i="10"/>
  <c r="Y817" i="10"/>
  <c r="G817" i="10" s="1"/>
  <c r="Y809" i="10"/>
  <c r="G809" i="10" s="1"/>
  <c r="Y801" i="10"/>
  <c r="Y793" i="10"/>
  <c r="Y785" i="10"/>
  <c r="G785" i="10" s="1"/>
  <c r="Y777" i="10"/>
  <c r="Y769" i="10"/>
  <c r="Y761" i="10"/>
  <c r="Y753" i="10"/>
  <c r="G753" i="10" s="1"/>
  <c r="Y745" i="10"/>
  <c r="AN745" i="10" s="1"/>
  <c r="AJ1003" i="10"/>
  <c r="AJ995" i="10"/>
  <c r="AJ987" i="10"/>
  <c r="AM987" i="10" s="1"/>
  <c r="AJ979" i="10"/>
  <c r="F979" i="10" s="1"/>
  <c r="AJ971" i="10"/>
  <c r="AJ963" i="10"/>
  <c r="AJ955" i="10"/>
  <c r="AM955" i="10" s="1"/>
  <c r="AJ947" i="10"/>
  <c r="AM947" i="10" s="1"/>
  <c r="AJ939" i="10"/>
  <c r="AJ931" i="10"/>
  <c r="AJ923" i="10"/>
  <c r="AM923" i="10" s="1"/>
  <c r="AJ915" i="10"/>
  <c r="AM915" i="10" s="1"/>
  <c r="AJ907" i="10"/>
  <c r="AJ899" i="10"/>
  <c r="AJ891" i="10"/>
  <c r="AM891" i="10" s="1"/>
  <c r="AJ883" i="10"/>
  <c r="AM883" i="10" s="1"/>
  <c r="AJ875" i="10"/>
  <c r="AJ867" i="10"/>
  <c r="AJ859" i="10"/>
  <c r="AM859" i="10" s="1"/>
  <c r="AJ851" i="10"/>
  <c r="AM851" i="10" s="1"/>
  <c r="AJ843" i="10"/>
  <c r="AJ835" i="10"/>
  <c r="AJ827" i="10"/>
  <c r="AM827" i="10" s="1"/>
  <c r="AJ819" i="10"/>
  <c r="AM819" i="10" s="1"/>
  <c r="AJ811" i="10"/>
  <c r="AJ803" i="10"/>
  <c r="AJ795" i="10"/>
  <c r="AM795" i="10" s="1"/>
  <c r="AJ787" i="10"/>
  <c r="AM787" i="10" s="1"/>
  <c r="AJ779" i="10"/>
  <c r="AJ771" i="10"/>
  <c r="AJ763" i="10"/>
  <c r="AM763" i="10" s="1"/>
  <c r="AJ755" i="10"/>
  <c r="AM755" i="10" s="1"/>
  <c r="Y606" i="10"/>
  <c r="Y598" i="10"/>
  <c r="Y590" i="10"/>
  <c r="AN590" i="10" s="1"/>
  <c r="Y582" i="10"/>
  <c r="AN582" i="10" s="1"/>
  <c r="Y574" i="10"/>
  <c r="Y566" i="10"/>
  <c r="Y558" i="10"/>
  <c r="AN558" i="10" s="1"/>
  <c r="Y550" i="10"/>
  <c r="Y542" i="10"/>
  <c r="Y534" i="10"/>
  <c r="Y526" i="10"/>
  <c r="AN526" i="10" s="1"/>
  <c r="Y871" i="10"/>
  <c r="Y863" i="10"/>
  <c r="Y855" i="10"/>
  <c r="Y847" i="10"/>
  <c r="G847" i="10" s="1"/>
  <c r="Y839" i="10"/>
  <c r="Y831" i="10"/>
  <c r="Y823" i="10"/>
  <c r="Y815" i="10"/>
  <c r="G815" i="10" s="1"/>
  <c r="Y807" i="10"/>
  <c r="Y799" i="10"/>
  <c r="Y791" i="10"/>
  <c r="Y783" i="10"/>
  <c r="G783" i="10" s="1"/>
  <c r="Y775" i="10"/>
  <c r="Y767" i="10"/>
  <c r="Y759" i="10"/>
  <c r="Y751" i="10"/>
  <c r="G751" i="10" s="1"/>
  <c r="Y743" i="10"/>
  <c r="AJ1170" i="10"/>
  <c r="AM1170" i="10" s="1"/>
  <c r="AJ1168" i="10"/>
  <c r="AM1168" i="10" s="1"/>
  <c r="AJ1164" i="10"/>
  <c r="AM1164" i="10" s="1"/>
  <c r="AJ1162" i="10"/>
  <c r="AM1162" i="10" s="1"/>
  <c r="AJ1160" i="10"/>
  <c r="AM1160" i="10" s="1"/>
  <c r="AJ1156" i="10"/>
  <c r="AM1156" i="10" s="1"/>
  <c r="AJ1154" i="10"/>
  <c r="AM1154" i="10" s="1"/>
  <c r="AJ1152" i="10"/>
  <c r="AM1152" i="10" s="1"/>
  <c r="AJ1148" i="10"/>
  <c r="AM1148" i="10" s="1"/>
  <c r="AJ1146" i="10"/>
  <c r="AM1146" i="10" s="1"/>
  <c r="AJ1144" i="10"/>
  <c r="AM1144" i="10" s="1"/>
  <c r="AJ1140" i="10"/>
  <c r="AM1140" i="10" s="1"/>
  <c r="AJ1138" i="10"/>
  <c r="AM1138" i="10" s="1"/>
  <c r="AJ1136" i="10"/>
  <c r="AM1136" i="10" s="1"/>
  <c r="AJ1132" i="10"/>
  <c r="AM1132" i="10" s="1"/>
  <c r="AJ1130" i="10"/>
  <c r="AM1130" i="10" s="1"/>
  <c r="AJ1128" i="10"/>
  <c r="AM1128" i="10" s="1"/>
  <c r="AJ1124" i="10"/>
  <c r="AM1124" i="10" s="1"/>
  <c r="AJ1122" i="10"/>
  <c r="AM1122" i="10" s="1"/>
  <c r="AJ1120" i="10"/>
  <c r="AM1120" i="10" s="1"/>
  <c r="AJ1116" i="10"/>
  <c r="AM1116" i="10" s="1"/>
  <c r="AJ1114" i="10"/>
  <c r="AM1114" i="10" s="1"/>
  <c r="AJ1112" i="10"/>
  <c r="AM1112" i="10" s="1"/>
  <c r="AJ1108" i="10"/>
  <c r="AM1108" i="10" s="1"/>
  <c r="AJ1106" i="10"/>
  <c r="AM1106" i="10" s="1"/>
  <c r="AJ1104" i="10"/>
  <c r="AM1104" i="10" s="1"/>
  <c r="AJ1100" i="10"/>
  <c r="AM1100" i="10" s="1"/>
  <c r="AJ1098" i="10"/>
  <c r="AM1098" i="10" s="1"/>
  <c r="AJ1096" i="10"/>
  <c r="AM1096" i="10" s="1"/>
  <c r="AJ1092" i="10"/>
  <c r="AM1092" i="10" s="1"/>
  <c r="AJ1090" i="10"/>
  <c r="AM1090" i="10" s="1"/>
  <c r="AJ1088" i="10"/>
  <c r="AM1088" i="10" s="1"/>
  <c r="AJ1084" i="10"/>
  <c r="AM1084" i="10" s="1"/>
  <c r="AJ1082" i="10"/>
  <c r="AM1082" i="10" s="1"/>
  <c r="AJ1080" i="10"/>
  <c r="AM1080" i="10" s="1"/>
  <c r="AJ1076" i="10"/>
  <c r="AM1076" i="10" s="1"/>
  <c r="AJ1074" i="10"/>
  <c r="AM1074" i="10" s="1"/>
  <c r="AJ1072" i="10"/>
  <c r="AM1072" i="10" s="1"/>
  <c r="AJ1068" i="10"/>
  <c r="AM1068" i="10" s="1"/>
  <c r="AJ1066" i="10"/>
  <c r="AM1066" i="10" s="1"/>
  <c r="AJ1064" i="10"/>
  <c r="AM1064" i="10" s="1"/>
  <c r="AJ1060" i="10"/>
  <c r="AM1060" i="10" s="1"/>
  <c r="AJ1058" i="10"/>
  <c r="AM1058" i="10" s="1"/>
  <c r="AJ1056" i="10"/>
  <c r="AM1056" i="10" s="1"/>
  <c r="AJ1052" i="10"/>
  <c r="AM1052" i="10" s="1"/>
  <c r="AJ1050" i="10"/>
  <c r="AM1050" i="10" s="1"/>
  <c r="AJ1048" i="10"/>
  <c r="AM1048" i="10" s="1"/>
  <c r="AJ1044" i="10"/>
  <c r="AM1044" i="10" s="1"/>
  <c r="AJ1042" i="10"/>
  <c r="AM1042" i="10" s="1"/>
  <c r="AJ1040" i="10"/>
  <c r="AM1040" i="10" s="1"/>
  <c r="AJ1036" i="10"/>
  <c r="AM1036" i="10" s="1"/>
  <c r="AJ1034" i="10"/>
  <c r="AM1034" i="10" s="1"/>
  <c r="AJ1032" i="10"/>
  <c r="AM1032" i="10" s="1"/>
  <c r="AJ1028" i="10"/>
  <c r="AM1028" i="10" s="1"/>
  <c r="AJ1026" i="10"/>
  <c r="AM1026" i="10" s="1"/>
  <c r="AJ1024" i="10"/>
  <c r="AM1024" i="10" s="1"/>
  <c r="AJ1020" i="10"/>
  <c r="AM1020" i="10" s="1"/>
  <c r="AJ1018" i="10"/>
  <c r="AM1018" i="10" s="1"/>
  <c r="AJ1016" i="10"/>
  <c r="AM1016" i="10" s="1"/>
  <c r="AJ1012" i="10"/>
  <c r="AM1012" i="10" s="1"/>
  <c r="AJ1010" i="10"/>
  <c r="AM1010" i="10" s="1"/>
  <c r="AJ1008" i="10"/>
  <c r="AM1008" i="10" s="1"/>
  <c r="AJ1001" i="10"/>
  <c r="AM1001" i="10" s="1"/>
  <c r="AJ993" i="10"/>
  <c r="AJ985" i="10"/>
  <c r="AJ977" i="10"/>
  <c r="AJ969" i="10"/>
  <c r="AM969" i="10" s="1"/>
  <c r="AJ961" i="10"/>
  <c r="AJ953" i="10"/>
  <c r="AJ945" i="10"/>
  <c r="AJ937" i="10"/>
  <c r="AM937" i="10" s="1"/>
  <c r="AJ929" i="10"/>
  <c r="AJ921" i="10"/>
  <c r="AJ913" i="10"/>
  <c r="AJ905" i="10"/>
  <c r="AM905" i="10" s="1"/>
  <c r="AJ897" i="10"/>
  <c r="AJ889" i="10"/>
  <c r="AJ881" i="10"/>
  <c r="AJ873" i="10"/>
  <c r="AM873" i="10" s="1"/>
  <c r="AJ865" i="10"/>
  <c r="AJ857" i="10"/>
  <c r="AJ849" i="10"/>
  <c r="AJ841" i="10"/>
  <c r="AM841" i="10" s="1"/>
  <c r="AJ833" i="10"/>
  <c r="AJ825" i="10"/>
  <c r="AJ817" i="10"/>
  <c r="AJ809" i="10"/>
  <c r="AM809" i="10" s="1"/>
  <c r="AJ801" i="10"/>
  <c r="AJ793" i="10"/>
  <c r="AJ785" i="10"/>
  <c r="AJ777" i="10"/>
  <c r="AM777" i="10" s="1"/>
  <c r="AJ769" i="10"/>
  <c r="AJ761" i="10"/>
  <c r="Y748" i="10"/>
  <c r="G1006" i="6"/>
  <c r="G3" i="6" s="1"/>
  <c r="Y505" i="10"/>
  <c r="Y489" i="10"/>
  <c r="Y473" i="10"/>
  <c r="Y457" i="10"/>
  <c r="G457" i="10" s="1"/>
  <c r="Y441" i="10"/>
  <c r="Y425" i="10"/>
  <c r="Y409" i="10"/>
  <c r="Y393" i="10"/>
  <c r="AN393" i="10" s="1"/>
  <c r="Y377" i="10"/>
  <c r="Y361" i="10"/>
  <c r="Y345" i="10"/>
  <c r="Y327" i="10"/>
  <c r="AN327" i="10" s="1"/>
  <c r="Y311" i="10"/>
  <c r="AJ753" i="10"/>
  <c r="AJ745" i="10"/>
  <c r="AJ605" i="10"/>
  <c r="F605" i="10" s="1"/>
  <c r="AJ601" i="10"/>
  <c r="AJ597" i="10"/>
  <c r="AJ593" i="10"/>
  <c r="AJ589" i="10"/>
  <c r="F589" i="10" s="1"/>
  <c r="H589" i="10" s="1"/>
  <c r="AJ585" i="10"/>
  <c r="AJ581" i="10"/>
  <c r="AJ577" i="10"/>
  <c r="AJ573" i="10"/>
  <c r="F573" i="10" s="1"/>
  <c r="AJ569" i="10"/>
  <c r="AJ565" i="10"/>
  <c r="AJ561" i="10"/>
  <c r="AJ557" i="10"/>
  <c r="F557" i="10" s="1"/>
  <c r="H557" i="10" s="1"/>
  <c r="AJ553" i="10"/>
  <c r="AJ549" i="10"/>
  <c r="AJ545" i="10"/>
  <c r="AJ541" i="10"/>
  <c r="F541" i="10" s="1"/>
  <c r="H541" i="10" s="1"/>
  <c r="AJ537" i="10"/>
  <c r="AJ533" i="10"/>
  <c r="AJ529" i="10"/>
  <c r="AJ525" i="10"/>
  <c r="F525" i="10" s="1"/>
  <c r="AJ502" i="10"/>
  <c r="AJ494" i="10"/>
  <c r="AJ486" i="10"/>
  <c r="AJ478" i="10"/>
  <c r="F478" i="10" s="1"/>
  <c r="AJ470" i="10"/>
  <c r="AJ462" i="10"/>
  <c r="AJ454" i="10"/>
  <c r="AJ446" i="10"/>
  <c r="F446" i="10" s="1"/>
  <c r="AJ438" i="10"/>
  <c r="AJ430" i="10"/>
  <c r="AJ422" i="10"/>
  <c r="AJ414" i="10"/>
  <c r="F414" i="10" s="1"/>
  <c r="AJ406" i="10"/>
  <c r="AJ398" i="10"/>
  <c r="AJ390" i="10"/>
  <c r="AJ382" i="10"/>
  <c r="F382" i="10" s="1"/>
  <c r="AJ374" i="10"/>
  <c r="AJ366" i="10"/>
  <c r="AJ358" i="10"/>
  <c r="AJ350" i="10"/>
  <c r="F350" i="10" s="1"/>
  <c r="AJ342" i="10"/>
  <c r="AJ334" i="10"/>
  <c r="AJ326" i="10"/>
  <c r="AJ318" i="10"/>
  <c r="F318" i="10" s="1"/>
  <c r="AJ310" i="10"/>
  <c r="AJ503" i="10"/>
  <c r="AJ495" i="10"/>
  <c r="AJ487" i="10"/>
  <c r="F487" i="10" s="1"/>
  <c r="AJ479" i="10"/>
  <c r="AJ471" i="10"/>
  <c r="AJ463" i="10"/>
  <c r="AJ455" i="10"/>
  <c r="AM455" i="10" s="1"/>
  <c r="AJ447" i="10"/>
  <c r="AJ439" i="10"/>
  <c r="AJ431" i="10"/>
  <c r="AJ423" i="10"/>
  <c r="AM423" i="10" s="1"/>
  <c r="AJ415" i="10"/>
  <c r="AJ407" i="10"/>
  <c r="AJ399" i="10"/>
  <c r="AJ391" i="10"/>
  <c r="AM391" i="10" s="1"/>
  <c r="AJ383" i="10"/>
  <c r="AJ375" i="10"/>
  <c r="AJ367" i="10"/>
  <c r="AJ359" i="10"/>
  <c r="AM359" i="10" s="1"/>
  <c r="AJ351" i="10"/>
  <c r="AJ343" i="10"/>
  <c r="AJ333" i="10"/>
  <c r="AJ325" i="10"/>
  <c r="AM325" i="10" s="1"/>
  <c r="AJ317" i="10"/>
  <c r="AJ309" i="10"/>
  <c r="AJ50" i="10"/>
  <c r="Y48" i="10"/>
  <c r="AN48" i="10" s="1"/>
  <c r="Y47" i="10"/>
  <c r="Y7" i="10"/>
  <c r="Y604" i="10"/>
  <c r="Y600" i="10"/>
  <c r="AN600" i="10" s="1"/>
  <c r="Y596" i="10"/>
  <c r="AN596" i="10" s="1"/>
  <c r="Y592" i="10"/>
  <c r="Y588" i="10"/>
  <c r="Y584" i="10"/>
  <c r="AN584" i="10" s="1"/>
  <c r="Y580" i="10"/>
  <c r="G580" i="10" s="1"/>
  <c r="Y576" i="10"/>
  <c r="Y572" i="10"/>
  <c r="Y568" i="10"/>
  <c r="AN568" i="10" s="1"/>
  <c r="Y564" i="10"/>
  <c r="Y560" i="10"/>
  <c r="Y556" i="10"/>
  <c r="Y552" i="10"/>
  <c r="AN552" i="10" s="1"/>
  <c r="Y548" i="10"/>
  <c r="AN548" i="10" s="1"/>
  <c r="Y544" i="10"/>
  <c r="Y540" i="10"/>
  <c r="Y536" i="10"/>
  <c r="AN536" i="10" s="1"/>
  <c r="Y532" i="10"/>
  <c r="Y528" i="10"/>
  <c r="Y524" i="10"/>
  <c r="AJ500" i="10"/>
  <c r="F500" i="10" s="1"/>
  <c r="AJ492" i="10"/>
  <c r="AJ484" i="10"/>
  <c r="AJ476" i="10"/>
  <c r="AJ468" i="10"/>
  <c r="F468" i="10" s="1"/>
  <c r="AJ460" i="10"/>
  <c r="F460" i="10" s="1"/>
  <c r="AJ452" i="10"/>
  <c r="AJ444" i="10"/>
  <c r="AJ436" i="10"/>
  <c r="F436" i="10" s="1"/>
  <c r="AJ428" i="10"/>
  <c r="AJ420" i="10"/>
  <c r="AJ412" i="10"/>
  <c r="AJ404" i="10"/>
  <c r="F404" i="10" s="1"/>
  <c r="AJ396" i="10"/>
  <c r="F396" i="10" s="1"/>
  <c r="AJ388" i="10"/>
  <c r="AJ380" i="10"/>
  <c r="AJ372" i="10"/>
  <c r="F372" i="10" s="1"/>
  <c r="AJ364" i="10"/>
  <c r="AJ356" i="10"/>
  <c r="AJ348" i="10"/>
  <c r="AJ340" i="10"/>
  <c r="F340" i="10" s="1"/>
  <c r="AJ332" i="10"/>
  <c r="F332" i="10" s="1"/>
  <c r="AJ324" i="10"/>
  <c r="AJ316" i="10"/>
  <c r="AJ308" i="10"/>
  <c r="F308" i="10" s="1"/>
  <c r="AJ136" i="10"/>
  <c r="F136" i="10" s="1"/>
  <c r="AJ134" i="10"/>
  <c r="AJ132" i="10"/>
  <c r="AJ130" i="10"/>
  <c r="F130" i="10" s="1"/>
  <c r="AJ128" i="10"/>
  <c r="AJ126" i="10"/>
  <c r="AJ124" i="10"/>
  <c r="AJ122" i="10"/>
  <c r="F122" i="10" s="1"/>
  <c r="AJ120" i="10"/>
  <c r="F120" i="10" s="1"/>
  <c r="AJ118" i="10"/>
  <c r="AJ116" i="10"/>
  <c r="AJ114" i="10"/>
  <c r="F114" i="10" s="1"/>
  <c r="AJ112" i="10"/>
  <c r="AJ110" i="10"/>
  <c r="AJ108" i="10"/>
  <c r="AJ106" i="10"/>
  <c r="F106" i="10" s="1"/>
  <c r="AJ104" i="10"/>
  <c r="F104" i="10" s="1"/>
  <c r="AJ102" i="10"/>
  <c r="AJ100" i="10"/>
  <c r="AJ98" i="10"/>
  <c r="F98" i="10" s="1"/>
  <c r="AJ96" i="10"/>
  <c r="AJ94" i="10"/>
  <c r="AJ92" i="10"/>
  <c r="AJ90" i="10"/>
  <c r="F90" i="10" s="1"/>
  <c r="AJ88" i="10"/>
  <c r="F88" i="10" s="1"/>
  <c r="AJ498" i="10"/>
  <c r="AJ490" i="10"/>
  <c r="AJ482" i="10"/>
  <c r="F482" i="10" s="1"/>
  <c r="AJ474" i="10"/>
  <c r="AJ466" i="10"/>
  <c r="AJ458" i="10"/>
  <c r="AJ450" i="10"/>
  <c r="F450" i="10" s="1"/>
  <c r="AJ442" i="10"/>
  <c r="AJ434" i="10"/>
  <c r="AJ426" i="10"/>
  <c r="AJ418" i="10"/>
  <c r="F418" i="10" s="1"/>
  <c r="AJ410" i="10"/>
  <c r="AJ402" i="10"/>
  <c r="AJ394" i="10"/>
  <c r="AJ386" i="10"/>
  <c r="F386" i="10" s="1"/>
  <c r="AJ378" i="10"/>
  <c r="AJ370" i="10"/>
  <c r="AJ362" i="10"/>
  <c r="AJ354" i="10"/>
  <c r="F354" i="10" s="1"/>
  <c r="AJ346" i="10"/>
  <c r="AJ338" i="10"/>
  <c r="AJ330" i="10"/>
  <c r="AJ322" i="10"/>
  <c r="F322" i="10" s="1"/>
  <c r="AJ314" i="10"/>
  <c r="AJ306" i="10"/>
  <c r="Y52" i="10"/>
  <c r="Y50" i="10"/>
  <c r="AN50" i="10" s="1"/>
  <c r="H40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AJ606" i="10"/>
  <c r="AM606" i="10" s="1"/>
  <c r="AJ602" i="10"/>
  <c r="AJ600" i="10"/>
  <c r="AJ598" i="10"/>
  <c r="F598" i="10" s="1"/>
  <c r="AJ594" i="10"/>
  <c r="AJ592" i="10"/>
  <c r="AJ590" i="10"/>
  <c r="AJ586" i="10"/>
  <c r="F586" i="10" s="1"/>
  <c r="AJ584" i="10"/>
  <c r="F584" i="10" s="1"/>
  <c r="AJ582" i="10"/>
  <c r="AJ578" i="10"/>
  <c r="AJ576" i="10"/>
  <c r="F576" i="10" s="1"/>
  <c r="AJ574" i="10"/>
  <c r="F574" i="10" s="1"/>
  <c r="AJ570" i="10"/>
  <c r="AJ568" i="10"/>
  <c r="AJ566" i="10"/>
  <c r="F566" i="10" s="1"/>
  <c r="AJ562" i="10"/>
  <c r="AM562" i="10" s="1"/>
  <c r="AJ560" i="10"/>
  <c r="AJ558" i="10"/>
  <c r="AJ554" i="10"/>
  <c r="F554" i="10" s="1"/>
  <c r="AJ552" i="10"/>
  <c r="F552" i="10" s="1"/>
  <c r="AJ550" i="10"/>
  <c r="AJ546" i="10"/>
  <c r="AJ544" i="10"/>
  <c r="F544" i="10" s="1"/>
  <c r="AJ542" i="10"/>
  <c r="F542" i="10" s="1"/>
  <c r="AJ538" i="10"/>
  <c r="AJ536" i="10"/>
  <c r="AJ534" i="10"/>
  <c r="F534" i="10" s="1"/>
  <c r="AJ530" i="10"/>
  <c r="F530" i="10" s="1"/>
  <c r="AJ528" i="10"/>
  <c r="AJ526" i="10"/>
  <c r="AJ522" i="10"/>
  <c r="AM522" i="10" s="1"/>
  <c r="AJ520" i="10"/>
  <c r="AM520" i="10" s="1"/>
  <c r="AJ518" i="10"/>
  <c r="AJ516" i="10"/>
  <c r="AJ514" i="10"/>
  <c r="F514" i="10" s="1"/>
  <c r="AJ512" i="10"/>
  <c r="F512" i="10" s="1"/>
  <c r="H512" i="10" s="1"/>
  <c r="AJ510" i="10"/>
  <c r="AJ508" i="10"/>
  <c r="AJ506" i="10"/>
  <c r="F506" i="10" s="1"/>
  <c r="AJ499" i="10"/>
  <c r="F499" i="10" s="1"/>
  <c r="AJ491" i="10"/>
  <c r="AJ483" i="10"/>
  <c r="AJ475" i="10"/>
  <c r="F475" i="10" s="1"/>
  <c r="AJ467" i="10"/>
  <c r="AJ459" i="10"/>
  <c r="AJ451" i="10"/>
  <c r="AJ443" i="10"/>
  <c r="F443" i="10" s="1"/>
  <c r="AJ435" i="10"/>
  <c r="AJ427" i="10"/>
  <c r="AJ419" i="10"/>
  <c r="AJ411" i="10"/>
  <c r="F411" i="10" s="1"/>
  <c r="AJ403" i="10"/>
  <c r="AM403" i="10" s="1"/>
  <c r="AJ395" i="10"/>
  <c r="AJ387" i="10"/>
  <c r="AJ379" i="10"/>
  <c r="F379" i="10" s="1"/>
  <c r="AJ371" i="10"/>
  <c r="F371" i="10" s="1"/>
  <c r="AJ363" i="10"/>
  <c r="AJ355" i="10"/>
  <c r="AJ347" i="10"/>
  <c r="F347" i="10" s="1"/>
  <c r="AJ337" i="10"/>
  <c r="AJ329" i="10"/>
  <c r="AJ321" i="10"/>
  <c r="AJ313" i="10"/>
  <c r="F313" i="10" s="1"/>
  <c r="Y305" i="10"/>
  <c r="Y303" i="10"/>
  <c r="Y301" i="10"/>
  <c r="Y299" i="10"/>
  <c r="G299" i="10" s="1"/>
  <c r="Y297" i="10"/>
  <c r="Y295" i="10"/>
  <c r="Y293" i="10"/>
  <c r="Y291" i="10"/>
  <c r="G291" i="10" s="1"/>
  <c r="Y289" i="10"/>
  <c r="AN289" i="10" s="1"/>
  <c r="Y287" i="10"/>
  <c r="Y285" i="10"/>
  <c r="Y283" i="10"/>
  <c r="G283" i="10" s="1"/>
  <c r="Y281" i="10"/>
  <c r="AN281" i="10" s="1"/>
  <c r="Y279" i="10"/>
  <c r="Y277" i="10"/>
  <c r="Y275" i="10"/>
  <c r="G275" i="10" s="1"/>
  <c r="Y273" i="10"/>
  <c r="G273" i="10" s="1"/>
  <c r="Y271" i="10"/>
  <c r="Y269" i="10"/>
  <c r="Y267" i="10"/>
  <c r="G267" i="10" s="1"/>
  <c r="Y265" i="10"/>
  <c r="Y263" i="10"/>
  <c r="Y261" i="10"/>
  <c r="Y259" i="10"/>
  <c r="G259" i="10" s="1"/>
  <c r="Y257" i="10"/>
  <c r="AN257" i="10" s="1"/>
  <c r="Y255" i="10"/>
  <c r="Y253" i="10"/>
  <c r="Y251" i="10"/>
  <c r="G251" i="10" s="1"/>
  <c r="Y249" i="10"/>
  <c r="AN249" i="10" s="1"/>
  <c r="Y247" i="10"/>
  <c r="Y245" i="10"/>
  <c r="Y243" i="10"/>
  <c r="G243" i="10" s="1"/>
  <c r="Y241" i="10"/>
  <c r="G241" i="10" s="1"/>
  <c r="Y239" i="10"/>
  <c r="Y237" i="10"/>
  <c r="Y235" i="10"/>
  <c r="G235" i="10" s="1"/>
  <c r="Y233" i="10"/>
  <c r="Y231" i="10"/>
  <c r="Y229" i="10"/>
  <c r="Y227" i="10"/>
  <c r="G227" i="10" s="1"/>
  <c r="Y225" i="10"/>
  <c r="AN225" i="10" s="1"/>
  <c r="Y223" i="10"/>
  <c r="Y221" i="10"/>
  <c r="Y219" i="10"/>
  <c r="G219" i="10" s="1"/>
  <c r="Y217" i="10"/>
  <c r="AN217" i="10" s="1"/>
  <c r="Y215" i="10"/>
  <c r="Y213" i="10"/>
  <c r="Y211" i="10"/>
  <c r="G211" i="10" s="1"/>
  <c r="Y209" i="10"/>
  <c r="G209" i="10" s="1"/>
  <c r="Y207" i="10"/>
  <c r="Y205" i="10"/>
  <c r="Y203" i="10"/>
  <c r="G203" i="10" s="1"/>
  <c r="Y201" i="10"/>
  <c r="Y199" i="10"/>
  <c r="Y197" i="10"/>
  <c r="Y195" i="10"/>
  <c r="G195" i="10" s="1"/>
  <c r="Y193" i="10"/>
  <c r="AN193" i="10" s="1"/>
  <c r="Y191" i="10"/>
  <c r="Y189" i="10"/>
  <c r="Y187" i="10"/>
  <c r="G187" i="10" s="1"/>
  <c r="Y147" i="10"/>
  <c r="AN147" i="10" s="1"/>
  <c r="Y43" i="10"/>
  <c r="G1001" i="10"/>
  <c r="AN1001" i="10"/>
  <c r="G997" i="10"/>
  <c r="AN997" i="10"/>
  <c r="G993" i="10"/>
  <c r="AN993" i="10"/>
  <c r="G989" i="10"/>
  <c r="AN989" i="10"/>
  <c r="G985" i="10"/>
  <c r="AN985" i="10"/>
  <c r="G981" i="10"/>
  <c r="AN981" i="10"/>
  <c r="AN973" i="10"/>
  <c r="G969" i="10"/>
  <c r="AN965" i="10"/>
  <c r="G961" i="10"/>
  <c r="AN961" i="10"/>
  <c r="G957" i="10"/>
  <c r="AN957" i="10"/>
  <c r="G953" i="10"/>
  <c r="AN953" i="10"/>
  <c r="G949" i="10"/>
  <c r="AN949" i="10"/>
  <c r="G941" i="10"/>
  <c r="AN941" i="10"/>
  <c r="G933" i="10"/>
  <c r="AN933" i="10"/>
  <c r="G929" i="10"/>
  <c r="AN929" i="10"/>
  <c r="G925" i="10"/>
  <c r="AN925" i="10"/>
  <c r="G921" i="10"/>
  <c r="AN921" i="10"/>
  <c r="G917" i="10"/>
  <c r="AN917" i="10"/>
  <c r="G909" i="10"/>
  <c r="AN909" i="10"/>
  <c r="G905" i="10"/>
  <c r="AN905" i="10"/>
  <c r="G901" i="10"/>
  <c r="AN901" i="10"/>
  <c r="G897" i="10"/>
  <c r="AN897" i="10"/>
  <c r="G893" i="10"/>
  <c r="AN893" i="10"/>
  <c r="G889" i="10"/>
  <c r="AN889" i="10"/>
  <c r="G885" i="10"/>
  <c r="AN885" i="10"/>
  <c r="G877" i="10"/>
  <c r="AN877" i="10"/>
  <c r="G869" i="10"/>
  <c r="AN869" i="10"/>
  <c r="G865" i="10"/>
  <c r="AN865" i="10"/>
  <c r="G861" i="10"/>
  <c r="AN861" i="10"/>
  <c r="G857" i="10"/>
  <c r="AN857" i="10"/>
  <c r="G853" i="10"/>
  <c r="AN853" i="10"/>
  <c r="G845" i="10"/>
  <c r="AN845" i="10"/>
  <c r="G841" i="10"/>
  <c r="AN841" i="10"/>
  <c r="G837" i="10"/>
  <c r="AN837" i="10"/>
  <c r="G833" i="10"/>
  <c r="AN833" i="10"/>
  <c r="G829" i="10"/>
  <c r="AN829" i="10"/>
  <c r="G825" i="10"/>
  <c r="AN825" i="10"/>
  <c r="G821" i="10"/>
  <c r="AN821" i="10"/>
  <c r="G813" i="10"/>
  <c r="AN813" i="10"/>
  <c r="G805" i="10"/>
  <c r="AN805" i="10"/>
  <c r="G801" i="10"/>
  <c r="AN801" i="10"/>
  <c r="G797" i="10"/>
  <c r="AN797" i="10"/>
  <c r="G793" i="10"/>
  <c r="AN793" i="10"/>
  <c r="G789" i="10"/>
  <c r="AN789" i="10"/>
  <c r="G781" i="10"/>
  <c r="AN781" i="10"/>
  <c r="G777" i="10"/>
  <c r="AN777" i="10"/>
  <c r="G773" i="10"/>
  <c r="AN773" i="10"/>
  <c r="G769" i="10"/>
  <c r="AN769" i="10"/>
  <c r="G765" i="10"/>
  <c r="AN765" i="10"/>
  <c r="G761" i="10"/>
  <c r="AN761" i="10"/>
  <c r="G757" i="10"/>
  <c r="AN757" i="10"/>
  <c r="AN749" i="10"/>
  <c r="G745" i="10"/>
  <c r="AM741" i="10"/>
  <c r="F739" i="10"/>
  <c r="AM739" i="10"/>
  <c r="F737" i="10"/>
  <c r="AM737" i="10"/>
  <c r="F735" i="10"/>
  <c r="AM735" i="10"/>
  <c r="F731" i="10"/>
  <c r="AM731" i="10"/>
  <c r="F729" i="10"/>
  <c r="AM729" i="10"/>
  <c r="F727" i="10"/>
  <c r="AM727" i="10"/>
  <c r="F725" i="10"/>
  <c r="AM725" i="10"/>
  <c r="F723" i="10"/>
  <c r="AM723" i="10"/>
  <c r="F721" i="10"/>
  <c r="AM721" i="10"/>
  <c r="F719" i="10"/>
  <c r="AM719" i="10"/>
  <c r="F715" i="10"/>
  <c r="AM715" i="10"/>
  <c r="F713" i="10"/>
  <c r="AM713" i="10"/>
  <c r="F711" i="10"/>
  <c r="AM711" i="10"/>
  <c r="F709" i="10"/>
  <c r="AM709" i="10"/>
  <c r="F707" i="10"/>
  <c r="AM707" i="10"/>
  <c r="F705" i="10"/>
  <c r="AM705" i="10"/>
  <c r="F703" i="10"/>
  <c r="AM703" i="10"/>
  <c r="F701" i="10"/>
  <c r="AM701" i="10"/>
  <c r="F699" i="10"/>
  <c r="AM699" i="10"/>
  <c r="F697" i="10"/>
  <c r="AM697" i="10"/>
  <c r="F695" i="10"/>
  <c r="AM695" i="10"/>
  <c r="F691" i="10"/>
  <c r="AM691" i="10"/>
  <c r="F689" i="10"/>
  <c r="AM689" i="10"/>
  <c r="F687" i="10"/>
  <c r="AM687" i="10"/>
  <c r="F685" i="10"/>
  <c r="AM685" i="10"/>
  <c r="F683" i="10"/>
  <c r="AM683" i="10"/>
  <c r="F681" i="10"/>
  <c r="AM681" i="10"/>
  <c r="F679" i="10"/>
  <c r="AM679" i="10"/>
  <c r="F677" i="10"/>
  <c r="AM677" i="10"/>
  <c r="F675" i="10"/>
  <c r="AM675" i="10"/>
  <c r="F673" i="10"/>
  <c r="AM673" i="10"/>
  <c r="F671" i="10"/>
  <c r="AM671" i="10"/>
  <c r="F667" i="10"/>
  <c r="AM667" i="10"/>
  <c r="F665" i="10"/>
  <c r="AM665" i="10"/>
  <c r="F663" i="10"/>
  <c r="AM663" i="10"/>
  <c r="F661" i="10"/>
  <c r="AM661" i="10"/>
  <c r="F659" i="10"/>
  <c r="AM659" i="10"/>
  <c r="F657" i="10"/>
  <c r="AM657" i="10"/>
  <c r="F655" i="10"/>
  <c r="AM655" i="10"/>
  <c r="F651" i="10"/>
  <c r="AM651" i="10"/>
  <c r="F649" i="10"/>
  <c r="AM649" i="10"/>
  <c r="F647" i="10"/>
  <c r="AM647" i="10"/>
  <c r="F645" i="10"/>
  <c r="AM645" i="10"/>
  <c r="F643" i="10"/>
  <c r="AM643" i="10"/>
  <c r="F641" i="10"/>
  <c r="AM641" i="10"/>
  <c r="F639" i="10"/>
  <c r="AM639" i="10"/>
  <c r="F637" i="10"/>
  <c r="AM637" i="10"/>
  <c r="F635" i="10"/>
  <c r="AM635" i="10"/>
  <c r="F633" i="10"/>
  <c r="AM633" i="10"/>
  <c r="F631" i="10"/>
  <c r="AM631" i="10"/>
  <c r="F627" i="10"/>
  <c r="AM627" i="10"/>
  <c r="F625" i="10"/>
  <c r="AM625" i="10"/>
  <c r="F623" i="10"/>
  <c r="AM623" i="10"/>
  <c r="F621" i="10"/>
  <c r="AM621" i="10"/>
  <c r="F619" i="10"/>
  <c r="AM619" i="10"/>
  <c r="F617" i="10"/>
  <c r="AM617" i="10"/>
  <c r="F615" i="10"/>
  <c r="AM615" i="10"/>
  <c r="F613" i="10"/>
  <c r="AM613" i="10"/>
  <c r="F611" i="10"/>
  <c r="AM611" i="10"/>
  <c r="F609" i="10"/>
  <c r="AM609" i="10"/>
  <c r="F607" i="10"/>
  <c r="AM607" i="10"/>
  <c r="AM1003" i="10"/>
  <c r="F1003" i="10"/>
  <c r="AM999" i="10"/>
  <c r="F999" i="10"/>
  <c r="AM995" i="10"/>
  <c r="F995" i="10"/>
  <c r="F987" i="10"/>
  <c r="AM979" i="10"/>
  <c r="AM971" i="10"/>
  <c r="F971" i="10"/>
  <c r="AM967" i="10"/>
  <c r="F967" i="10"/>
  <c r="AM963" i="10"/>
  <c r="F963" i="10"/>
  <c r="F955" i="10"/>
  <c r="AM939" i="10"/>
  <c r="F939" i="10"/>
  <c r="AM935" i="10"/>
  <c r="F935" i="10"/>
  <c r="AM931" i="10"/>
  <c r="F931" i="10"/>
  <c r="F915" i="10"/>
  <c r="AM907" i="10"/>
  <c r="F907" i="10"/>
  <c r="AM903" i="10"/>
  <c r="F903" i="10"/>
  <c r="AM899" i="10"/>
  <c r="F899" i="10"/>
  <c r="AM895" i="10"/>
  <c r="F895" i="10"/>
  <c r="F891" i="10"/>
  <c r="AM879" i="10"/>
  <c r="F879" i="10"/>
  <c r="AM875" i="10"/>
  <c r="F875" i="10"/>
  <c r="AM871" i="10"/>
  <c r="F871" i="10"/>
  <c r="AM867" i="10"/>
  <c r="F867" i="10"/>
  <c r="F859" i="10"/>
  <c r="AM855" i="10"/>
  <c r="F855" i="10"/>
  <c r="F851" i="10"/>
  <c r="AM843" i="10"/>
  <c r="F843" i="10"/>
  <c r="AM839" i="10"/>
  <c r="F839" i="10"/>
  <c r="AM835" i="10"/>
  <c r="F835" i="10"/>
  <c r="AM831" i="10"/>
  <c r="F831" i="10"/>
  <c r="F827" i="10"/>
  <c r="AM815" i="10"/>
  <c r="F815" i="10"/>
  <c r="AM811" i="10"/>
  <c r="F811" i="10"/>
  <c r="AM807" i="10"/>
  <c r="F807" i="10"/>
  <c r="AM803" i="10"/>
  <c r="F803" i="10"/>
  <c r="F795" i="10"/>
  <c r="AM791" i="10"/>
  <c r="F791" i="10"/>
  <c r="F787" i="10"/>
  <c r="AM779" i="10"/>
  <c r="F779" i="10"/>
  <c r="AM775" i="10"/>
  <c r="F775" i="10"/>
  <c r="AM771" i="10"/>
  <c r="F771" i="10"/>
  <c r="AM767" i="10"/>
  <c r="F767" i="10"/>
  <c r="F763" i="10"/>
  <c r="AM751" i="10"/>
  <c r="F751" i="10"/>
  <c r="AM747" i="10"/>
  <c r="F747" i="10"/>
  <c r="F742" i="10"/>
  <c r="AM742" i="10"/>
  <c r="F740" i="10"/>
  <c r="AM740" i="10"/>
  <c r="F738" i="10"/>
  <c r="AM738" i="10"/>
  <c r="F736" i="10"/>
  <c r="AM736" i="10"/>
  <c r="F734" i="10"/>
  <c r="AM734" i="10"/>
  <c r="F732" i="10"/>
  <c r="AM732" i="10"/>
  <c r="F730" i="10"/>
  <c r="AM730" i="10"/>
  <c r="F728" i="10"/>
  <c r="AM728" i="10"/>
  <c r="F726" i="10"/>
  <c r="AM726" i="10"/>
  <c r="F724" i="10"/>
  <c r="AM724" i="10"/>
  <c r="F722" i="10"/>
  <c r="AM722" i="10"/>
  <c r="F720" i="10"/>
  <c r="AM720" i="10"/>
  <c r="F718" i="10"/>
  <c r="AM718" i="10"/>
  <c r="F716" i="10"/>
  <c r="AM716" i="10"/>
  <c r="F714" i="10"/>
  <c r="AM714" i="10"/>
  <c r="F712" i="10"/>
  <c r="AM712" i="10"/>
  <c r="F710" i="10"/>
  <c r="AM710" i="10"/>
  <c r="F708" i="10"/>
  <c r="AM708" i="10"/>
  <c r="F706" i="10"/>
  <c r="AM706" i="10"/>
  <c r="F704" i="10"/>
  <c r="AM704" i="10"/>
  <c r="F702" i="10"/>
  <c r="AM702" i="10"/>
  <c r="F700" i="10"/>
  <c r="AM700" i="10"/>
  <c r="F698" i="10"/>
  <c r="AM698" i="10"/>
  <c r="F696" i="10"/>
  <c r="AM696" i="10"/>
  <c r="F694" i="10"/>
  <c r="AM694" i="10"/>
  <c r="F692" i="10"/>
  <c r="AM692" i="10"/>
  <c r="F690" i="10"/>
  <c r="AM690" i="10"/>
  <c r="F688" i="10"/>
  <c r="AM688" i="10"/>
  <c r="F686" i="10"/>
  <c r="AM686" i="10"/>
  <c r="F684" i="10"/>
  <c r="AM684" i="10"/>
  <c r="F682" i="10"/>
  <c r="AM682" i="10"/>
  <c r="F680" i="10"/>
  <c r="AM680" i="10"/>
  <c r="F678" i="10"/>
  <c r="AM678" i="10"/>
  <c r="F676" i="10"/>
  <c r="AM676" i="10"/>
  <c r="F674" i="10"/>
  <c r="AM674" i="10"/>
  <c r="F672" i="10"/>
  <c r="AM672" i="10"/>
  <c r="F670" i="10"/>
  <c r="AM670" i="10"/>
  <c r="F668" i="10"/>
  <c r="AM668" i="10"/>
  <c r="F666" i="10"/>
  <c r="AM666" i="10"/>
  <c r="F664" i="10"/>
  <c r="AM664" i="10"/>
  <c r="F662" i="10"/>
  <c r="AM662" i="10"/>
  <c r="F660" i="10"/>
  <c r="AM660" i="10"/>
  <c r="F658" i="10"/>
  <c r="AM658" i="10"/>
  <c r="F656" i="10"/>
  <c r="AM656" i="10"/>
  <c r="F654" i="10"/>
  <c r="AM654" i="10"/>
  <c r="F652" i="10"/>
  <c r="AM652" i="10"/>
  <c r="F650" i="10"/>
  <c r="AM650" i="10"/>
  <c r="F648" i="10"/>
  <c r="AM648" i="10"/>
  <c r="F646" i="10"/>
  <c r="AM646" i="10"/>
  <c r="F644" i="10"/>
  <c r="AM644" i="10"/>
  <c r="F642" i="10"/>
  <c r="AM642" i="10"/>
  <c r="F640" i="10"/>
  <c r="AM640" i="10"/>
  <c r="F638" i="10"/>
  <c r="AM638" i="10"/>
  <c r="F636" i="10"/>
  <c r="AM636" i="10"/>
  <c r="F634" i="10"/>
  <c r="AM634" i="10"/>
  <c r="F632" i="10"/>
  <c r="AM632" i="10"/>
  <c r="F630" i="10"/>
  <c r="AM630" i="10"/>
  <c r="F628" i="10"/>
  <c r="AM628" i="10"/>
  <c r="F626" i="10"/>
  <c r="AM626" i="10"/>
  <c r="F624" i="10"/>
  <c r="AM624" i="10"/>
  <c r="F622" i="10"/>
  <c r="AM622" i="10"/>
  <c r="F620" i="10"/>
  <c r="AM620" i="10"/>
  <c r="F618" i="10"/>
  <c r="AM618" i="10"/>
  <c r="F616" i="10"/>
  <c r="AM616" i="10"/>
  <c r="F614" i="10"/>
  <c r="AM614" i="10"/>
  <c r="F612" i="10"/>
  <c r="AM612" i="10"/>
  <c r="F610" i="10"/>
  <c r="AM610" i="10"/>
  <c r="F608" i="10"/>
  <c r="AM608" i="10"/>
  <c r="AN606" i="10"/>
  <c r="G606" i="10"/>
  <c r="AN604" i="10"/>
  <c r="G604" i="10"/>
  <c r="AN598" i="10"/>
  <c r="G598" i="10"/>
  <c r="G596" i="10"/>
  <c r="AN592" i="10"/>
  <c r="G592" i="10"/>
  <c r="AN588" i="10"/>
  <c r="G588" i="10"/>
  <c r="G582" i="10"/>
  <c r="AN580" i="10"/>
  <c r="AN576" i="10"/>
  <c r="G576" i="10"/>
  <c r="AN574" i="10"/>
  <c r="G574" i="10"/>
  <c r="AN572" i="10"/>
  <c r="G572" i="10"/>
  <c r="AN566" i="10"/>
  <c r="G566" i="10"/>
  <c r="AN564" i="10"/>
  <c r="G564" i="10"/>
  <c r="AN560" i="10"/>
  <c r="G560" i="10"/>
  <c r="G558" i="10"/>
  <c r="AN556" i="10"/>
  <c r="G556" i="10"/>
  <c r="AN550" i="10"/>
  <c r="G550" i="10"/>
  <c r="AN544" i="10"/>
  <c r="G544" i="10"/>
  <c r="AN542" i="10"/>
  <c r="G542" i="10"/>
  <c r="AN540" i="10"/>
  <c r="G540" i="10"/>
  <c r="AN534" i="10"/>
  <c r="G534" i="10"/>
  <c r="AN532" i="10"/>
  <c r="G532" i="10"/>
  <c r="AN528" i="10"/>
  <c r="G528" i="10"/>
  <c r="G526" i="10"/>
  <c r="AN524" i="10"/>
  <c r="G524" i="10"/>
  <c r="F519" i="10"/>
  <c r="AM519" i="10"/>
  <c r="F517" i="10"/>
  <c r="AM517" i="10"/>
  <c r="F515" i="10"/>
  <c r="AM515" i="10"/>
  <c r="F513" i="10"/>
  <c r="AM513" i="10"/>
  <c r="F511" i="10"/>
  <c r="AM511" i="10"/>
  <c r="F509" i="10"/>
  <c r="AM509" i="10"/>
  <c r="F507" i="10"/>
  <c r="AM507" i="10"/>
  <c r="F496" i="10"/>
  <c r="AM496" i="10"/>
  <c r="F492" i="10"/>
  <c r="AM492" i="10"/>
  <c r="F484" i="10"/>
  <c r="AM484" i="10"/>
  <c r="F480" i="10"/>
  <c r="AM480" i="10"/>
  <c r="F476" i="10"/>
  <c r="AM476" i="10"/>
  <c r="F464" i="10"/>
  <c r="AM464" i="10"/>
  <c r="F452" i="10"/>
  <c r="AM452" i="10"/>
  <c r="F448" i="10"/>
  <c r="AM448" i="10"/>
  <c r="F444" i="10"/>
  <c r="AM444" i="10"/>
  <c r="F432" i="10"/>
  <c r="AM432" i="10"/>
  <c r="F428" i="10"/>
  <c r="AM428" i="10"/>
  <c r="F420" i="10"/>
  <c r="AM420" i="10"/>
  <c r="F416" i="10"/>
  <c r="AM416" i="10"/>
  <c r="F412" i="10"/>
  <c r="AM412" i="10"/>
  <c r="F400" i="10"/>
  <c r="AM400" i="10"/>
  <c r="F388" i="10"/>
  <c r="AM388" i="10"/>
  <c r="F384" i="10"/>
  <c r="AM384" i="10"/>
  <c r="F380" i="10"/>
  <c r="AM380" i="10"/>
  <c r="F368" i="10"/>
  <c r="AM368" i="10"/>
  <c r="F364" i="10"/>
  <c r="AM364" i="10"/>
  <c r="F356" i="10"/>
  <c r="AM356" i="10"/>
  <c r="F352" i="10"/>
  <c r="AM352" i="10"/>
  <c r="F348" i="10"/>
  <c r="AM348" i="10"/>
  <c r="F336" i="10"/>
  <c r="AM336" i="10"/>
  <c r="F324" i="10"/>
  <c r="AM324" i="10"/>
  <c r="F320" i="10"/>
  <c r="AM320" i="10"/>
  <c r="F316" i="10"/>
  <c r="AM316" i="10"/>
  <c r="F305" i="10"/>
  <c r="AM305" i="10"/>
  <c r="F303" i="10"/>
  <c r="AM303" i="10"/>
  <c r="F301" i="10"/>
  <c r="AM301" i="10"/>
  <c r="F299" i="10"/>
  <c r="AM299" i="10"/>
  <c r="F297" i="10"/>
  <c r="AM297" i="10"/>
  <c r="F295" i="10"/>
  <c r="AM295" i="10"/>
  <c r="F293" i="10"/>
  <c r="AM293" i="10"/>
  <c r="F291" i="10"/>
  <c r="AM291" i="10"/>
  <c r="F289" i="10"/>
  <c r="AM289" i="10"/>
  <c r="F287" i="10"/>
  <c r="AM287" i="10"/>
  <c r="F285" i="10"/>
  <c r="AM285" i="10"/>
  <c r="F283" i="10"/>
  <c r="AM283" i="10"/>
  <c r="F281" i="10"/>
  <c r="AM281" i="10"/>
  <c r="F279" i="10"/>
  <c r="AM279" i="10"/>
  <c r="F277" i="10"/>
  <c r="AM277" i="10"/>
  <c r="F275" i="10"/>
  <c r="AM275" i="10"/>
  <c r="F273" i="10"/>
  <c r="AM273" i="10"/>
  <c r="F271" i="10"/>
  <c r="AM271" i="10"/>
  <c r="F269" i="10"/>
  <c r="AM269" i="10"/>
  <c r="F267" i="10"/>
  <c r="AM267" i="10"/>
  <c r="F265" i="10"/>
  <c r="AM265" i="10"/>
  <c r="F263" i="10"/>
  <c r="AM263" i="10"/>
  <c r="F261" i="10"/>
  <c r="AM261" i="10"/>
  <c r="F259" i="10"/>
  <c r="AM259" i="10"/>
  <c r="F257" i="10"/>
  <c r="AM257" i="10"/>
  <c r="F255" i="10"/>
  <c r="AM255" i="10"/>
  <c r="F253" i="10"/>
  <c r="AM253" i="10"/>
  <c r="F251" i="10"/>
  <c r="AM251" i="10"/>
  <c r="F249" i="10"/>
  <c r="AM249" i="10"/>
  <c r="F247" i="10"/>
  <c r="AM247" i="10"/>
  <c r="F245" i="10"/>
  <c r="AM245" i="10"/>
  <c r="F243" i="10"/>
  <c r="AM243" i="10"/>
  <c r="F241" i="10"/>
  <c r="AM241" i="10"/>
  <c r="F239" i="10"/>
  <c r="AM239" i="10"/>
  <c r="F237" i="10"/>
  <c r="AM237" i="10"/>
  <c r="F235" i="10"/>
  <c r="AM235" i="10"/>
  <c r="F233" i="10"/>
  <c r="AM233" i="10"/>
  <c r="F231" i="10"/>
  <c r="AM231" i="10"/>
  <c r="F229" i="10"/>
  <c r="AM229" i="10"/>
  <c r="F227" i="10"/>
  <c r="AM227" i="10"/>
  <c r="F225" i="10"/>
  <c r="AM225" i="10"/>
  <c r="F223" i="10"/>
  <c r="AM223" i="10"/>
  <c r="F221" i="10"/>
  <c r="AM221" i="10"/>
  <c r="F219" i="10"/>
  <c r="AM219" i="10"/>
  <c r="F217" i="10"/>
  <c r="AM217" i="10"/>
  <c r="F215" i="10"/>
  <c r="AM215" i="10"/>
  <c r="F213" i="10"/>
  <c r="AM213" i="10"/>
  <c r="F211" i="10"/>
  <c r="AM211" i="10"/>
  <c r="F209" i="10"/>
  <c r="AM209" i="10"/>
  <c r="F207" i="10"/>
  <c r="AM207" i="10"/>
  <c r="F205" i="10"/>
  <c r="AM205" i="10"/>
  <c r="F203" i="10"/>
  <c r="AM203" i="10"/>
  <c r="F201" i="10"/>
  <c r="AM201" i="10"/>
  <c r="F199" i="10"/>
  <c r="AM199" i="10"/>
  <c r="F197" i="10"/>
  <c r="AM197" i="10"/>
  <c r="F195" i="10"/>
  <c r="AM195" i="10"/>
  <c r="F193" i="10"/>
  <c r="AM193" i="10"/>
  <c r="F191" i="10"/>
  <c r="AM191" i="10"/>
  <c r="F189" i="10"/>
  <c r="AM189" i="10"/>
  <c r="F187" i="10"/>
  <c r="AM187" i="10"/>
  <c r="F185" i="10"/>
  <c r="AM185" i="10"/>
  <c r="F183" i="10"/>
  <c r="AM183" i="10"/>
  <c r="F181" i="10"/>
  <c r="AM181" i="10"/>
  <c r="F179" i="10"/>
  <c r="AM179" i="10"/>
  <c r="F177" i="10"/>
  <c r="AM177" i="10"/>
  <c r="F175" i="10"/>
  <c r="AM175" i="10"/>
  <c r="F173" i="10"/>
  <c r="AM173" i="10"/>
  <c r="F171" i="10"/>
  <c r="AM171" i="10"/>
  <c r="F169" i="10"/>
  <c r="AM169" i="10"/>
  <c r="F167" i="10"/>
  <c r="AM167" i="10"/>
  <c r="F165" i="10"/>
  <c r="AM165" i="10"/>
  <c r="F163" i="10"/>
  <c r="AM163" i="10"/>
  <c r="F161" i="10"/>
  <c r="AM161" i="10"/>
  <c r="F159" i="10"/>
  <c r="AM159" i="10"/>
  <c r="F157" i="10"/>
  <c r="AM157" i="10"/>
  <c r="F155" i="10"/>
  <c r="AM155" i="10"/>
  <c r="F153" i="10"/>
  <c r="AM153" i="10"/>
  <c r="F151" i="10"/>
  <c r="AM151" i="10"/>
  <c r="F149" i="10"/>
  <c r="AM149" i="10"/>
  <c r="F147" i="10"/>
  <c r="AM147" i="10"/>
  <c r="F145" i="10"/>
  <c r="AM145" i="10"/>
  <c r="F143" i="10"/>
  <c r="AM143" i="10"/>
  <c r="F141" i="10"/>
  <c r="AM141" i="10"/>
  <c r="F139" i="10"/>
  <c r="AM139" i="10"/>
  <c r="F137" i="10"/>
  <c r="AM137" i="10"/>
  <c r="F135" i="10"/>
  <c r="AM135" i="10"/>
  <c r="F133" i="10"/>
  <c r="AM133" i="10"/>
  <c r="F131" i="10"/>
  <c r="AM131" i="10"/>
  <c r="F129" i="10"/>
  <c r="AM129" i="10"/>
  <c r="F127" i="10"/>
  <c r="AM127" i="10"/>
  <c r="F125" i="10"/>
  <c r="AM125" i="10"/>
  <c r="F123" i="10"/>
  <c r="AM123" i="10"/>
  <c r="F121" i="10"/>
  <c r="AM121" i="10"/>
  <c r="F119" i="10"/>
  <c r="AM119" i="10"/>
  <c r="F117" i="10"/>
  <c r="AM117" i="10"/>
  <c r="F115" i="10"/>
  <c r="AM115" i="10"/>
  <c r="F113" i="10"/>
  <c r="AM113" i="10"/>
  <c r="F111" i="10"/>
  <c r="AM111" i="10"/>
  <c r="F109" i="10"/>
  <c r="AM109" i="10"/>
  <c r="F107" i="10"/>
  <c r="AM107" i="10"/>
  <c r="F105" i="10"/>
  <c r="AM105" i="10"/>
  <c r="F103" i="10"/>
  <c r="AM103" i="10"/>
  <c r="F101" i="10"/>
  <c r="AM101" i="10"/>
  <c r="F99" i="10"/>
  <c r="AM99" i="10"/>
  <c r="F97" i="10"/>
  <c r="AM97" i="10"/>
  <c r="F95" i="10"/>
  <c r="AM95" i="10"/>
  <c r="F93" i="10"/>
  <c r="AM93" i="10"/>
  <c r="F91" i="10"/>
  <c r="AM91" i="10"/>
  <c r="F89" i="10"/>
  <c r="AM89" i="10"/>
  <c r="F87" i="10"/>
  <c r="AM87" i="10"/>
  <c r="F85" i="10"/>
  <c r="AM85" i="10"/>
  <c r="F83" i="10"/>
  <c r="AM83" i="10"/>
  <c r="F81" i="10"/>
  <c r="AM81" i="10"/>
  <c r="F79" i="10"/>
  <c r="AM79" i="10"/>
  <c r="F77" i="10"/>
  <c r="AM77" i="10"/>
  <c r="F75" i="10"/>
  <c r="AM75" i="10"/>
  <c r="F73" i="10"/>
  <c r="AM73" i="10"/>
  <c r="F71" i="10"/>
  <c r="AM71" i="10"/>
  <c r="F69" i="10"/>
  <c r="AM69" i="10"/>
  <c r="F67" i="10"/>
  <c r="AM67" i="10"/>
  <c r="F65" i="10"/>
  <c r="AM65" i="10"/>
  <c r="F63" i="10"/>
  <c r="AM63" i="10"/>
  <c r="F61" i="10"/>
  <c r="AM61" i="10"/>
  <c r="F59" i="10"/>
  <c r="AM59" i="10"/>
  <c r="F57" i="10"/>
  <c r="AM57" i="10"/>
  <c r="F55" i="10"/>
  <c r="AM55" i="10"/>
  <c r="F53" i="10"/>
  <c r="AM53" i="10"/>
  <c r="F51" i="10"/>
  <c r="AM51" i="10"/>
  <c r="F49" i="10"/>
  <c r="AM49" i="10"/>
  <c r="AN605" i="10"/>
  <c r="G605" i="10"/>
  <c r="AN603" i="10"/>
  <c r="G603" i="10"/>
  <c r="AN601" i="10"/>
  <c r="G601" i="10"/>
  <c r="AN599" i="10"/>
  <c r="G599" i="10"/>
  <c r="AN597" i="10"/>
  <c r="G597" i="10"/>
  <c r="AN595" i="10"/>
  <c r="G595" i="10"/>
  <c r="AN593" i="10"/>
  <c r="G593" i="10"/>
  <c r="AN589" i="10"/>
  <c r="G589" i="10"/>
  <c r="AN587" i="10"/>
  <c r="G587" i="10"/>
  <c r="AN585" i="10"/>
  <c r="G585" i="10"/>
  <c r="AN583" i="10"/>
  <c r="G583" i="10"/>
  <c r="AN581" i="10"/>
  <c r="G581" i="10"/>
  <c r="AN579" i="10"/>
  <c r="G579" i="10"/>
  <c r="AN577" i="10"/>
  <c r="G577" i="10"/>
  <c r="AN573" i="10"/>
  <c r="G573" i="10"/>
  <c r="AN571" i="10"/>
  <c r="G571" i="10"/>
  <c r="AN569" i="10"/>
  <c r="G569" i="10"/>
  <c r="AN567" i="10"/>
  <c r="G567" i="10"/>
  <c r="AN565" i="10"/>
  <c r="G565" i="10"/>
  <c r="AN563" i="10"/>
  <c r="G563" i="10"/>
  <c r="AN561" i="10"/>
  <c r="G561" i="10"/>
  <c r="AN557" i="10"/>
  <c r="G557" i="10"/>
  <c r="AN555" i="10"/>
  <c r="G555" i="10"/>
  <c r="AN553" i="10"/>
  <c r="G553" i="10"/>
  <c r="AN551" i="10"/>
  <c r="G551" i="10"/>
  <c r="AN549" i="10"/>
  <c r="G549" i="10"/>
  <c r="AN547" i="10"/>
  <c r="G547" i="10"/>
  <c r="AN545" i="10"/>
  <c r="G545" i="10"/>
  <c r="AN543" i="10"/>
  <c r="G543" i="10"/>
  <c r="AN541" i="10"/>
  <c r="G541" i="10"/>
  <c r="AN539" i="10"/>
  <c r="G539" i="10"/>
  <c r="AN537" i="10"/>
  <c r="G537" i="10"/>
  <c r="AN533" i="10"/>
  <c r="G533" i="10"/>
  <c r="AN531" i="10"/>
  <c r="G531" i="10"/>
  <c r="AN529" i="10"/>
  <c r="G529" i="10"/>
  <c r="AN527" i="10"/>
  <c r="G527" i="10"/>
  <c r="AN525" i="10"/>
  <c r="G525" i="10"/>
  <c r="AN523" i="10"/>
  <c r="G523" i="10"/>
  <c r="AN521" i="10"/>
  <c r="G521" i="10"/>
  <c r="AN519" i="10"/>
  <c r="G519" i="10"/>
  <c r="AN517" i="10"/>
  <c r="G517" i="10"/>
  <c r="AN515" i="10"/>
  <c r="G515" i="10"/>
  <c r="AN513" i="10"/>
  <c r="G513" i="10"/>
  <c r="AN509" i="10"/>
  <c r="G509" i="10"/>
  <c r="AN507" i="10"/>
  <c r="G507" i="10"/>
  <c r="F505" i="10"/>
  <c r="AM505" i="10"/>
  <c r="F501" i="10"/>
  <c r="AM501" i="10"/>
  <c r="F497" i="10"/>
  <c r="AM497" i="10"/>
  <c r="F493" i="10"/>
  <c r="AM493" i="10"/>
  <c r="F489" i="10"/>
  <c r="AM489" i="10"/>
  <c r="F485" i="10"/>
  <c r="AM485" i="10"/>
  <c r="F481" i="10"/>
  <c r="AM481" i="10"/>
  <c r="F477" i="10"/>
  <c r="AM477" i="10"/>
  <c r="F473" i="10"/>
  <c r="AM473" i="10"/>
  <c r="F469" i="10"/>
  <c r="AM469" i="10"/>
  <c r="F465" i="10"/>
  <c r="AM465" i="10"/>
  <c r="F461" i="10"/>
  <c r="AM461" i="10"/>
  <c r="F457" i="10"/>
  <c r="AM457" i="10"/>
  <c r="F453" i="10"/>
  <c r="AM453" i="10"/>
  <c r="F449" i="10"/>
  <c r="AM449" i="10"/>
  <c r="F445" i="10"/>
  <c r="AM445" i="10"/>
  <c r="F441" i="10"/>
  <c r="AM441" i="10"/>
  <c r="F437" i="10"/>
  <c r="AM437" i="10"/>
  <c r="F433" i="10"/>
  <c r="AM433" i="10"/>
  <c r="F429" i="10"/>
  <c r="AM429" i="10"/>
  <c r="F425" i="10"/>
  <c r="AM425" i="10"/>
  <c r="F421" i="10"/>
  <c r="AM421" i="10"/>
  <c r="F417" i="10"/>
  <c r="AM417" i="10"/>
  <c r="F413" i="10"/>
  <c r="AM413" i="10"/>
  <c r="F409" i="10"/>
  <c r="AM409" i="10"/>
  <c r="F405" i="10"/>
  <c r="AM405" i="10"/>
  <c r="F401" i="10"/>
  <c r="AM401" i="10"/>
  <c r="F397" i="10"/>
  <c r="AM397" i="10"/>
  <c r="F393" i="10"/>
  <c r="AM393" i="10"/>
  <c r="F389" i="10"/>
  <c r="AM389" i="10"/>
  <c r="F385" i="10"/>
  <c r="AM385" i="10"/>
  <c r="F381" i="10"/>
  <c r="AM381" i="10"/>
  <c r="F377" i="10"/>
  <c r="AM377" i="10"/>
  <c r="F373" i="10"/>
  <c r="AM373" i="10"/>
  <c r="F369" i="10"/>
  <c r="AM369" i="10"/>
  <c r="F365" i="10"/>
  <c r="AM365" i="10"/>
  <c r="F361" i="10"/>
  <c r="AM361" i="10"/>
  <c r="F357" i="10"/>
  <c r="AM357" i="10"/>
  <c r="F353" i="10"/>
  <c r="AM353" i="10"/>
  <c r="F349" i="10"/>
  <c r="AM349" i="10"/>
  <c r="F345" i="10"/>
  <c r="AM345" i="10"/>
  <c r="F341" i="10"/>
  <c r="AM341" i="10"/>
  <c r="AN341" i="10"/>
  <c r="G341" i="10"/>
  <c r="F339" i="10"/>
  <c r="AM339" i="10"/>
  <c r="F335" i="10"/>
  <c r="AM335" i="10"/>
  <c r="F331" i="10"/>
  <c r="AM331" i="10"/>
  <c r="F327" i="10"/>
  <c r="AM327" i="10"/>
  <c r="F323" i="10"/>
  <c r="AM323" i="10"/>
  <c r="F319" i="10"/>
  <c r="AM319" i="10"/>
  <c r="F315" i="10"/>
  <c r="AM315" i="10"/>
  <c r="F311" i="10"/>
  <c r="AM311" i="10"/>
  <c r="F307" i="10"/>
  <c r="AM307" i="10"/>
  <c r="F304" i="10"/>
  <c r="AM304" i="10"/>
  <c r="F302" i="10"/>
  <c r="AM302" i="10"/>
  <c r="F300" i="10"/>
  <c r="AM300" i="10"/>
  <c r="F298" i="10"/>
  <c r="AM298" i="10"/>
  <c r="F296" i="10"/>
  <c r="AM296" i="10"/>
  <c r="F294" i="10"/>
  <c r="AM294" i="10"/>
  <c r="F292" i="10"/>
  <c r="AM292" i="10"/>
  <c r="F290" i="10"/>
  <c r="AM290" i="10"/>
  <c r="F288" i="10"/>
  <c r="AM288" i="10"/>
  <c r="F286" i="10"/>
  <c r="AM286" i="10"/>
  <c r="F284" i="10"/>
  <c r="AM284" i="10"/>
  <c r="F282" i="10"/>
  <c r="AM282" i="10"/>
  <c r="F280" i="10"/>
  <c r="AM280" i="10"/>
  <c r="F278" i="10"/>
  <c r="AM278" i="10"/>
  <c r="F276" i="10"/>
  <c r="AM276" i="10"/>
  <c r="F274" i="10"/>
  <c r="AM274" i="10"/>
  <c r="F272" i="10"/>
  <c r="AM272" i="10"/>
  <c r="F270" i="10"/>
  <c r="AM270" i="10"/>
  <c r="F268" i="10"/>
  <c r="AM268" i="10"/>
  <c r="F266" i="10"/>
  <c r="AM266" i="10"/>
  <c r="F264" i="10"/>
  <c r="AM264" i="10"/>
  <c r="F262" i="10"/>
  <c r="AM262" i="10"/>
  <c r="F260" i="10"/>
  <c r="AM260" i="10"/>
  <c r="F258" i="10"/>
  <c r="AM258" i="10"/>
  <c r="F256" i="10"/>
  <c r="AM256" i="10"/>
  <c r="F254" i="10"/>
  <c r="AM254" i="10"/>
  <c r="F252" i="10"/>
  <c r="AM252" i="10"/>
  <c r="F250" i="10"/>
  <c r="AM250" i="10"/>
  <c r="F248" i="10"/>
  <c r="AM248" i="10"/>
  <c r="F246" i="10"/>
  <c r="AM246" i="10"/>
  <c r="F244" i="10"/>
  <c r="AM244" i="10"/>
  <c r="F242" i="10"/>
  <c r="AM242" i="10"/>
  <c r="F240" i="10"/>
  <c r="AM240" i="10"/>
  <c r="F238" i="10"/>
  <c r="AM238" i="10"/>
  <c r="F236" i="10"/>
  <c r="AM236" i="10"/>
  <c r="F234" i="10"/>
  <c r="AM234" i="10"/>
  <c r="F232" i="10"/>
  <c r="AM232" i="10"/>
  <c r="F230" i="10"/>
  <c r="AM230" i="10"/>
  <c r="F228" i="10"/>
  <c r="AM228" i="10"/>
  <c r="F226" i="10"/>
  <c r="AM226" i="10"/>
  <c r="F224" i="10"/>
  <c r="AM224" i="10"/>
  <c r="F222" i="10"/>
  <c r="AM222" i="10"/>
  <c r="F220" i="10"/>
  <c r="AM220" i="10"/>
  <c r="F218" i="10"/>
  <c r="AM218" i="10"/>
  <c r="F216" i="10"/>
  <c r="AM216" i="10"/>
  <c r="F214" i="10"/>
  <c r="AM214" i="10"/>
  <c r="F212" i="10"/>
  <c r="AM212" i="10"/>
  <c r="F210" i="10"/>
  <c r="AM210" i="10"/>
  <c r="F208" i="10"/>
  <c r="AM208" i="10"/>
  <c r="F206" i="10"/>
  <c r="AM206" i="10"/>
  <c r="F204" i="10"/>
  <c r="AM204" i="10"/>
  <c r="F202" i="10"/>
  <c r="AM202" i="10"/>
  <c r="F200" i="10"/>
  <c r="AM200" i="10"/>
  <c r="F198" i="10"/>
  <c r="AM198" i="10"/>
  <c r="F196" i="10"/>
  <c r="AM196" i="10"/>
  <c r="F194" i="10"/>
  <c r="AM194" i="10"/>
  <c r="F192" i="10"/>
  <c r="AM192" i="10"/>
  <c r="F190" i="10"/>
  <c r="AM190" i="10"/>
  <c r="F188" i="10"/>
  <c r="AM188" i="10"/>
  <c r="F186" i="10"/>
  <c r="AM186" i="10"/>
  <c r="AN185" i="10"/>
  <c r="G185" i="10"/>
  <c r="F184" i="10"/>
  <c r="AM184" i="10"/>
  <c r="AN183" i="10"/>
  <c r="G183" i="10"/>
  <c r="F182" i="10"/>
  <c r="AM182" i="10"/>
  <c r="AN181" i="10"/>
  <c r="G181" i="10"/>
  <c r="F180" i="10"/>
  <c r="AM180" i="10"/>
  <c r="AN179" i="10"/>
  <c r="G179" i="10"/>
  <c r="F178" i="10"/>
  <c r="AM178" i="10"/>
  <c r="AN177" i="10"/>
  <c r="G177" i="10"/>
  <c r="F176" i="10"/>
  <c r="AM176" i="10"/>
  <c r="AN175" i="10"/>
  <c r="G175" i="10"/>
  <c r="F174" i="10"/>
  <c r="AM174" i="10"/>
  <c r="AN173" i="10"/>
  <c r="G173" i="10"/>
  <c r="F172" i="10"/>
  <c r="AM172" i="10"/>
  <c r="AN171" i="10"/>
  <c r="G171" i="10"/>
  <c r="F170" i="10"/>
  <c r="AM170" i="10"/>
  <c r="AN169" i="10"/>
  <c r="G169" i="10"/>
  <c r="F168" i="10"/>
  <c r="AM168" i="10"/>
  <c r="AN167" i="10"/>
  <c r="G167" i="10"/>
  <c r="F166" i="10"/>
  <c r="AM166" i="10"/>
  <c r="AN165" i="10"/>
  <c r="G165" i="10"/>
  <c r="F164" i="10"/>
  <c r="AM164" i="10"/>
  <c r="AN163" i="10"/>
  <c r="G163" i="10"/>
  <c r="F162" i="10"/>
  <c r="AM162" i="10"/>
  <c r="AN161" i="10"/>
  <c r="G161" i="10"/>
  <c r="F160" i="10"/>
  <c r="AM160" i="10"/>
  <c r="AN159" i="10"/>
  <c r="G159" i="10"/>
  <c r="F158" i="10"/>
  <c r="AM158" i="10"/>
  <c r="AN157" i="10"/>
  <c r="G157" i="10"/>
  <c r="F156" i="10"/>
  <c r="AM156" i="10"/>
  <c r="AN155" i="10"/>
  <c r="G155" i="10"/>
  <c r="F154" i="10"/>
  <c r="AM154" i="10"/>
  <c r="AN153" i="10"/>
  <c r="G153" i="10"/>
  <c r="F152" i="10"/>
  <c r="AM152" i="10"/>
  <c r="AN151" i="10"/>
  <c r="G151" i="10"/>
  <c r="F150" i="10"/>
  <c r="AM150" i="10"/>
  <c r="AN149" i="10"/>
  <c r="G149" i="10"/>
  <c r="F148" i="10"/>
  <c r="AM148" i="10"/>
  <c r="F146" i="10"/>
  <c r="AM146" i="10"/>
  <c r="AN145" i="10"/>
  <c r="G145" i="10"/>
  <c r="F144" i="10"/>
  <c r="AM144" i="10"/>
  <c r="AN143" i="10"/>
  <c r="G143" i="10"/>
  <c r="F142" i="10"/>
  <c r="AM142" i="10"/>
  <c r="AN141" i="10"/>
  <c r="G141" i="10"/>
  <c r="F140" i="10"/>
  <c r="AM140" i="10"/>
  <c r="AN139" i="10"/>
  <c r="G139" i="10"/>
  <c r="F138" i="10"/>
  <c r="AM138" i="10"/>
  <c r="AN137" i="10"/>
  <c r="G137" i="10"/>
  <c r="AN135" i="10"/>
  <c r="G135" i="10"/>
  <c r="F134" i="10"/>
  <c r="AM134" i="10"/>
  <c r="AN133" i="10"/>
  <c r="G133" i="10"/>
  <c r="F132" i="10"/>
  <c r="AM132" i="10"/>
  <c r="AN131" i="10"/>
  <c r="G131" i="10"/>
  <c r="AN129" i="10"/>
  <c r="G129" i="10"/>
  <c r="F128" i="10"/>
  <c r="AM128" i="10"/>
  <c r="AN127" i="10"/>
  <c r="G127" i="10"/>
  <c r="F126" i="10"/>
  <c r="AM126" i="10"/>
  <c r="AN125" i="10"/>
  <c r="G125" i="10"/>
  <c r="F124" i="10"/>
  <c r="AM124" i="10"/>
  <c r="AN123" i="10"/>
  <c r="G123" i="10"/>
  <c r="AN121" i="10"/>
  <c r="G121" i="10"/>
  <c r="AN119" i="10"/>
  <c r="G119" i="10"/>
  <c r="F118" i="10"/>
  <c r="AM118" i="10"/>
  <c r="AN117" i="10"/>
  <c r="G117" i="10"/>
  <c r="F116" i="10"/>
  <c r="AM116" i="10"/>
  <c r="AN115" i="10"/>
  <c r="G115" i="10"/>
  <c r="AN113" i="10"/>
  <c r="G113" i="10"/>
  <c r="F112" i="10"/>
  <c r="AM112" i="10"/>
  <c r="AN111" i="10"/>
  <c r="G111" i="10"/>
  <c r="F110" i="10"/>
  <c r="AM110" i="10"/>
  <c r="AN109" i="10"/>
  <c r="G109" i="10"/>
  <c r="F108" i="10"/>
  <c r="AM108" i="10"/>
  <c r="AN107" i="10"/>
  <c r="G107" i="10"/>
  <c r="AN105" i="10"/>
  <c r="G105" i="10"/>
  <c r="AN103" i="10"/>
  <c r="G103" i="10"/>
  <c r="F102" i="10"/>
  <c r="AM102" i="10"/>
  <c r="AN101" i="10"/>
  <c r="G101" i="10"/>
  <c r="F100" i="10"/>
  <c r="AM100" i="10"/>
  <c r="AN99" i="10"/>
  <c r="G99" i="10"/>
  <c r="AN97" i="10"/>
  <c r="G97" i="10"/>
  <c r="F96" i="10"/>
  <c r="AM96" i="10"/>
  <c r="AN95" i="10"/>
  <c r="G95" i="10"/>
  <c r="F94" i="10"/>
  <c r="AM94" i="10"/>
  <c r="AN93" i="10"/>
  <c r="G93" i="10"/>
  <c r="F92" i="10"/>
  <c r="AM92" i="10"/>
  <c r="AN91" i="10"/>
  <c r="G91" i="10"/>
  <c r="AN89" i="10"/>
  <c r="G89" i="10"/>
  <c r="AN87" i="10"/>
  <c r="G87" i="10"/>
  <c r="AN85" i="10"/>
  <c r="G85" i="10"/>
  <c r="AN83" i="10"/>
  <c r="G83" i="10"/>
  <c r="AN81" i="10"/>
  <c r="G81" i="10"/>
  <c r="AN79" i="10"/>
  <c r="G79" i="10"/>
  <c r="AN77" i="10"/>
  <c r="G77" i="10"/>
  <c r="AN75" i="10"/>
  <c r="G75" i="10"/>
  <c r="AN73" i="10"/>
  <c r="G73" i="10"/>
  <c r="AN71" i="10"/>
  <c r="G71" i="10"/>
  <c r="AN69" i="10"/>
  <c r="G69" i="10"/>
  <c r="AN67" i="10"/>
  <c r="G67" i="10"/>
  <c r="AN65" i="10"/>
  <c r="G65" i="10"/>
  <c r="AN63" i="10"/>
  <c r="G63" i="10"/>
  <c r="AN61" i="10"/>
  <c r="G61" i="10"/>
  <c r="AN59" i="10"/>
  <c r="G59" i="10"/>
  <c r="AN57" i="10"/>
  <c r="G57" i="10"/>
  <c r="AN55" i="10"/>
  <c r="G55" i="10"/>
  <c r="AN53" i="10"/>
  <c r="G53" i="10"/>
  <c r="AN51" i="10"/>
  <c r="G51" i="10"/>
  <c r="AN49" i="10"/>
  <c r="G49" i="10"/>
  <c r="AN45" i="10"/>
  <c r="G45" i="10"/>
  <c r="H45" i="10" s="1"/>
  <c r="AN41" i="10"/>
  <c r="G41" i="10"/>
  <c r="G1003" i="10"/>
  <c r="AN1003" i="10"/>
  <c r="G999" i="10"/>
  <c r="AN999" i="10"/>
  <c r="G995" i="10"/>
  <c r="AN995" i="10"/>
  <c r="G991" i="10"/>
  <c r="AN991" i="10"/>
  <c r="G987" i="10"/>
  <c r="AN987" i="10"/>
  <c r="G983" i="10"/>
  <c r="AN983" i="10"/>
  <c r="G979" i="10"/>
  <c r="AN979" i="10"/>
  <c r="G975" i="10"/>
  <c r="AN975" i="10"/>
  <c r="G971" i="10"/>
  <c r="AN971" i="10"/>
  <c r="G967" i="10"/>
  <c r="AN967" i="10"/>
  <c r="G963" i="10"/>
  <c r="AN963" i="10"/>
  <c r="G959" i="10"/>
  <c r="AN959" i="10"/>
  <c r="G955" i="10"/>
  <c r="AN955" i="10"/>
  <c r="G951" i="10"/>
  <c r="AN951" i="10"/>
  <c r="G947" i="10"/>
  <c r="AN947" i="10"/>
  <c r="G943" i="10"/>
  <c r="AN943" i="10"/>
  <c r="G939" i="10"/>
  <c r="AN939" i="10"/>
  <c r="G935" i="10"/>
  <c r="AN935" i="10"/>
  <c r="G931" i="10"/>
  <c r="AN931" i="10"/>
  <c r="G927" i="10"/>
  <c r="AN927" i="10"/>
  <c r="G923" i="10"/>
  <c r="AN923" i="10"/>
  <c r="G919" i="10"/>
  <c r="AN919" i="10"/>
  <c r="G915" i="10"/>
  <c r="AN915" i="10"/>
  <c r="G911" i="10"/>
  <c r="AN911" i="10"/>
  <c r="G907" i="10"/>
  <c r="AN907" i="10"/>
  <c r="G903" i="10"/>
  <c r="AN903" i="10"/>
  <c r="G899" i="10"/>
  <c r="AN899" i="10"/>
  <c r="G895" i="10"/>
  <c r="AN895" i="10"/>
  <c r="G891" i="10"/>
  <c r="AN891" i="10"/>
  <c r="G887" i="10"/>
  <c r="AN887" i="10"/>
  <c r="G883" i="10"/>
  <c r="AN883" i="10"/>
  <c r="G879" i="10"/>
  <c r="AN879" i="10"/>
  <c r="G875" i="10"/>
  <c r="AN875" i="10"/>
  <c r="G871" i="10"/>
  <c r="AN871" i="10"/>
  <c r="G867" i="10"/>
  <c r="AN867" i="10"/>
  <c r="G863" i="10"/>
  <c r="AN863" i="10"/>
  <c r="G859" i="10"/>
  <c r="AN859" i="10"/>
  <c r="G855" i="10"/>
  <c r="AN855" i="10"/>
  <c r="G851" i="10"/>
  <c r="AN851" i="10"/>
  <c r="G843" i="10"/>
  <c r="AN843" i="10"/>
  <c r="G839" i="10"/>
  <c r="AN839" i="10"/>
  <c r="G835" i="10"/>
  <c r="AN835" i="10"/>
  <c r="G831" i="10"/>
  <c r="AN831" i="10"/>
  <c r="G827" i="10"/>
  <c r="AN827" i="10"/>
  <c r="G823" i="10"/>
  <c r="AN823" i="10"/>
  <c r="G819" i="10"/>
  <c r="AN819" i="10"/>
  <c r="G811" i="10"/>
  <c r="AN811" i="10"/>
  <c r="G807" i="10"/>
  <c r="AN807" i="10"/>
  <c r="G803" i="10"/>
  <c r="AN803" i="10"/>
  <c r="G799" i="10"/>
  <c r="AN799" i="10"/>
  <c r="G795" i="10"/>
  <c r="AN795" i="10"/>
  <c r="G791" i="10"/>
  <c r="AN791" i="10"/>
  <c r="G787" i="10"/>
  <c r="AN787" i="10"/>
  <c r="G779" i="10"/>
  <c r="AN779" i="10"/>
  <c r="G775" i="10"/>
  <c r="AN775" i="10"/>
  <c r="G771" i="10"/>
  <c r="AN771" i="10"/>
  <c r="G767" i="10"/>
  <c r="AN767" i="10"/>
  <c r="G763" i="10"/>
  <c r="AN763" i="10"/>
  <c r="G759" i="10"/>
  <c r="AN759" i="10"/>
  <c r="G747" i="10"/>
  <c r="AN747" i="10"/>
  <c r="G743" i="10"/>
  <c r="AN743" i="10"/>
  <c r="AN742" i="10"/>
  <c r="G742" i="10"/>
  <c r="AN740" i="10"/>
  <c r="G740" i="10"/>
  <c r="AN738" i="10"/>
  <c r="G738" i="10"/>
  <c r="AN736" i="10"/>
  <c r="G736" i="10"/>
  <c r="AN734" i="10"/>
  <c r="G734" i="10"/>
  <c r="AN732" i="10"/>
  <c r="G732" i="10"/>
  <c r="AN730" i="10"/>
  <c r="G730" i="10"/>
  <c r="AN728" i="10"/>
  <c r="G728" i="10"/>
  <c r="AN726" i="10"/>
  <c r="G726" i="10"/>
  <c r="AN724" i="10"/>
  <c r="G724" i="10"/>
  <c r="AN722" i="10"/>
  <c r="G722" i="10"/>
  <c r="AN720" i="10"/>
  <c r="G720" i="10"/>
  <c r="AN718" i="10"/>
  <c r="G718" i="10"/>
  <c r="AN716" i="10"/>
  <c r="G716" i="10"/>
  <c r="AN714" i="10"/>
  <c r="G714" i="10"/>
  <c r="AN712" i="10"/>
  <c r="G712" i="10"/>
  <c r="AN710" i="10"/>
  <c r="G710" i="10"/>
  <c r="AN708" i="10"/>
  <c r="G708" i="10"/>
  <c r="AN706" i="10"/>
  <c r="G706" i="10"/>
  <c r="AN704" i="10"/>
  <c r="G704" i="10"/>
  <c r="AN702" i="10"/>
  <c r="G702" i="10"/>
  <c r="AN700" i="10"/>
  <c r="G700" i="10"/>
  <c r="AN698" i="10"/>
  <c r="G698" i="10"/>
  <c r="AN696" i="10"/>
  <c r="G696" i="10"/>
  <c r="AN694" i="10"/>
  <c r="G694" i="10"/>
  <c r="AN692" i="10"/>
  <c r="G692" i="10"/>
  <c r="AN690" i="10"/>
  <c r="G690" i="10"/>
  <c r="AN688" i="10"/>
  <c r="G688" i="10"/>
  <c r="AN686" i="10"/>
  <c r="G686" i="10"/>
  <c r="AN684" i="10"/>
  <c r="G684" i="10"/>
  <c r="AN682" i="10"/>
  <c r="G682" i="10"/>
  <c r="AN680" i="10"/>
  <c r="G680" i="10"/>
  <c r="AN678" i="10"/>
  <c r="G678" i="10"/>
  <c r="AN676" i="10"/>
  <c r="G676" i="10"/>
  <c r="AN674" i="10"/>
  <c r="G674" i="10"/>
  <c r="AN672" i="10"/>
  <c r="G672" i="10"/>
  <c r="AN670" i="10"/>
  <c r="G670" i="10"/>
  <c r="AN668" i="10"/>
  <c r="G668" i="10"/>
  <c r="AN666" i="10"/>
  <c r="G666" i="10"/>
  <c r="AN664" i="10"/>
  <c r="G664" i="10"/>
  <c r="AN662" i="10"/>
  <c r="G662" i="10"/>
  <c r="AN660" i="10"/>
  <c r="G660" i="10"/>
  <c r="AN658" i="10"/>
  <c r="G658" i="10"/>
  <c r="AN656" i="10"/>
  <c r="G656" i="10"/>
  <c r="AN654" i="10"/>
  <c r="G654" i="10"/>
  <c r="AN652" i="10"/>
  <c r="G652" i="10"/>
  <c r="AN650" i="10"/>
  <c r="G650" i="10"/>
  <c r="AN648" i="10"/>
  <c r="G648" i="10"/>
  <c r="AN646" i="10"/>
  <c r="G646" i="10"/>
  <c r="AN644" i="10"/>
  <c r="G644" i="10"/>
  <c r="AN642" i="10"/>
  <c r="G642" i="10"/>
  <c r="AN640" i="10"/>
  <c r="G640" i="10"/>
  <c r="AN638" i="10"/>
  <c r="G638" i="10"/>
  <c r="AN636" i="10"/>
  <c r="G636" i="10"/>
  <c r="AN634" i="10"/>
  <c r="G634" i="10"/>
  <c r="AN632" i="10"/>
  <c r="G632" i="10"/>
  <c r="AN630" i="10"/>
  <c r="G630" i="10"/>
  <c r="AN628" i="10"/>
  <c r="G628" i="10"/>
  <c r="AN626" i="10"/>
  <c r="G626" i="10"/>
  <c r="AN624" i="10"/>
  <c r="G624" i="10"/>
  <c r="AN622" i="10"/>
  <c r="G622" i="10"/>
  <c r="AN620" i="10"/>
  <c r="G620" i="10"/>
  <c r="AN618" i="10"/>
  <c r="G618" i="10"/>
  <c r="AN616" i="10"/>
  <c r="G616" i="10"/>
  <c r="AN614" i="10"/>
  <c r="G614" i="10"/>
  <c r="AN612" i="10"/>
  <c r="G612" i="10"/>
  <c r="AN610" i="10"/>
  <c r="G610" i="10"/>
  <c r="AN608" i="10"/>
  <c r="G608" i="10"/>
  <c r="AM1005" i="10"/>
  <c r="F1005" i="10"/>
  <c r="F997" i="10"/>
  <c r="H997" i="10" s="1"/>
  <c r="AM993" i="10"/>
  <c r="F993" i="10"/>
  <c r="AM989" i="10"/>
  <c r="F989" i="10"/>
  <c r="H989" i="10" s="1"/>
  <c r="AM985" i="10"/>
  <c r="F985" i="10"/>
  <c r="AM981" i="10"/>
  <c r="F981" i="10"/>
  <c r="H981" i="10" s="1"/>
  <c r="AM977" i="10"/>
  <c r="F977" i="10"/>
  <c r="AM973" i="10"/>
  <c r="F973" i="10"/>
  <c r="F965" i="10"/>
  <c r="AM961" i="10"/>
  <c r="F961" i="10"/>
  <c r="AM957" i="10"/>
  <c r="F957" i="10"/>
  <c r="H957" i="10" s="1"/>
  <c r="AM953" i="10"/>
  <c r="F953" i="10"/>
  <c r="AM949" i="10"/>
  <c r="F949" i="10"/>
  <c r="H949" i="10" s="1"/>
  <c r="AM945" i="10"/>
  <c r="F945" i="10"/>
  <c r="AM941" i="10"/>
  <c r="F941" i="10"/>
  <c r="H941" i="10" s="1"/>
  <c r="AM933" i="10"/>
  <c r="F933" i="10"/>
  <c r="AM929" i="10"/>
  <c r="F929" i="10"/>
  <c r="H929" i="10" s="1"/>
  <c r="AM925" i="10"/>
  <c r="F925" i="10"/>
  <c r="AM921" i="10"/>
  <c r="F921" i="10"/>
  <c r="H921" i="10" s="1"/>
  <c r="AM917" i="10"/>
  <c r="F917" i="10"/>
  <c r="AM913" i="10"/>
  <c r="F913" i="10"/>
  <c r="AM909" i="10"/>
  <c r="F909" i="10"/>
  <c r="H909" i="10" s="1"/>
  <c r="AM901" i="10"/>
  <c r="F901" i="10"/>
  <c r="H901" i="10" s="1"/>
  <c r="AM897" i="10"/>
  <c r="F897" i="10"/>
  <c r="AM893" i="10"/>
  <c r="F893" i="10"/>
  <c r="H893" i="10" s="1"/>
  <c r="AM889" i="10"/>
  <c r="F889" i="10"/>
  <c r="AM885" i="10"/>
  <c r="F885" i="10"/>
  <c r="H885" i="10" s="1"/>
  <c r="AM881" i="10"/>
  <c r="F881" i="10"/>
  <c r="AM877" i="10"/>
  <c r="F877" i="10"/>
  <c r="H877" i="10" s="1"/>
  <c r="AM869" i="10"/>
  <c r="F869" i="10"/>
  <c r="AM865" i="10"/>
  <c r="F865" i="10"/>
  <c r="H865" i="10" s="1"/>
  <c r="AM861" i="10"/>
  <c r="F861" i="10"/>
  <c r="AM857" i="10"/>
  <c r="F857" i="10"/>
  <c r="H857" i="10" s="1"/>
  <c r="AM853" i="10"/>
  <c r="F853" i="10"/>
  <c r="AM849" i="10"/>
  <c r="F849" i="10"/>
  <c r="AM845" i="10"/>
  <c r="F845" i="10"/>
  <c r="H845" i="10" s="1"/>
  <c r="AM837" i="10"/>
  <c r="F837" i="10"/>
  <c r="H837" i="10" s="1"/>
  <c r="AM833" i="10"/>
  <c r="F833" i="10"/>
  <c r="AM829" i="10"/>
  <c r="F829" i="10"/>
  <c r="H829" i="10" s="1"/>
  <c r="AM825" i="10"/>
  <c r="F825" i="10"/>
  <c r="AM821" i="10"/>
  <c r="F821" i="10"/>
  <c r="H821" i="10" s="1"/>
  <c r="AM817" i="10"/>
  <c r="F817" i="10"/>
  <c r="AM813" i="10"/>
  <c r="F813" i="10"/>
  <c r="H813" i="10" s="1"/>
  <c r="AM805" i="10"/>
  <c r="F805" i="10"/>
  <c r="AM801" i="10"/>
  <c r="F801" i="10"/>
  <c r="H801" i="10" s="1"/>
  <c r="AM797" i="10"/>
  <c r="F797" i="10"/>
  <c r="AM793" i="10"/>
  <c r="F793" i="10"/>
  <c r="H793" i="10" s="1"/>
  <c r="AM789" i="10"/>
  <c r="F789" i="10"/>
  <c r="AM785" i="10"/>
  <c r="F785" i="10"/>
  <c r="AM781" i="10"/>
  <c r="F781" i="10"/>
  <c r="H781" i="10" s="1"/>
  <c r="AM773" i="10"/>
  <c r="F773" i="10"/>
  <c r="H773" i="10" s="1"/>
  <c r="AM769" i="10"/>
  <c r="F769" i="10"/>
  <c r="AM765" i="10"/>
  <c r="F765" i="10"/>
  <c r="H765" i="10" s="1"/>
  <c r="AM761" i="10"/>
  <c r="F761" i="10"/>
  <c r="AM757" i="10"/>
  <c r="F757" i="10"/>
  <c r="H757" i="10" s="1"/>
  <c r="AM753" i="10"/>
  <c r="F753" i="10"/>
  <c r="AM749" i="10"/>
  <c r="F749" i="10"/>
  <c r="AM745" i="10"/>
  <c r="F745" i="10"/>
  <c r="AN741" i="10"/>
  <c r="G741" i="10"/>
  <c r="AN739" i="10"/>
  <c r="G739" i="10"/>
  <c r="AN737" i="10"/>
  <c r="G737" i="10"/>
  <c r="AN735" i="10"/>
  <c r="G735" i="10"/>
  <c r="AN733" i="10"/>
  <c r="G733" i="10"/>
  <c r="AN731" i="10"/>
  <c r="G731" i="10"/>
  <c r="AN729" i="10"/>
  <c r="G729" i="10"/>
  <c r="AN725" i="10"/>
  <c r="G725" i="10"/>
  <c r="AN723" i="10"/>
  <c r="G723" i="10"/>
  <c r="AN721" i="10"/>
  <c r="G721" i="10"/>
  <c r="AN719" i="10"/>
  <c r="G719" i="10"/>
  <c r="AN717" i="10"/>
  <c r="G717" i="10"/>
  <c r="AN715" i="10"/>
  <c r="G715" i="10"/>
  <c r="AN713" i="10"/>
  <c r="G713" i="10"/>
  <c r="AN711" i="10"/>
  <c r="G711" i="10"/>
  <c r="AN709" i="10"/>
  <c r="G709" i="10"/>
  <c r="AN707" i="10"/>
  <c r="G707" i="10"/>
  <c r="AN705" i="10"/>
  <c r="G705" i="10"/>
  <c r="AN701" i="10"/>
  <c r="G701" i="10"/>
  <c r="AN699" i="10"/>
  <c r="G699" i="10"/>
  <c r="AN697" i="10"/>
  <c r="G697" i="10"/>
  <c r="AN695" i="10"/>
  <c r="G695" i="10"/>
  <c r="AN693" i="10"/>
  <c r="G693" i="10"/>
  <c r="AN691" i="10"/>
  <c r="G691" i="10"/>
  <c r="AN689" i="10"/>
  <c r="G689" i="10"/>
  <c r="AN685" i="10"/>
  <c r="G685" i="10"/>
  <c r="AN683" i="10"/>
  <c r="G683" i="10"/>
  <c r="AN681" i="10"/>
  <c r="G681" i="10"/>
  <c r="AN679" i="10"/>
  <c r="G679" i="10"/>
  <c r="AN677" i="10"/>
  <c r="G677" i="10"/>
  <c r="AN675" i="10"/>
  <c r="G675" i="10"/>
  <c r="AN673" i="10"/>
  <c r="G673" i="10"/>
  <c r="AN669" i="10"/>
  <c r="G669" i="10"/>
  <c r="AN667" i="10"/>
  <c r="G667" i="10"/>
  <c r="AN665" i="10"/>
  <c r="G665" i="10"/>
  <c r="AN663" i="10"/>
  <c r="G663" i="10"/>
  <c r="AN661" i="10"/>
  <c r="G661" i="10"/>
  <c r="AN659" i="10"/>
  <c r="G659" i="10"/>
  <c r="AN657" i="10"/>
  <c r="G657" i="10"/>
  <c r="AN653" i="10"/>
  <c r="G653" i="10"/>
  <c r="AN651" i="10"/>
  <c r="G651" i="10"/>
  <c r="AN649" i="10"/>
  <c r="G649" i="10"/>
  <c r="AN647" i="10"/>
  <c r="G647" i="10"/>
  <c r="AN645" i="10"/>
  <c r="G645" i="10"/>
  <c r="AN643" i="10"/>
  <c r="G643" i="10"/>
  <c r="AN641" i="10"/>
  <c r="G641" i="10"/>
  <c r="AN637" i="10"/>
  <c r="G637" i="10"/>
  <c r="AN635" i="10"/>
  <c r="G635" i="10"/>
  <c r="AN633" i="10"/>
  <c r="G633" i="10"/>
  <c r="AN631" i="10"/>
  <c r="G631" i="10"/>
  <c r="AN629" i="10"/>
  <c r="G629" i="10"/>
  <c r="AN627" i="10"/>
  <c r="G627" i="10"/>
  <c r="AN625" i="10"/>
  <c r="G625" i="10"/>
  <c r="AN621" i="10"/>
  <c r="G621" i="10"/>
  <c r="AN619" i="10"/>
  <c r="G619" i="10"/>
  <c r="AN617" i="10"/>
  <c r="G617" i="10"/>
  <c r="AN615" i="10"/>
  <c r="G615" i="10"/>
  <c r="AN613" i="10"/>
  <c r="G613" i="10"/>
  <c r="AN611" i="10"/>
  <c r="G611" i="10"/>
  <c r="AN609" i="10"/>
  <c r="G609" i="10"/>
  <c r="AM605" i="10"/>
  <c r="F601" i="10"/>
  <c r="H601" i="10" s="1"/>
  <c r="AM601" i="10"/>
  <c r="F599" i="10"/>
  <c r="AM599" i="10"/>
  <c r="F597" i="10"/>
  <c r="H597" i="10" s="1"/>
  <c r="AM597" i="10"/>
  <c r="F595" i="10"/>
  <c r="AM595" i="10"/>
  <c r="F593" i="10"/>
  <c r="H593" i="10" s="1"/>
  <c r="AM593" i="10"/>
  <c r="F591" i="10"/>
  <c r="AM591" i="10"/>
  <c r="AM589" i="10"/>
  <c r="F585" i="10"/>
  <c r="H585" i="10" s="1"/>
  <c r="AM585" i="10"/>
  <c r="F583" i="10"/>
  <c r="AM583" i="10"/>
  <c r="F581" i="10"/>
  <c r="H581" i="10" s="1"/>
  <c r="AM581" i="10"/>
  <c r="F579" i="10"/>
  <c r="AM579" i="10"/>
  <c r="F577" i="10"/>
  <c r="H577" i="10" s="1"/>
  <c r="AM577" i="10"/>
  <c r="F575" i="10"/>
  <c r="AM575" i="10"/>
  <c r="AM573" i="10"/>
  <c r="F569" i="10"/>
  <c r="AM569" i="10"/>
  <c r="F567" i="10"/>
  <c r="AM567" i="10"/>
  <c r="F565" i="10"/>
  <c r="AM565" i="10"/>
  <c r="F563" i="10"/>
  <c r="AM563" i="10"/>
  <c r="F561" i="10"/>
  <c r="AM561" i="10"/>
  <c r="F559" i="10"/>
  <c r="AM559" i="10"/>
  <c r="AM557" i="10"/>
  <c r="F553" i="10"/>
  <c r="H553" i="10" s="1"/>
  <c r="AM553" i="10"/>
  <c r="F551" i="10"/>
  <c r="AM551" i="10"/>
  <c r="F549" i="10"/>
  <c r="H549" i="10" s="1"/>
  <c r="AM549" i="10"/>
  <c r="F547" i="10"/>
  <c r="AM547" i="10"/>
  <c r="F545" i="10"/>
  <c r="H545" i="10" s="1"/>
  <c r="AM545" i="10"/>
  <c r="F543" i="10"/>
  <c r="AM543" i="10"/>
  <c r="AM541" i="10"/>
  <c r="F537" i="10"/>
  <c r="H537" i="10" s="1"/>
  <c r="AM537" i="10"/>
  <c r="F535" i="10"/>
  <c r="AM535" i="10"/>
  <c r="F533" i="10"/>
  <c r="H533" i="10" s="1"/>
  <c r="AM533" i="10"/>
  <c r="F531" i="10"/>
  <c r="AM531" i="10"/>
  <c r="F529" i="10"/>
  <c r="H529" i="10" s="1"/>
  <c r="AM529" i="10"/>
  <c r="F527" i="10"/>
  <c r="AM527" i="10"/>
  <c r="AM525" i="10"/>
  <c r="AN522" i="10"/>
  <c r="G522" i="10"/>
  <c r="AN520" i="10"/>
  <c r="G520" i="10"/>
  <c r="AN518" i="10"/>
  <c r="G518" i="10"/>
  <c r="AN516" i="10"/>
  <c r="G516" i="10"/>
  <c r="AN514" i="10"/>
  <c r="G514" i="10"/>
  <c r="AN512" i="10"/>
  <c r="G512" i="10"/>
  <c r="AN510" i="10"/>
  <c r="G510" i="10"/>
  <c r="AN508" i="10"/>
  <c r="G508" i="10"/>
  <c r="AN506" i="10"/>
  <c r="G506" i="10"/>
  <c r="F502" i="10"/>
  <c r="AM502" i="10"/>
  <c r="F498" i="10"/>
  <c r="AM498" i="10"/>
  <c r="F494" i="10"/>
  <c r="AM494" i="10"/>
  <c r="F490" i="10"/>
  <c r="AM490" i="10"/>
  <c r="F486" i="10"/>
  <c r="AM486" i="10"/>
  <c r="F474" i="10"/>
  <c r="AM474" i="10"/>
  <c r="F470" i="10"/>
  <c r="AM470" i="10"/>
  <c r="F466" i="10"/>
  <c r="AM466" i="10"/>
  <c r="F462" i="10"/>
  <c r="AM462" i="10"/>
  <c r="F458" i="10"/>
  <c r="AM458" i="10"/>
  <c r="F454" i="10"/>
  <c r="AM454" i="10"/>
  <c r="F442" i="10"/>
  <c r="AM442" i="10"/>
  <c r="F438" i="10"/>
  <c r="AM438" i="10"/>
  <c r="F434" i="10"/>
  <c r="AM434" i="10"/>
  <c r="F430" i="10"/>
  <c r="AM430" i="10"/>
  <c r="F426" i="10"/>
  <c r="AM426" i="10"/>
  <c r="F422" i="10"/>
  <c r="AM422" i="10"/>
  <c r="AM418" i="10"/>
  <c r="F410" i="10"/>
  <c r="AM410" i="10"/>
  <c r="F406" i="10"/>
  <c r="AM406" i="10"/>
  <c r="F402" i="10"/>
  <c r="AM402" i="10"/>
  <c r="F398" i="10"/>
  <c r="AM398" i="10"/>
  <c r="F394" i="10"/>
  <c r="AM394" i="10"/>
  <c r="F390" i="10"/>
  <c r="AM390" i="10"/>
  <c r="AM386" i="10"/>
  <c r="F378" i="10"/>
  <c r="AM378" i="10"/>
  <c r="F374" i="10"/>
  <c r="AM374" i="10"/>
  <c r="F370" i="10"/>
  <c r="AM370" i="10"/>
  <c r="F366" i="10"/>
  <c r="AM366" i="10"/>
  <c r="F362" i="10"/>
  <c r="AM362" i="10"/>
  <c r="F358" i="10"/>
  <c r="AM358" i="10"/>
  <c r="F346" i="10"/>
  <c r="AM346" i="10"/>
  <c r="F342" i="10"/>
  <c r="AM342" i="10"/>
  <c r="F338" i="10"/>
  <c r="AM338" i="10"/>
  <c r="F334" i="10"/>
  <c r="AM334" i="10"/>
  <c r="F330" i="10"/>
  <c r="AM330" i="10"/>
  <c r="F326" i="10"/>
  <c r="AM326" i="10"/>
  <c r="F314" i="10"/>
  <c r="AM314" i="10"/>
  <c r="F310" i="10"/>
  <c r="AM310" i="10"/>
  <c r="F306" i="10"/>
  <c r="AM306" i="10"/>
  <c r="AN304" i="10"/>
  <c r="G304" i="10"/>
  <c r="AN302" i="10"/>
  <c r="G302" i="10"/>
  <c r="AN300" i="10"/>
  <c r="G300" i="10"/>
  <c r="AN298" i="10"/>
  <c r="G298" i="10"/>
  <c r="AN296" i="10"/>
  <c r="G296" i="10"/>
  <c r="AN294" i="10"/>
  <c r="G294" i="10"/>
  <c r="AN292" i="10"/>
  <c r="G292" i="10"/>
  <c r="AN290" i="10"/>
  <c r="G290" i="10"/>
  <c r="AN288" i="10"/>
  <c r="G288" i="10"/>
  <c r="AN286" i="10"/>
  <c r="G286" i="10"/>
  <c r="AN284" i="10"/>
  <c r="G284" i="10"/>
  <c r="AN282" i="10"/>
  <c r="G282" i="10"/>
  <c r="AN280" i="10"/>
  <c r="G280" i="10"/>
  <c r="AN278" i="10"/>
  <c r="G278" i="10"/>
  <c r="AN276" i="10"/>
  <c r="G276" i="10"/>
  <c r="AN274" i="10"/>
  <c r="G274" i="10"/>
  <c r="AN272" i="10"/>
  <c r="G272" i="10"/>
  <c r="AN270" i="10"/>
  <c r="G270" i="10"/>
  <c r="AN268" i="10"/>
  <c r="G268" i="10"/>
  <c r="AN266" i="10"/>
  <c r="G266" i="10"/>
  <c r="AN264" i="10"/>
  <c r="G264" i="10"/>
  <c r="AN262" i="10"/>
  <c r="G262" i="10"/>
  <c r="AN260" i="10"/>
  <c r="G260" i="10"/>
  <c r="AN258" i="10"/>
  <c r="G258" i="10"/>
  <c r="AN256" i="10"/>
  <c r="G256" i="10"/>
  <c r="AN254" i="10"/>
  <c r="G254" i="10"/>
  <c r="AN252" i="10"/>
  <c r="G252" i="10"/>
  <c r="AN250" i="10"/>
  <c r="G250" i="10"/>
  <c r="AN248" i="10"/>
  <c r="G248" i="10"/>
  <c r="AN246" i="10"/>
  <c r="G246" i="10"/>
  <c r="AN244" i="10"/>
  <c r="G244" i="10"/>
  <c r="AN242" i="10"/>
  <c r="G242" i="10"/>
  <c r="AN240" i="10"/>
  <c r="G240" i="10"/>
  <c r="AN238" i="10"/>
  <c r="G238" i="10"/>
  <c r="AN236" i="10"/>
  <c r="G236" i="10"/>
  <c r="AN234" i="10"/>
  <c r="G234" i="10"/>
  <c r="AN232" i="10"/>
  <c r="G232" i="10"/>
  <c r="AN230" i="10"/>
  <c r="G230" i="10"/>
  <c r="AN228" i="10"/>
  <c r="G228" i="10"/>
  <c r="AN226" i="10"/>
  <c r="G226" i="10"/>
  <c r="AN224" i="10"/>
  <c r="G224" i="10"/>
  <c r="AN222" i="10"/>
  <c r="G222" i="10"/>
  <c r="AN220" i="10"/>
  <c r="G220" i="10"/>
  <c r="AN218" i="10"/>
  <c r="G218" i="10"/>
  <c r="AN216" i="10"/>
  <c r="G216" i="10"/>
  <c r="AN214" i="10"/>
  <c r="G214" i="10"/>
  <c r="AN212" i="10"/>
  <c r="G212" i="10"/>
  <c r="AN210" i="10"/>
  <c r="G210" i="10"/>
  <c r="AN208" i="10"/>
  <c r="G208" i="10"/>
  <c r="AN206" i="10"/>
  <c r="G206" i="10"/>
  <c r="AN204" i="10"/>
  <c r="G204" i="10"/>
  <c r="AN202" i="10"/>
  <c r="G202" i="10"/>
  <c r="AN200" i="10"/>
  <c r="G200" i="10"/>
  <c r="AN198" i="10"/>
  <c r="G198" i="10"/>
  <c r="AN196" i="10"/>
  <c r="G196" i="10"/>
  <c r="AN194" i="10"/>
  <c r="G194" i="10"/>
  <c r="AN192" i="10"/>
  <c r="G192" i="10"/>
  <c r="AN190" i="10"/>
  <c r="G190" i="10"/>
  <c r="AN188" i="10"/>
  <c r="G188" i="10"/>
  <c r="AN186" i="10"/>
  <c r="G186" i="10"/>
  <c r="AN184" i="10"/>
  <c r="G184" i="10"/>
  <c r="AN182" i="10"/>
  <c r="G182" i="10"/>
  <c r="AN180" i="10"/>
  <c r="G180" i="10"/>
  <c r="AN178" i="10"/>
  <c r="G178" i="10"/>
  <c r="AN176" i="10"/>
  <c r="G176" i="10"/>
  <c r="AN174" i="10"/>
  <c r="G174" i="10"/>
  <c r="AN172" i="10"/>
  <c r="G172" i="10"/>
  <c r="AN170" i="10"/>
  <c r="G170" i="10"/>
  <c r="AN168" i="10"/>
  <c r="G168" i="10"/>
  <c r="AN166" i="10"/>
  <c r="G166" i="10"/>
  <c r="AN164" i="10"/>
  <c r="G164" i="10"/>
  <c r="AN162" i="10"/>
  <c r="G162" i="10"/>
  <c r="AN160" i="10"/>
  <c r="G160" i="10"/>
  <c r="AN158" i="10"/>
  <c r="G158" i="10"/>
  <c r="AN156" i="10"/>
  <c r="G156" i="10"/>
  <c r="AN154" i="10"/>
  <c r="G154" i="10"/>
  <c r="AN152" i="10"/>
  <c r="G152" i="10"/>
  <c r="AN150" i="10"/>
  <c r="G150" i="10"/>
  <c r="AN148" i="10"/>
  <c r="G148" i="10"/>
  <c r="AN146" i="10"/>
  <c r="G146" i="10"/>
  <c r="AN144" i="10"/>
  <c r="G144" i="10"/>
  <c r="AN142" i="10"/>
  <c r="G142" i="10"/>
  <c r="AN140" i="10"/>
  <c r="G140" i="10"/>
  <c r="AN138" i="10"/>
  <c r="G138" i="10"/>
  <c r="AN136" i="10"/>
  <c r="G136" i="10"/>
  <c r="AN134" i="10"/>
  <c r="G134" i="10"/>
  <c r="AN132" i="10"/>
  <c r="G132" i="10"/>
  <c r="AN130" i="10"/>
  <c r="G130" i="10"/>
  <c r="AN128" i="10"/>
  <c r="G128" i="10"/>
  <c r="AN126" i="10"/>
  <c r="G126" i="10"/>
  <c r="AN124" i="10"/>
  <c r="G124" i="10"/>
  <c r="AN122" i="10"/>
  <c r="G122" i="10"/>
  <c r="AN120" i="10"/>
  <c r="G120" i="10"/>
  <c r="AN118" i="10"/>
  <c r="G118" i="10"/>
  <c r="AN116" i="10"/>
  <c r="G116" i="10"/>
  <c r="AN114" i="10"/>
  <c r="G114" i="10"/>
  <c r="AN112" i="10"/>
  <c r="G112" i="10"/>
  <c r="AN110" i="10"/>
  <c r="G110" i="10"/>
  <c r="AN108" i="10"/>
  <c r="G108" i="10"/>
  <c r="AN106" i="10"/>
  <c r="G106" i="10"/>
  <c r="AN104" i="10"/>
  <c r="G104" i="10"/>
  <c r="AN102" i="10"/>
  <c r="G102" i="10"/>
  <c r="AN100" i="10"/>
  <c r="G100" i="10"/>
  <c r="AN98" i="10"/>
  <c r="G98" i="10"/>
  <c r="AN96" i="10"/>
  <c r="G96" i="10"/>
  <c r="AN94" i="10"/>
  <c r="G94" i="10"/>
  <c r="AN92" i="10"/>
  <c r="G92" i="10"/>
  <c r="AN90" i="10"/>
  <c r="G90" i="10"/>
  <c r="AN88" i="10"/>
  <c r="G88" i="10"/>
  <c r="AN86" i="10"/>
  <c r="G86" i="10"/>
  <c r="AN84" i="10"/>
  <c r="G84" i="10"/>
  <c r="AN82" i="10"/>
  <c r="G82" i="10"/>
  <c r="AN80" i="10"/>
  <c r="G80" i="10"/>
  <c r="AN78" i="10"/>
  <c r="G78" i="10"/>
  <c r="AN76" i="10"/>
  <c r="G76" i="10"/>
  <c r="AN74" i="10"/>
  <c r="G74" i="10"/>
  <c r="AN72" i="10"/>
  <c r="G72" i="10"/>
  <c r="AN70" i="10"/>
  <c r="G70" i="10"/>
  <c r="AN68" i="10"/>
  <c r="G68" i="10"/>
  <c r="AN66" i="10"/>
  <c r="G66" i="10"/>
  <c r="AN64" i="10"/>
  <c r="G64" i="10"/>
  <c r="AN62" i="10"/>
  <c r="G62" i="10"/>
  <c r="AN60" i="10"/>
  <c r="G60" i="10"/>
  <c r="AN58" i="10"/>
  <c r="G58" i="10"/>
  <c r="AN56" i="10"/>
  <c r="G56" i="10"/>
  <c r="AN54" i="10"/>
  <c r="G54" i="10"/>
  <c r="AN52" i="10"/>
  <c r="G52" i="10"/>
  <c r="G50" i="10"/>
  <c r="F606" i="10"/>
  <c r="F602" i="10"/>
  <c r="AM602" i="10"/>
  <c r="F600" i="10"/>
  <c r="AM600" i="10"/>
  <c r="F594" i="10"/>
  <c r="AM594" i="10"/>
  <c r="F592" i="10"/>
  <c r="H592" i="10" s="1"/>
  <c r="AM592" i="10"/>
  <c r="F590" i="10"/>
  <c r="AM590" i="10"/>
  <c r="F582" i="10"/>
  <c r="AM582" i="10"/>
  <c r="F578" i="10"/>
  <c r="AM578" i="10"/>
  <c r="AM576" i="10"/>
  <c r="F570" i="10"/>
  <c r="AM570" i="10"/>
  <c r="F568" i="10"/>
  <c r="AM568" i="10"/>
  <c r="F562" i="10"/>
  <c r="F560" i="10"/>
  <c r="H560" i="10" s="1"/>
  <c r="AM560" i="10"/>
  <c r="F558" i="10"/>
  <c r="AM558" i="10"/>
  <c r="AM552" i="10"/>
  <c r="F550" i="10"/>
  <c r="AM550" i="10"/>
  <c r="F546" i="10"/>
  <c r="AM546" i="10"/>
  <c r="AM544" i="10"/>
  <c r="AM542" i="10"/>
  <c r="F538" i="10"/>
  <c r="AM538" i="10"/>
  <c r="F536" i="10"/>
  <c r="AM536" i="10"/>
  <c r="F528" i="10"/>
  <c r="H528" i="10" s="1"/>
  <c r="AM528" i="10"/>
  <c r="F526" i="10"/>
  <c r="AM526" i="10"/>
  <c r="F520" i="10"/>
  <c r="H520" i="10" s="1"/>
  <c r="F518" i="10"/>
  <c r="AM518" i="10"/>
  <c r="F516" i="10"/>
  <c r="H516" i="10" s="1"/>
  <c r="AM516" i="10"/>
  <c r="AM512" i="10"/>
  <c r="F510" i="10"/>
  <c r="AM510" i="10"/>
  <c r="F508" i="10"/>
  <c r="AM508" i="10"/>
  <c r="F503" i="10"/>
  <c r="AM503" i="10"/>
  <c r="AM499" i="10"/>
  <c r="F495" i="10"/>
  <c r="AM495" i="10"/>
  <c r="F491" i="10"/>
  <c r="AM491" i="10"/>
  <c r="AM487" i="10"/>
  <c r="F483" i="10"/>
  <c r="AM483" i="10"/>
  <c r="F479" i="10"/>
  <c r="AM479" i="10"/>
  <c r="F471" i="10"/>
  <c r="AM471" i="10"/>
  <c r="F467" i="10"/>
  <c r="AM467" i="10"/>
  <c r="F463" i="10"/>
  <c r="AM463" i="10"/>
  <c r="F459" i="10"/>
  <c r="AM459" i="10"/>
  <c r="B7" i="9"/>
  <c r="F451" i="10"/>
  <c r="AM451" i="10"/>
  <c r="F447" i="10"/>
  <c r="AM447" i="10"/>
  <c r="F439" i="10"/>
  <c r="AM439" i="10"/>
  <c r="F435" i="10"/>
  <c r="AM435" i="10"/>
  <c r="F431" i="10"/>
  <c r="AM431" i="10"/>
  <c r="F427" i="10"/>
  <c r="AM427" i="10"/>
  <c r="F423" i="10"/>
  <c r="F419" i="10"/>
  <c r="AM419" i="10"/>
  <c r="F415" i="10"/>
  <c r="AM415" i="10"/>
  <c r="F407" i="10"/>
  <c r="AM407" i="10"/>
  <c r="F403" i="10"/>
  <c r="F399" i="10"/>
  <c r="AM399" i="10"/>
  <c r="F395" i="10"/>
  <c r="AM395" i="10"/>
  <c r="F391" i="10"/>
  <c r="F387" i="10"/>
  <c r="AM387" i="10"/>
  <c r="F383" i="10"/>
  <c r="AM383" i="10"/>
  <c r="F375" i="10"/>
  <c r="AM375" i="10"/>
  <c r="AM371" i="10"/>
  <c r="F367" i="10"/>
  <c r="AM367" i="10"/>
  <c r="F363" i="10"/>
  <c r="AM363" i="10"/>
  <c r="F359" i="10"/>
  <c r="F355" i="10"/>
  <c r="AM355" i="10"/>
  <c r="F351" i="10"/>
  <c r="AM351" i="10"/>
  <c r="F343" i="10"/>
  <c r="AM343" i="10"/>
  <c r="F337" i="10"/>
  <c r="AM337" i="10"/>
  <c r="F333" i="10"/>
  <c r="AM333" i="10"/>
  <c r="F329" i="10"/>
  <c r="AM329" i="10"/>
  <c r="F325" i="10"/>
  <c r="F321" i="10"/>
  <c r="AM321" i="10"/>
  <c r="F317" i="10"/>
  <c r="AM317" i="10"/>
  <c r="F309" i="10"/>
  <c r="AM309" i="10"/>
  <c r="AN305" i="10"/>
  <c r="G305" i="10"/>
  <c r="AN303" i="10"/>
  <c r="G303" i="10"/>
  <c r="AN301" i="10"/>
  <c r="G301" i="10"/>
  <c r="AN299" i="10"/>
  <c r="AN297" i="10"/>
  <c r="G297" i="10"/>
  <c r="AN295" i="10"/>
  <c r="G295" i="10"/>
  <c r="AN293" i="10"/>
  <c r="G293" i="10"/>
  <c r="AN291" i="10"/>
  <c r="G289" i="10"/>
  <c r="AN287" i="10"/>
  <c r="G287" i="10"/>
  <c r="AN285" i="10"/>
  <c r="G285" i="10"/>
  <c r="AN283" i="10"/>
  <c r="AN279" i="10"/>
  <c r="G279" i="10"/>
  <c r="AN277" i="10"/>
  <c r="G277" i="10"/>
  <c r="AN275" i="10"/>
  <c r="AN273" i="10"/>
  <c r="AN271" i="10"/>
  <c r="G271" i="10"/>
  <c r="AN269" i="10"/>
  <c r="G269" i="10"/>
  <c r="AN267" i="10"/>
  <c r="AN265" i="10"/>
  <c r="G265" i="10"/>
  <c r="AN263" i="10"/>
  <c r="G263" i="10"/>
  <c r="AN261" i="10"/>
  <c r="G261" i="10"/>
  <c r="AN259" i="10"/>
  <c r="G257" i="10"/>
  <c r="AN255" i="10"/>
  <c r="G255" i="10"/>
  <c r="AN253" i="10"/>
  <c r="G253" i="10"/>
  <c r="AN251" i="10"/>
  <c r="AN247" i="10"/>
  <c r="G247" i="10"/>
  <c r="AN245" i="10"/>
  <c r="G245" i="10"/>
  <c r="AN243" i="10"/>
  <c r="AN241" i="10"/>
  <c r="AN239" i="10"/>
  <c r="G239" i="10"/>
  <c r="AN237" i="10"/>
  <c r="G237" i="10"/>
  <c r="AN235" i="10"/>
  <c r="AN233" i="10"/>
  <c r="G233" i="10"/>
  <c r="AN231" i="10"/>
  <c r="G231" i="10"/>
  <c r="AN229" i="10"/>
  <c r="G229" i="10"/>
  <c r="AN227" i="10"/>
  <c r="G225" i="10"/>
  <c r="AN223" i="10"/>
  <c r="G223" i="10"/>
  <c r="AN221" i="10"/>
  <c r="G221" i="10"/>
  <c r="AN219" i="10"/>
  <c r="AN215" i="10"/>
  <c r="G215" i="10"/>
  <c r="AN213" i="10"/>
  <c r="G213" i="10"/>
  <c r="AN211" i="10"/>
  <c r="AN209" i="10"/>
  <c r="AN207" i="10"/>
  <c r="G207" i="10"/>
  <c r="AN205" i="10"/>
  <c r="G205" i="10"/>
  <c r="AN203" i="10"/>
  <c r="AN201" i="10"/>
  <c r="G201" i="10"/>
  <c r="AN199" i="10"/>
  <c r="G199" i="10"/>
  <c r="AN197" i="10"/>
  <c r="G197" i="10"/>
  <c r="AN195" i="10"/>
  <c r="G193" i="10"/>
  <c r="AN191" i="10"/>
  <c r="G191" i="10"/>
  <c r="AN189" i="10"/>
  <c r="G189" i="10"/>
  <c r="AN187" i="10"/>
  <c r="F86" i="10"/>
  <c r="H86" i="10" s="1"/>
  <c r="AM86" i="10"/>
  <c r="F84" i="10"/>
  <c r="H84" i="10" s="1"/>
  <c r="AM84" i="10"/>
  <c r="F82" i="10"/>
  <c r="H82" i="10" s="1"/>
  <c r="AM82" i="10"/>
  <c r="F80" i="10"/>
  <c r="H80" i="10" s="1"/>
  <c r="AM80" i="10"/>
  <c r="F78" i="10"/>
  <c r="H78" i="10" s="1"/>
  <c r="AM78" i="10"/>
  <c r="F76" i="10"/>
  <c r="H76" i="10" s="1"/>
  <c r="AM76" i="10"/>
  <c r="F74" i="10"/>
  <c r="H74" i="10" s="1"/>
  <c r="AM74" i="10"/>
  <c r="F72" i="10"/>
  <c r="H72" i="10" s="1"/>
  <c r="AM72" i="10"/>
  <c r="F70" i="10"/>
  <c r="H70" i="10" s="1"/>
  <c r="AM70" i="10"/>
  <c r="F68" i="10"/>
  <c r="H68" i="10" s="1"/>
  <c r="AM68" i="10"/>
  <c r="F66" i="10"/>
  <c r="H66" i="10" s="1"/>
  <c r="AM66" i="10"/>
  <c r="F64" i="10"/>
  <c r="H64" i="10" s="1"/>
  <c r="AM64" i="10"/>
  <c r="F62" i="10"/>
  <c r="H62" i="10" s="1"/>
  <c r="AM62" i="10"/>
  <c r="F60" i="10"/>
  <c r="H60" i="10" s="1"/>
  <c r="AM60" i="10"/>
  <c r="F58" i="10"/>
  <c r="H58" i="10" s="1"/>
  <c r="AM58" i="10"/>
  <c r="F56" i="10"/>
  <c r="H56" i="10" s="1"/>
  <c r="AM56" i="10"/>
  <c r="F54" i="10"/>
  <c r="H54" i="10" s="1"/>
  <c r="AM54" i="10"/>
  <c r="F52" i="10"/>
  <c r="H52" i="10" s="1"/>
  <c r="AM52" i="10"/>
  <c r="F50" i="10"/>
  <c r="H50" i="10" s="1"/>
  <c r="AM50" i="10"/>
  <c r="AN47" i="10"/>
  <c r="G47" i="10"/>
  <c r="AN43" i="10"/>
  <c r="G43" i="10"/>
  <c r="AN7" i="10"/>
  <c r="G7" i="10"/>
  <c r="E12" i="8"/>
  <c r="E20" i="8" s="1"/>
  <c r="E24" i="8" s="1"/>
  <c r="E25" i="8" s="1"/>
  <c r="C12" i="8"/>
  <c r="C18" i="8" s="1"/>
  <c r="C22" i="8" s="1"/>
  <c r="C25" i="8" s="1"/>
  <c r="D12" i="8"/>
  <c r="D19" i="8" s="1"/>
  <c r="D23" i="8" s="1"/>
  <c r="D25" i="8" s="1"/>
  <c r="F4" i="8"/>
  <c r="G4" i="8" s="1"/>
  <c r="B29" i="7"/>
  <c r="B30" i="7" s="1"/>
  <c r="F29" i="7"/>
  <c r="F30" i="7" s="1"/>
  <c r="C29" i="7"/>
  <c r="C30" i="7" s="1"/>
  <c r="K29" i="7"/>
  <c r="K30" i="7" s="1"/>
  <c r="I29" i="7"/>
  <c r="I30" i="7" s="1"/>
  <c r="AH1398" i="10"/>
  <c r="AI1398" i="10"/>
  <c r="AM1004" i="10"/>
  <c r="F1004" i="10"/>
  <c r="AM1002" i="10"/>
  <c r="F1002" i="10"/>
  <c r="AM1000" i="10"/>
  <c r="F1000" i="10"/>
  <c r="AM998" i="10"/>
  <c r="F998" i="10"/>
  <c r="AM996" i="10"/>
  <c r="F996" i="10"/>
  <c r="AM994" i="10"/>
  <c r="F994" i="10"/>
  <c r="AM992" i="10"/>
  <c r="F992" i="10"/>
  <c r="AM990" i="10"/>
  <c r="F990" i="10"/>
  <c r="AM988" i="10"/>
  <c r="F988" i="10"/>
  <c r="AM986" i="10"/>
  <c r="F986" i="10"/>
  <c r="AM984" i="10"/>
  <c r="F984" i="10"/>
  <c r="AM982" i="10"/>
  <c r="F982" i="10"/>
  <c r="AM980" i="10"/>
  <c r="F980" i="10"/>
  <c r="AM978" i="10"/>
  <c r="F978" i="10"/>
  <c r="AM976" i="10"/>
  <c r="F976" i="10"/>
  <c r="AM974" i="10"/>
  <c r="F974" i="10"/>
  <c r="AM972" i="10"/>
  <c r="F972" i="10"/>
  <c r="AM970" i="10"/>
  <c r="F970" i="10"/>
  <c r="AM968" i="10"/>
  <c r="F968" i="10"/>
  <c r="AM966" i="10"/>
  <c r="F966" i="10"/>
  <c r="AM964" i="10"/>
  <c r="F964" i="10"/>
  <c r="AM962" i="10"/>
  <c r="F962" i="10"/>
  <c r="AM960" i="10"/>
  <c r="F960" i="10"/>
  <c r="AM958" i="10"/>
  <c r="F958" i="10"/>
  <c r="AM956" i="10"/>
  <c r="F956" i="10"/>
  <c r="AM954" i="10"/>
  <c r="F954" i="10"/>
  <c r="AM952" i="10"/>
  <c r="F952" i="10"/>
  <c r="AM948" i="10"/>
  <c r="F948" i="10"/>
  <c r="AM946" i="10"/>
  <c r="F946" i="10"/>
  <c r="AM944" i="10"/>
  <c r="F944" i="10"/>
  <c r="AM942" i="10"/>
  <c r="F942" i="10"/>
  <c r="AM940" i="10"/>
  <c r="F940" i="10"/>
  <c r="AM938" i="10"/>
  <c r="F938" i="10"/>
  <c r="H938" i="10" s="1"/>
  <c r="AM936" i="10"/>
  <c r="F936" i="10"/>
  <c r="AM934" i="10"/>
  <c r="F934" i="10"/>
  <c r="AM930" i="10"/>
  <c r="F930" i="10"/>
  <c r="AM928" i="10"/>
  <c r="F928" i="10"/>
  <c r="AM926" i="10"/>
  <c r="F926" i="10"/>
  <c r="AM924" i="10"/>
  <c r="F924" i="10"/>
  <c r="AM922" i="10"/>
  <c r="F922" i="10"/>
  <c r="AM920" i="10"/>
  <c r="F920" i="10"/>
  <c r="AM918" i="10"/>
  <c r="F918" i="10"/>
  <c r="AM916" i="10"/>
  <c r="F916" i="10"/>
  <c r="AM914" i="10"/>
  <c r="F914" i="10"/>
  <c r="AM912" i="10"/>
  <c r="F912" i="10"/>
  <c r="AM910" i="10"/>
  <c r="F910" i="10"/>
  <c r="AM908" i="10"/>
  <c r="F908" i="10"/>
  <c r="AM906" i="10"/>
  <c r="F906" i="10"/>
  <c r="AM904" i="10"/>
  <c r="F904" i="10"/>
  <c r="AM902" i="10"/>
  <c r="F902" i="10"/>
  <c r="AM898" i="10"/>
  <c r="F898" i="10"/>
  <c r="H898" i="10" s="1"/>
  <c r="AM896" i="10"/>
  <c r="F896" i="10"/>
  <c r="AM892" i="10"/>
  <c r="F892" i="10"/>
  <c r="AM890" i="10"/>
  <c r="F890" i="10"/>
  <c r="AM888" i="10"/>
  <c r="F888" i="10"/>
  <c r="AM884" i="10"/>
  <c r="F884" i="10"/>
  <c r="AM882" i="10"/>
  <c r="F882" i="10"/>
  <c r="H882" i="10" s="1"/>
  <c r="AM880" i="10"/>
  <c r="F880" i="10"/>
  <c r="AM876" i="10"/>
  <c r="F876" i="10"/>
  <c r="AM874" i="10"/>
  <c r="F874" i="10"/>
  <c r="AM872" i="10"/>
  <c r="F872" i="10"/>
  <c r="AM868" i="10"/>
  <c r="F868" i="10"/>
  <c r="AM866" i="10"/>
  <c r="F866" i="10"/>
  <c r="H866" i="10" s="1"/>
  <c r="AM864" i="10"/>
  <c r="F864" i="10"/>
  <c r="AM860" i="10"/>
  <c r="F860" i="10"/>
  <c r="AM858" i="10"/>
  <c r="F858" i="10"/>
  <c r="AM856" i="10"/>
  <c r="F856" i="10"/>
  <c r="AM852" i="10"/>
  <c r="F852" i="10"/>
  <c r="AM850" i="10"/>
  <c r="F850" i="10"/>
  <c r="AM848" i="10"/>
  <c r="F848" i="10"/>
  <c r="AM844" i="10"/>
  <c r="F844" i="10"/>
  <c r="AM842" i="10"/>
  <c r="F842" i="10"/>
  <c r="H842" i="10" s="1"/>
  <c r="AM840" i="10"/>
  <c r="F840" i="10"/>
  <c r="AM834" i="10"/>
  <c r="F834" i="10"/>
  <c r="H834" i="10" s="1"/>
  <c r="AM832" i="10"/>
  <c r="F832" i="10"/>
  <c r="F830" i="10"/>
  <c r="AM828" i="10"/>
  <c r="F828" i="10"/>
  <c r="AM826" i="10"/>
  <c r="F826" i="10"/>
  <c r="H826" i="10" s="1"/>
  <c r="AM824" i="10"/>
  <c r="F824" i="10"/>
  <c r="AM822" i="10"/>
  <c r="F822" i="10"/>
  <c r="AM820" i="10"/>
  <c r="F820" i="10"/>
  <c r="AM818" i="10"/>
  <c r="F818" i="10"/>
  <c r="AM816" i="10"/>
  <c r="F816" i="10"/>
  <c r="AM812" i="10"/>
  <c r="F812" i="10"/>
  <c r="AM810" i="10"/>
  <c r="F810" i="10"/>
  <c r="AM808" i="10"/>
  <c r="F808" i="10"/>
  <c r="AM804" i="10"/>
  <c r="F804" i="10"/>
  <c r="AM802" i="10"/>
  <c r="F802" i="10"/>
  <c r="AM800" i="10"/>
  <c r="F800" i="10"/>
  <c r="AM796" i="10"/>
  <c r="F796" i="10"/>
  <c r="AM794" i="10"/>
  <c r="F794" i="10"/>
  <c r="AM792" i="10"/>
  <c r="F792" i="10"/>
  <c r="AM788" i="10"/>
  <c r="F788" i="10"/>
  <c r="AM786" i="10"/>
  <c r="F786" i="10"/>
  <c r="AM784" i="10"/>
  <c r="F784" i="10"/>
  <c r="AM778" i="10"/>
  <c r="F778" i="10"/>
  <c r="AM776" i="10"/>
  <c r="F776" i="10"/>
  <c r="AM772" i="10"/>
  <c r="F772" i="10"/>
  <c r="AM770" i="10"/>
  <c r="F770" i="10"/>
  <c r="AM768" i="10"/>
  <c r="F768" i="10"/>
  <c r="F766" i="10"/>
  <c r="AM764" i="10"/>
  <c r="F764" i="10"/>
  <c r="AM762" i="10"/>
  <c r="F762" i="10"/>
  <c r="H762" i="10" s="1"/>
  <c r="AM760" i="10"/>
  <c r="F760" i="10"/>
  <c r="AM758" i="10"/>
  <c r="F758" i="10"/>
  <c r="H758" i="10" s="1"/>
  <c r="AM756" i="10"/>
  <c r="F756" i="10"/>
  <c r="AM754" i="10"/>
  <c r="F754" i="10"/>
  <c r="H754" i="10" s="1"/>
  <c r="AM752" i="10"/>
  <c r="F752" i="10"/>
  <c r="AM750" i="10"/>
  <c r="F750" i="10"/>
  <c r="H750" i="10" s="1"/>
  <c r="AM748" i="10"/>
  <c r="F748" i="10"/>
  <c r="AM746" i="10"/>
  <c r="F746" i="10"/>
  <c r="H746" i="10" s="1"/>
  <c r="AM744" i="10"/>
  <c r="F744" i="10"/>
  <c r="G1004" i="10"/>
  <c r="AN1004" i="10"/>
  <c r="G1002" i="10"/>
  <c r="AN1002" i="10"/>
  <c r="G1000" i="10"/>
  <c r="AN1000" i="10"/>
  <c r="G996" i="10"/>
  <c r="AN996" i="10"/>
  <c r="G994" i="10"/>
  <c r="AN994" i="10"/>
  <c r="G992" i="10"/>
  <c r="AN992" i="10"/>
  <c r="G988" i="10"/>
  <c r="AN988" i="10"/>
  <c r="G986" i="10"/>
  <c r="AN986" i="10"/>
  <c r="G984" i="10"/>
  <c r="AN984" i="10"/>
  <c r="G980" i="10"/>
  <c r="AN980" i="10"/>
  <c r="G978" i="10"/>
  <c r="AN978" i="10"/>
  <c r="G976" i="10"/>
  <c r="AN976" i="10"/>
  <c r="G972" i="10"/>
  <c r="AN972" i="10"/>
  <c r="G970" i="10"/>
  <c r="AN970" i="10"/>
  <c r="G968" i="10"/>
  <c r="AN968" i="10"/>
  <c r="G964" i="10"/>
  <c r="AN964" i="10"/>
  <c r="G962" i="10"/>
  <c r="AN962" i="10"/>
  <c r="G960" i="10"/>
  <c r="AN960" i="10"/>
  <c r="G956" i="10"/>
  <c r="AN956" i="10"/>
  <c r="G954" i="10"/>
  <c r="AN954" i="10"/>
  <c r="G952" i="10"/>
  <c r="AN952" i="10"/>
  <c r="G948" i="10"/>
  <c r="AN948" i="10"/>
  <c r="G946" i="10"/>
  <c r="AN946" i="10"/>
  <c r="G944" i="10"/>
  <c r="AN944" i="10"/>
  <c r="G940" i="10"/>
  <c r="AN940" i="10"/>
  <c r="G938" i="10"/>
  <c r="AN938" i="10"/>
  <c r="G936" i="10"/>
  <c r="AN936" i="10"/>
  <c r="G932" i="10"/>
  <c r="AN932" i="10"/>
  <c r="G930" i="10"/>
  <c r="AN930" i="10"/>
  <c r="G928" i="10"/>
  <c r="AN928" i="10"/>
  <c r="G924" i="10"/>
  <c r="AN924" i="10"/>
  <c r="G922" i="10"/>
  <c r="AN922" i="10"/>
  <c r="G920" i="10"/>
  <c r="AN920" i="10"/>
  <c r="G916" i="10"/>
  <c r="AN916" i="10"/>
  <c r="G914" i="10"/>
  <c r="AN914" i="10"/>
  <c r="G912" i="10"/>
  <c r="AN912" i="10"/>
  <c r="G908" i="10"/>
  <c r="AN908" i="10"/>
  <c r="G906" i="10"/>
  <c r="AN906" i="10"/>
  <c r="G904" i="10"/>
  <c r="AN904" i="10"/>
  <c r="G900" i="10"/>
  <c r="AN900" i="10"/>
  <c r="G898" i="10"/>
  <c r="AN898" i="10"/>
  <c r="G896" i="10"/>
  <c r="AN896" i="10"/>
  <c r="G892" i="10"/>
  <c r="AN892" i="10"/>
  <c r="G890" i="10"/>
  <c r="AN890" i="10"/>
  <c r="G888" i="10"/>
  <c r="AN888" i="10"/>
  <c r="G884" i="10"/>
  <c r="AN884" i="10"/>
  <c r="G882" i="10"/>
  <c r="AN882" i="10"/>
  <c r="G880" i="10"/>
  <c r="AN880" i="10"/>
  <c r="G876" i="10"/>
  <c r="AN876" i="10"/>
  <c r="G874" i="10"/>
  <c r="AN874" i="10"/>
  <c r="G872" i="10"/>
  <c r="AN872" i="10"/>
  <c r="G868" i="10"/>
  <c r="AN868" i="10"/>
  <c r="G866" i="10"/>
  <c r="AN866" i="10"/>
  <c r="G864" i="10"/>
  <c r="AN864" i="10"/>
  <c r="G860" i="10"/>
  <c r="AN860" i="10"/>
  <c r="G858" i="10"/>
  <c r="AN858" i="10"/>
  <c r="G856" i="10"/>
  <c r="AN856" i="10"/>
  <c r="G852" i="10"/>
  <c r="AN852" i="10"/>
  <c r="G850" i="10"/>
  <c r="AN850" i="10"/>
  <c r="G848" i="10"/>
  <c r="AN848" i="10"/>
  <c r="G844" i="10"/>
  <c r="AN844" i="10"/>
  <c r="G842" i="10"/>
  <c r="AN842" i="10"/>
  <c r="G840" i="10"/>
  <c r="AN840" i="10"/>
  <c r="G836" i="10"/>
  <c r="AN836" i="10"/>
  <c r="G834" i="10"/>
  <c r="AN834" i="10"/>
  <c r="G832" i="10"/>
  <c r="AN832" i="10"/>
  <c r="G828" i="10"/>
  <c r="AN828" i="10"/>
  <c r="G826" i="10"/>
  <c r="AN826" i="10"/>
  <c r="G824" i="10"/>
  <c r="AN824" i="10"/>
  <c r="G820" i="10"/>
  <c r="AN820" i="10"/>
  <c r="G818" i="10"/>
  <c r="AN818" i="10"/>
  <c r="G816" i="10"/>
  <c r="AN816" i="10"/>
  <c r="G812" i="10"/>
  <c r="AN812" i="10"/>
  <c r="G810" i="10"/>
  <c r="AN810" i="10"/>
  <c r="G808" i="10"/>
  <c r="AN808" i="10"/>
  <c r="G804" i="10"/>
  <c r="AN804" i="10"/>
  <c r="G802" i="10"/>
  <c r="AN802" i="10"/>
  <c r="G800" i="10"/>
  <c r="AN800" i="10"/>
  <c r="G796" i="10"/>
  <c r="AN796" i="10"/>
  <c r="G794" i="10"/>
  <c r="AN794" i="10"/>
  <c r="G792" i="10"/>
  <c r="AN792" i="10"/>
  <c r="G788" i="10"/>
  <c r="AN788" i="10"/>
  <c r="G786" i="10"/>
  <c r="AN786" i="10"/>
  <c r="G784" i="10"/>
  <c r="AN784" i="10"/>
  <c r="G780" i="10"/>
  <c r="AN780" i="10"/>
  <c r="G778" i="10"/>
  <c r="AN778" i="10"/>
  <c r="G776" i="10"/>
  <c r="AN776" i="10"/>
  <c r="AN774" i="10"/>
  <c r="G772" i="10"/>
  <c r="AN772" i="10"/>
  <c r="G770" i="10"/>
  <c r="AN770" i="10"/>
  <c r="G768" i="10"/>
  <c r="AN768" i="10"/>
  <c r="G764" i="10"/>
  <c r="AN764" i="10"/>
  <c r="G762" i="10"/>
  <c r="AN762" i="10"/>
  <c r="G760" i="10"/>
  <c r="AN760" i="10"/>
  <c r="G758" i="10"/>
  <c r="AN758" i="10"/>
  <c r="G756" i="10"/>
  <c r="AN756" i="10"/>
  <c r="G754" i="10"/>
  <c r="AN754" i="10"/>
  <c r="G752" i="10"/>
  <c r="AN752" i="10"/>
  <c r="G750" i="10"/>
  <c r="AN750" i="10"/>
  <c r="G748" i="10"/>
  <c r="AN748" i="10"/>
  <c r="G746" i="10"/>
  <c r="AN746" i="10"/>
  <c r="G744" i="10"/>
  <c r="AN744" i="10"/>
  <c r="AN504" i="10"/>
  <c r="G504" i="10"/>
  <c r="AN502" i="10"/>
  <c r="G502" i="10"/>
  <c r="AN500" i="10"/>
  <c r="G500" i="10"/>
  <c r="AN498" i="10"/>
  <c r="G498" i="10"/>
  <c r="AN496" i="10"/>
  <c r="G496" i="10"/>
  <c r="AN494" i="10"/>
  <c r="G494" i="10"/>
  <c r="AN492" i="10"/>
  <c r="G492" i="10"/>
  <c r="AN490" i="10"/>
  <c r="G490" i="10"/>
  <c r="AN488" i="10"/>
  <c r="G488" i="10"/>
  <c r="AN486" i="10"/>
  <c r="G486" i="10"/>
  <c r="AN484" i="10"/>
  <c r="G484" i="10"/>
  <c r="AN482" i="10"/>
  <c r="G482" i="10"/>
  <c r="AN480" i="10"/>
  <c r="G480" i="10"/>
  <c r="AN478" i="10"/>
  <c r="G478" i="10"/>
  <c r="AN476" i="10"/>
  <c r="G476" i="10"/>
  <c r="AN474" i="10"/>
  <c r="G474" i="10"/>
  <c r="AN472" i="10"/>
  <c r="G472" i="10"/>
  <c r="AN470" i="10"/>
  <c r="G470" i="10"/>
  <c r="AN468" i="10"/>
  <c r="G468" i="10"/>
  <c r="AN466" i="10"/>
  <c r="G466" i="10"/>
  <c r="AN464" i="10"/>
  <c r="G464" i="10"/>
  <c r="AN462" i="10"/>
  <c r="G462" i="10"/>
  <c r="AN460" i="10"/>
  <c r="G460" i="10"/>
  <c r="AN458" i="10"/>
  <c r="G458" i="10"/>
  <c r="AN456" i="10"/>
  <c r="G456" i="10"/>
  <c r="AN454" i="10"/>
  <c r="G454" i="10"/>
  <c r="AN452" i="10"/>
  <c r="G452" i="10"/>
  <c r="AN450" i="10"/>
  <c r="G450" i="10"/>
  <c r="AN448" i="10"/>
  <c r="G448" i="10"/>
  <c r="AN446" i="10"/>
  <c r="G446" i="10"/>
  <c r="AN444" i="10"/>
  <c r="G444" i="10"/>
  <c r="AN442" i="10"/>
  <c r="G442" i="10"/>
  <c r="AN440" i="10"/>
  <c r="G440" i="10"/>
  <c r="AN438" i="10"/>
  <c r="G438" i="10"/>
  <c r="AN436" i="10"/>
  <c r="G436" i="10"/>
  <c r="AN434" i="10"/>
  <c r="G434" i="10"/>
  <c r="AN432" i="10"/>
  <c r="G432" i="10"/>
  <c r="AN430" i="10"/>
  <c r="G430" i="10"/>
  <c r="AN428" i="10"/>
  <c r="G428" i="10"/>
  <c r="AN426" i="10"/>
  <c r="G426" i="10"/>
  <c r="AN424" i="10"/>
  <c r="G424" i="10"/>
  <c r="AN422" i="10"/>
  <c r="G422" i="10"/>
  <c r="AN420" i="10"/>
  <c r="G420" i="10"/>
  <c r="AN418" i="10"/>
  <c r="G418" i="10"/>
  <c r="AN416" i="10"/>
  <c r="G416" i="10"/>
  <c r="AN414" i="10"/>
  <c r="G414" i="10"/>
  <c r="AN412" i="10"/>
  <c r="G412" i="10"/>
  <c r="AN410" i="10"/>
  <c r="G410" i="10"/>
  <c r="AN408" i="10"/>
  <c r="G408" i="10"/>
  <c r="AN406" i="10"/>
  <c r="G406" i="10"/>
  <c r="AN404" i="10"/>
  <c r="G404" i="10"/>
  <c r="AN402" i="10"/>
  <c r="G402" i="10"/>
  <c r="AN400" i="10"/>
  <c r="G400" i="10"/>
  <c r="AN398" i="10"/>
  <c r="G398" i="10"/>
  <c r="AN396" i="10"/>
  <c r="G396" i="10"/>
  <c r="AN394" i="10"/>
  <c r="G394" i="10"/>
  <c r="AN392" i="10"/>
  <c r="G392" i="10"/>
  <c r="AN390" i="10"/>
  <c r="G390" i="10"/>
  <c r="AN388" i="10"/>
  <c r="G388" i="10"/>
  <c r="AN386" i="10"/>
  <c r="G386" i="10"/>
  <c r="AN384" i="10"/>
  <c r="G384" i="10"/>
  <c r="AN382" i="10"/>
  <c r="G382" i="10"/>
  <c r="AN380" i="10"/>
  <c r="G380" i="10"/>
  <c r="AN378" i="10"/>
  <c r="G378" i="10"/>
  <c r="AN376" i="10"/>
  <c r="G376" i="10"/>
  <c r="AN374" i="10"/>
  <c r="G374" i="10"/>
  <c r="AN372" i="10"/>
  <c r="G372" i="10"/>
  <c r="AN370" i="10"/>
  <c r="G370" i="10"/>
  <c r="AN368" i="10"/>
  <c r="G368" i="10"/>
  <c r="AN366" i="10"/>
  <c r="G366" i="10"/>
  <c r="AN364" i="10"/>
  <c r="G364" i="10"/>
  <c r="AN362" i="10"/>
  <c r="G362" i="10"/>
  <c r="AN360" i="10"/>
  <c r="G360" i="10"/>
  <c r="AN358" i="10"/>
  <c r="G358" i="10"/>
  <c r="AN356" i="10"/>
  <c r="G356" i="10"/>
  <c r="AN354" i="10"/>
  <c r="G354" i="10"/>
  <c r="AN352" i="10"/>
  <c r="G352" i="10"/>
  <c r="AN350" i="10"/>
  <c r="G350" i="10"/>
  <c r="AN348" i="10"/>
  <c r="G348" i="10"/>
  <c r="AN346" i="10"/>
  <c r="G346" i="10"/>
  <c r="AN344" i="10"/>
  <c r="G344" i="10"/>
  <c r="AN342" i="10"/>
  <c r="G342" i="10"/>
  <c r="AN340" i="10"/>
  <c r="G340" i="10"/>
  <c r="AN338" i="10"/>
  <c r="G338" i="10"/>
  <c r="AN336" i="10"/>
  <c r="G336" i="10"/>
  <c r="AN334" i="10"/>
  <c r="G334" i="10"/>
  <c r="AN332" i="10"/>
  <c r="G332" i="10"/>
  <c r="AN330" i="10"/>
  <c r="G330" i="10"/>
  <c r="AN328" i="10"/>
  <c r="G328" i="10"/>
  <c r="AN326" i="10"/>
  <c r="G326" i="10"/>
  <c r="AN324" i="10"/>
  <c r="G324" i="10"/>
  <c r="AN322" i="10"/>
  <c r="G322" i="10"/>
  <c r="AN320" i="10"/>
  <c r="G320" i="10"/>
  <c r="AN318" i="10"/>
  <c r="G318" i="10"/>
  <c r="AN316" i="10"/>
  <c r="G316" i="10"/>
  <c r="AN314" i="10"/>
  <c r="G314" i="10"/>
  <c r="AN312" i="10"/>
  <c r="G312" i="10"/>
  <c r="AN310" i="10"/>
  <c r="G310" i="10"/>
  <c r="AN308" i="10"/>
  <c r="G308" i="10"/>
  <c r="AN306" i="10"/>
  <c r="G306" i="10"/>
  <c r="H1006" i="6"/>
  <c r="H3" i="6" s="1"/>
  <c r="C20" i="5" s="1"/>
  <c r="I31" i="5" s="1"/>
  <c r="AN505" i="10"/>
  <c r="G505" i="10"/>
  <c r="AN503" i="10"/>
  <c r="G503" i="10"/>
  <c r="AN501" i="10"/>
  <c r="G501" i="10"/>
  <c r="AN499" i="10"/>
  <c r="G499" i="10"/>
  <c r="AN497" i="10"/>
  <c r="G497" i="10"/>
  <c r="AN495" i="10"/>
  <c r="G495" i="10"/>
  <c r="AN493" i="10"/>
  <c r="G493" i="10"/>
  <c r="AN491" i="10"/>
  <c r="G491" i="10"/>
  <c r="AN489" i="10"/>
  <c r="G489" i="10"/>
  <c r="AN487" i="10"/>
  <c r="G487" i="10"/>
  <c r="AN485" i="10"/>
  <c r="G485" i="10"/>
  <c r="AN483" i="10"/>
  <c r="G483" i="10"/>
  <c r="AN481" i="10"/>
  <c r="G481" i="10"/>
  <c r="AN479" i="10"/>
  <c r="G479" i="10"/>
  <c r="AN477" i="10"/>
  <c r="G477" i="10"/>
  <c r="AN475" i="10"/>
  <c r="G475" i="10"/>
  <c r="AN473" i="10"/>
  <c r="G473" i="10"/>
  <c r="AN471" i="10"/>
  <c r="G471" i="10"/>
  <c r="AN469" i="10"/>
  <c r="G469" i="10"/>
  <c r="AN467" i="10"/>
  <c r="G467" i="10"/>
  <c r="AN465" i="10"/>
  <c r="G465" i="10"/>
  <c r="AN463" i="10"/>
  <c r="G463" i="10"/>
  <c r="AN461" i="10"/>
  <c r="G461" i="10"/>
  <c r="AN459" i="10"/>
  <c r="G459" i="10"/>
  <c r="AN457" i="10"/>
  <c r="AN455" i="10"/>
  <c r="G455" i="10"/>
  <c r="H7" i="9"/>
  <c r="AN453" i="10"/>
  <c r="G453" i="10"/>
  <c r="AN451" i="10"/>
  <c r="G451" i="10"/>
  <c r="AN447" i="10"/>
  <c r="G447" i="10"/>
  <c r="AN445" i="10"/>
  <c r="G445" i="10"/>
  <c r="AN443" i="10"/>
  <c r="G443" i="10"/>
  <c r="AN441" i="10"/>
  <c r="G441" i="10"/>
  <c r="AN439" i="10"/>
  <c r="G439" i="10"/>
  <c r="AN437" i="10"/>
  <c r="G437" i="10"/>
  <c r="AN435" i="10"/>
  <c r="G435" i="10"/>
  <c r="AN433" i="10"/>
  <c r="G433" i="10"/>
  <c r="AN431" i="10"/>
  <c r="G431" i="10"/>
  <c r="AN429" i="10"/>
  <c r="G429" i="10"/>
  <c r="AN427" i="10"/>
  <c r="G427" i="10"/>
  <c r="AN425" i="10"/>
  <c r="G425" i="10"/>
  <c r="AN423" i="10"/>
  <c r="G423" i="10"/>
  <c r="AN421" i="10"/>
  <c r="G421" i="10"/>
  <c r="AN419" i="10"/>
  <c r="G419" i="10"/>
  <c r="AN417" i="10"/>
  <c r="G417" i="10"/>
  <c r="AN415" i="10"/>
  <c r="G415" i="10"/>
  <c r="AN413" i="10"/>
  <c r="G413" i="10"/>
  <c r="AN411" i="10"/>
  <c r="G411" i="10"/>
  <c r="AN409" i="10"/>
  <c r="G409" i="10"/>
  <c r="AN407" i="10"/>
  <c r="G407" i="10"/>
  <c r="AN405" i="10"/>
  <c r="G405" i="10"/>
  <c r="AN403" i="10"/>
  <c r="G403" i="10"/>
  <c r="AN401" i="10"/>
  <c r="G401" i="10"/>
  <c r="AN399" i="10"/>
  <c r="G399" i="10"/>
  <c r="AN397" i="10"/>
  <c r="G397" i="10"/>
  <c r="AN395" i="10"/>
  <c r="G395" i="10"/>
  <c r="AN391" i="10"/>
  <c r="G391" i="10"/>
  <c r="AN389" i="10"/>
  <c r="G389" i="10"/>
  <c r="AN387" i="10"/>
  <c r="G387" i="10"/>
  <c r="AN383" i="10"/>
  <c r="G383" i="10"/>
  <c r="AN381" i="10"/>
  <c r="G381" i="10"/>
  <c r="AN379" i="10"/>
  <c r="G379" i="10"/>
  <c r="AN377" i="10"/>
  <c r="G377" i="10"/>
  <c r="AN375" i="10"/>
  <c r="G375" i="10"/>
  <c r="AN373" i="10"/>
  <c r="G373" i="10"/>
  <c r="AN371" i="10"/>
  <c r="G371" i="10"/>
  <c r="AN369" i="10"/>
  <c r="G369" i="10"/>
  <c r="AN367" i="10"/>
  <c r="G367" i="10"/>
  <c r="AN365" i="10"/>
  <c r="G365" i="10"/>
  <c r="AN363" i="10"/>
  <c r="G363" i="10"/>
  <c r="AN361" i="10"/>
  <c r="G361" i="10"/>
  <c r="AN359" i="10"/>
  <c r="G359" i="10"/>
  <c r="AN357" i="10"/>
  <c r="G357" i="10"/>
  <c r="AN355" i="10"/>
  <c r="G355" i="10"/>
  <c r="AN353" i="10"/>
  <c r="G353" i="10"/>
  <c r="AN351" i="10"/>
  <c r="G351" i="10"/>
  <c r="AN349" i="10"/>
  <c r="G349" i="10"/>
  <c r="AN347" i="10"/>
  <c r="G347" i="10"/>
  <c r="AN345" i="10"/>
  <c r="G345" i="10"/>
  <c r="AN343" i="10"/>
  <c r="G343" i="10"/>
  <c r="AN339" i="10"/>
  <c r="G339" i="10"/>
  <c r="AN337" i="10"/>
  <c r="G337" i="10"/>
  <c r="AN335" i="10"/>
  <c r="G335" i="10"/>
  <c r="AN333" i="10"/>
  <c r="G333" i="10"/>
  <c r="AN331" i="10"/>
  <c r="G331" i="10"/>
  <c r="AN329" i="10"/>
  <c r="G329" i="10"/>
  <c r="AN325" i="10"/>
  <c r="G325" i="10"/>
  <c r="AN323" i="10"/>
  <c r="G323" i="10"/>
  <c r="AN321" i="10"/>
  <c r="G321" i="10"/>
  <c r="AN317" i="10"/>
  <c r="G317" i="10"/>
  <c r="AN315" i="10"/>
  <c r="G315" i="10"/>
  <c r="AN313" i="10"/>
  <c r="G313" i="10"/>
  <c r="AN311" i="10"/>
  <c r="G311" i="10"/>
  <c r="AN309" i="10"/>
  <c r="G309" i="10"/>
  <c r="AN307" i="10"/>
  <c r="G307" i="10"/>
  <c r="H47" i="10"/>
  <c r="AN46" i="10"/>
  <c r="G46" i="10"/>
  <c r="H46" i="10" s="1"/>
  <c r="AN44" i="10"/>
  <c r="G44" i="10"/>
  <c r="H44" i="10" s="1"/>
  <c r="H43" i="10"/>
  <c r="AN42" i="10"/>
  <c r="G42" i="10"/>
  <c r="H42" i="10" s="1"/>
  <c r="H41" i="10"/>
  <c r="AN8" i="10"/>
  <c r="G8" i="10"/>
  <c r="H8" i="10" s="1"/>
  <c r="H7" i="10"/>
  <c r="AN6" i="10"/>
  <c r="G6" i="10"/>
  <c r="H6" i="10" s="1"/>
  <c r="D27" i="7" l="1"/>
  <c r="D25" i="7"/>
  <c r="D28" i="7" s="1"/>
  <c r="G23" i="7"/>
  <c r="G24" i="7"/>
  <c r="K11" i="7"/>
  <c r="L11" i="7" s="1"/>
  <c r="J22" i="7"/>
  <c r="G854" i="10"/>
  <c r="AN854" i="10"/>
  <c r="G878" i="10"/>
  <c r="AN878" i="10"/>
  <c r="G982" i="10"/>
  <c r="AN982" i="10"/>
  <c r="AM790" i="10"/>
  <c r="F790" i="10"/>
  <c r="AM862" i="10"/>
  <c r="F862" i="10"/>
  <c r="G902" i="10"/>
  <c r="AN902" i="10"/>
  <c r="AM798" i="10"/>
  <c r="F798" i="10"/>
  <c r="AM854" i="10"/>
  <c r="F854" i="10"/>
  <c r="H525" i="10"/>
  <c r="H573" i="10"/>
  <c r="H605" i="10"/>
  <c r="H523" i="10"/>
  <c r="H539" i="10"/>
  <c r="H555" i="10"/>
  <c r="H571" i="10"/>
  <c r="H587" i="10"/>
  <c r="H603" i="10"/>
  <c r="AJ524" i="10"/>
  <c r="Y530" i="10"/>
  <c r="AJ540" i="10"/>
  <c r="AJ548" i="10"/>
  <c r="Y554" i="10"/>
  <c r="AJ564" i="10"/>
  <c r="Y570" i="10"/>
  <c r="AJ580" i="10"/>
  <c r="Y586" i="10"/>
  <c r="AJ596" i="10"/>
  <c r="Y602" i="10"/>
  <c r="AJ743" i="10"/>
  <c r="AM743" i="10" s="1"/>
  <c r="Y790" i="10"/>
  <c r="Y830" i="10"/>
  <c r="Y862" i="10"/>
  <c r="Y942" i="10"/>
  <c r="Y1207" i="10"/>
  <c r="AN1207" i="10" s="1"/>
  <c r="AJ1006" i="10"/>
  <c r="AM1006" i="10" s="1"/>
  <c r="AJ1070" i="10"/>
  <c r="AM1070" i="10" s="1"/>
  <c r="H802" i="10"/>
  <c r="H946" i="10"/>
  <c r="H778" i="10"/>
  <c r="H786" i="10"/>
  <c r="H794" i="10"/>
  <c r="H850" i="10"/>
  <c r="H858" i="10"/>
  <c r="G147" i="10"/>
  <c r="G217" i="10"/>
  <c r="G249" i="10"/>
  <c r="G281" i="10"/>
  <c r="H508" i="10"/>
  <c r="AM530" i="10"/>
  <c r="AM574" i="10"/>
  <c r="AM584" i="10"/>
  <c r="AM322" i="10"/>
  <c r="AM450" i="10"/>
  <c r="H561" i="10"/>
  <c r="H565" i="10"/>
  <c r="H569" i="10"/>
  <c r="H745" i="10"/>
  <c r="H761" i="10"/>
  <c r="H769" i="10"/>
  <c r="H789" i="10"/>
  <c r="H797" i="10"/>
  <c r="H805" i="10"/>
  <c r="H825" i="10"/>
  <c r="H833" i="10"/>
  <c r="H853" i="10"/>
  <c r="H861" i="10"/>
  <c r="H869" i="10"/>
  <c r="H889" i="10"/>
  <c r="H897" i="10"/>
  <c r="H917" i="10"/>
  <c r="H925" i="10"/>
  <c r="H933" i="10"/>
  <c r="H953" i="10"/>
  <c r="H961" i="10"/>
  <c r="H1005" i="10"/>
  <c r="AM88" i="10"/>
  <c r="AM104" i="10"/>
  <c r="AM120" i="10"/>
  <c r="AM136" i="10"/>
  <c r="AM332" i="10"/>
  <c r="AM396" i="10"/>
  <c r="AM460" i="10"/>
  <c r="G548" i="10"/>
  <c r="G590" i="10"/>
  <c r="F755" i="10"/>
  <c r="F819" i="10"/>
  <c r="F883" i="10"/>
  <c r="F947" i="10"/>
  <c r="AN809" i="10"/>
  <c r="AN873" i="10"/>
  <c r="AN937" i="10"/>
  <c r="AN1005" i="10"/>
  <c r="H506" i="10"/>
  <c r="H514" i="10"/>
  <c r="H534" i="10"/>
  <c r="H544" i="10"/>
  <c r="H566" i="10"/>
  <c r="H576" i="10"/>
  <c r="H598" i="10"/>
  <c r="AJ846" i="10"/>
  <c r="AJ950" i="10"/>
  <c r="Y814" i="10"/>
  <c r="Y910" i="10"/>
  <c r="Y966" i="10"/>
  <c r="Y1191" i="10"/>
  <c r="AN1191" i="10" s="1"/>
  <c r="AJ1395" i="10"/>
  <c r="AM1395" i="10" s="1"/>
  <c r="AJ1134" i="10"/>
  <c r="AM1134" i="10" s="1"/>
  <c r="AJ1382" i="10"/>
  <c r="AM1382" i="10" s="1"/>
  <c r="Y1421" i="10"/>
  <c r="AN1421" i="10" s="1"/>
  <c r="H818" i="10"/>
  <c r="H810" i="10"/>
  <c r="H874" i="10"/>
  <c r="H890" i="10"/>
  <c r="H906" i="10"/>
  <c r="H914" i="10"/>
  <c r="H922" i="10"/>
  <c r="H930" i="10"/>
  <c r="H954" i="10"/>
  <c r="H962" i="10"/>
  <c r="H970" i="10"/>
  <c r="H978" i="10"/>
  <c r="H986" i="10"/>
  <c r="H994" i="10"/>
  <c r="H1002" i="10"/>
  <c r="AJ1398" i="10"/>
  <c r="AM1398" i="10" s="1"/>
  <c r="AM354" i="10"/>
  <c r="AM482" i="10"/>
  <c r="H985" i="10"/>
  <c r="H993" i="10"/>
  <c r="F923" i="10"/>
  <c r="AJ774" i="10"/>
  <c r="AJ814" i="10"/>
  <c r="AJ838" i="10"/>
  <c r="AJ894" i="10"/>
  <c r="AJ1183" i="10"/>
  <c r="AM1183" i="10" s="1"/>
  <c r="AJ1215" i="10"/>
  <c r="AM1215" i="10" s="1"/>
  <c r="AJ1229" i="10"/>
  <c r="AM1229" i="10" s="1"/>
  <c r="Y822" i="10"/>
  <c r="Y934" i="10"/>
  <c r="Y974" i="10"/>
  <c r="Y1190" i="10"/>
  <c r="AN1190" i="10" s="1"/>
  <c r="Y1206" i="10"/>
  <c r="AN1206" i="10" s="1"/>
  <c r="Y1246" i="10"/>
  <c r="AN1246" i="10" s="1"/>
  <c r="Y1434" i="10"/>
  <c r="AN1434" i="10" s="1"/>
  <c r="Y1450" i="10"/>
  <c r="AN1450" i="10" s="1"/>
  <c r="Y1466" i="10"/>
  <c r="AN1466" i="10" s="1"/>
  <c r="Y1482" i="10"/>
  <c r="AN1482" i="10" s="1"/>
  <c r="AJ1562" i="10"/>
  <c r="AM1562" i="10" s="1"/>
  <c r="Y1494" i="10"/>
  <c r="AN1494" i="10" s="1"/>
  <c r="Y1510" i="10"/>
  <c r="AN1510" i="10" s="1"/>
  <c r="Y1526" i="10"/>
  <c r="AN1526" i="10" s="1"/>
  <c r="Y1542" i="10"/>
  <c r="AN1542" i="10" s="1"/>
  <c r="Y1558" i="10"/>
  <c r="AN1558" i="10" s="1"/>
  <c r="Y1574" i="10"/>
  <c r="AN1574" i="10" s="1"/>
  <c r="Y1592" i="10"/>
  <c r="AN1592" i="10" s="1"/>
  <c r="H770" i="10"/>
  <c r="Y958" i="10"/>
  <c r="Y990" i="10"/>
  <c r="C15" i="5"/>
  <c r="C25" i="5" s="1"/>
  <c r="H29" i="7"/>
  <c r="H30" i="7" s="1"/>
  <c r="H36" i="7" s="1"/>
  <c r="F878" i="10"/>
  <c r="H878" i="10" s="1"/>
  <c r="AM878" i="10"/>
  <c r="AN806" i="10"/>
  <c r="G806" i="10"/>
  <c r="AN886" i="10"/>
  <c r="G886" i="10"/>
  <c r="G990" i="10"/>
  <c r="AN990" i="10"/>
  <c r="G798" i="10"/>
  <c r="AN798" i="10"/>
  <c r="G926" i="10"/>
  <c r="AN926" i="10"/>
  <c r="F806" i="10"/>
  <c r="AM806" i="10"/>
  <c r="F886" i="10"/>
  <c r="AM886" i="10"/>
  <c r="G830" i="10"/>
  <c r="AN830" i="10"/>
  <c r="AN942" i="10"/>
  <c r="G942" i="10"/>
  <c r="H942" i="10" s="1"/>
  <c r="G766" i="10"/>
  <c r="AN766" i="10"/>
  <c r="G894" i="10"/>
  <c r="AN894" i="10"/>
  <c r="F846" i="10"/>
  <c r="AM846" i="10"/>
  <c r="AM950" i="10"/>
  <c r="F950" i="10"/>
  <c r="H950" i="10" s="1"/>
  <c r="AN814" i="10"/>
  <c r="G814" i="10"/>
  <c r="AN870" i="10"/>
  <c r="G870" i="10"/>
  <c r="AN910" i="10"/>
  <c r="G910" i="10"/>
  <c r="G950" i="10"/>
  <c r="AN950" i="10"/>
  <c r="G966" i="10"/>
  <c r="AN966" i="10"/>
  <c r="AN846" i="10"/>
  <c r="G846" i="10"/>
  <c r="AN918" i="10"/>
  <c r="G918" i="10"/>
  <c r="G958" i="10"/>
  <c r="AN958" i="10"/>
  <c r="AM782" i="10"/>
  <c r="F782" i="10"/>
  <c r="AM870" i="10"/>
  <c r="F870" i="10"/>
  <c r="H870" i="10" s="1"/>
  <c r="G790" i="10"/>
  <c r="AN790" i="10"/>
  <c r="G862" i="10"/>
  <c r="AN862" i="10"/>
  <c r="AN998" i="10"/>
  <c r="G998" i="10"/>
  <c r="F774" i="10"/>
  <c r="H774" i="10" s="1"/>
  <c r="AM774" i="10"/>
  <c r="F814" i="10"/>
  <c r="AM814" i="10"/>
  <c r="F838" i="10"/>
  <c r="AM838" i="10"/>
  <c r="F894" i="10"/>
  <c r="H894" i="10" s="1"/>
  <c r="AM894" i="10"/>
  <c r="G782" i="10"/>
  <c r="AN782" i="10"/>
  <c r="G822" i="10"/>
  <c r="AN822" i="10"/>
  <c r="AN838" i="10"/>
  <c r="G838" i="10"/>
  <c r="G934" i="10"/>
  <c r="H934" i="10" s="1"/>
  <c r="AN934" i="10"/>
  <c r="G974" i="10"/>
  <c r="AN974" i="10"/>
  <c r="H854" i="10"/>
  <c r="H910" i="10"/>
  <c r="H974" i="10"/>
  <c r="H982" i="10"/>
  <c r="H998" i="10"/>
  <c r="H973" i="10"/>
  <c r="G48" i="10"/>
  <c r="H48" i="10" s="1"/>
  <c r="AM313" i="10"/>
  <c r="AM347" i="10"/>
  <c r="AM379" i="10"/>
  <c r="AM411" i="10"/>
  <c r="AM443" i="10"/>
  <c r="F455" i="10"/>
  <c r="H341" i="10"/>
  <c r="Y1227" i="10"/>
  <c r="AN1227" i="10" s="1"/>
  <c r="Y1247" i="10"/>
  <c r="AN1247" i="10" s="1"/>
  <c r="AJ1452" i="10"/>
  <c r="AM1452" i="10" s="1"/>
  <c r="AJ1468" i="10"/>
  <c r="AM1468" i="10" s="1"/>
  <c r="AJ1484" i="10"/>
  <c r="AM1484" i="10" s="1"/>
  <c r="AJ1500" i="10"/>
  <c r="AM1500" i="10" s="1"/>
  <c r="AJ1516" i="10"/>
  <c r="AM1516" i="10" s="1"/>
  <c r="AJ1532" i="10"/>
  <c r="AM1532" i="10" s="1"/>
  <c r="AJ1548" i="10"/>
  <c r="AM1548" i="10" s="1"/>
  <c r="AJ919" i="10"/>
  <c r="AJ943" i="10"/>
  <c r="AJ959" i="10"/>
  <c r="AJ983" i="10"/>
  <c r="AJ1038" i="10"/>
  <c r="AM1038" i="10" s="1"/>
  <c r="AJ1094" i="10"/>
  <c r="AM1094" i="10" s="1"/>
  <c r="AJ1110" i="10"/>
  <c r="AM1110" i="10" s="1"/>
  <c r="AJ1166" i="10"/>
  <c r="AM1166" i="10" s="1"/>
  <c r="AJ1400" i="10"/>
  <c r="AM1400" i="10" s="1"/>
  <c r="H798" i="10"/>
  <c r="H862" i="10"/>
  <c r="H902" i="10"/>
  <c r="H958" i="10"/>
  <c r="H990" i="10"/>
  <c r="H749" i="10"/>
  <c r="H965" i="10"/>
  <c r="G319" i="10"/>
  <c r="G327" i="10"/>
  <c r="H327" i="10" s="1"/>
  <c r="G385" i="10"/>
  <c r="G393" i="10"/>
  <c r="G449" i="10"/>
  <c r="H744" i="10"/>
  <c r="H748" i="10"/>
  <c r="H752" i="10"/>
  <c r="H756" i="10"/>
  <c r="H760" i="10"/>
  <c r="H764" i="10"/>
  <c r="H768" i="10"/>
  <c r="H772" i="10"/>
  <c r="H776" i="10"/>
  <c r="F780" i="10"/>
  <c r="H780" i="10" s="1"/>
  <c r="H784" i="10"/>
  <c r="H788" i="10"/>
  <c r="H792" i="10"/>
  <c r="H796" i="10"/>
  <c r="H800" i="10"/>
  <c r="H804" i="10"/>
  <c r="H808" i="10"/>
  <c r="H812" i="10"/>
  <c r="H816" i="10"/>
  <c r="H820" i="10"/>
  <c r="H824" i="10"/>
  <c r="H828" i="10"/>
  <c r="H832" i="10"/>
  <c r="F836" i="10"/>
  <c r="H836" i="10" s="1"/>
  <c r="H840" i="10"/>
  <c r="H844" i="10"/>
  <c r="H848" i="10"/>
  <c r="H852" i="10"/>
  <c r="H856" i="10"/>
  <c r="H860" i="10"/>
  <c r="H864" i="10"/>
  <c r="H868" i="10"/>
  <c r="H872" i="10"/>
  <c r="H876" i="10"/>
  <c r="H880" i="10"/>
  <c r="H884" i="10"/>
  <c r="H888" i="10"/>
  <c r="H892" i="10"/>
  <c r="H896" i="10"/>
  <c r="F900" i="10"/>
  <c r="H900" i="10" s="1"/>
  <c r="H904" i="10"/>
  <c r="H908" i="10"/>
  <c r="H912" i="10"/>
  <c r="H916" i="10"/>
  <c r="H920" i="10"/>
  <c r="H924" i="10"/>
  <c r="H928" i="10"/>
  <c r="F932" i="10"/>
  <c r="H932" i="10" s="1"/>
  <c r="H936" i="10"/>
  <c r="H940" i="10"/>
  <c r="H944" i="10"/>
  <c r="H948" i="10"/>
  <c r="H952" i="10"/>
  <c r="H956" i="10"/>
  <c r="H960" i="10"/>
  <c r="H964" i="10"/>
  <c r="H968" i="10"/>
  <c r="H972" i="10"/>
  <c r="H976" i="10"/>
  <c r="H980" i="10"/>
  <c r="H984" i="10"/>
  <c r="H988" i="10"/>
  <c r="H992" i="10"/>
  <c r="H996" i="10"/>
  <c r="H1000" i="10"/>
  <c r="H1004" i="10"/>
  <c r="AM475" i="10"/>
  <c r="AM506" i="10"/>
  <c r="AM514" i="10"/>
  <c r="F522" i="10"/>
  <c r="H522" i="10" s="1"/>
  <c r="AM534" i="10"/>
  <c r="AM554" i="10"/>
  <c r="AM566" i="10"/>
  <c r="AM586" i="10"/>
  <c r="AM598" i="10"/>
  <c r="AM318" i="10"/>
  <c r="AM350" i="10"/>
  <c r="AM382" i="10"/>
  <c r="AM414" i="10"/>
  <c r="AM446" i="10"/>
  <c r="AM478" i="10"/>
  <c r="AM523" i="10"/>
  <c r="AM539" i="10"/>
  <c r="AM555" i="10"/>
  <c r="AM571" i="10"/>
  <c r="AM587" i="10"/>
  <c r="AM603" i="10"/>
  <c r="H753" i="10"/>
  <c r="F777" i="10"/>
  <c r="H777" i="10" s="1"/>
  <c r="H785" i="10"/>
  <c r="F809" i="10"/>
  <c r="H809" i="10" s="1"/>
  <c r="H817" i="10"/>
  <c r="F841" i="10"/>
  <c r="H841" i="10" s="1"/>
  <c r="H849" i="10"/>
  <c r="F873" i="10"/>
  <c r="H873" i="10" s="1"/>
  <c r="H881" i="10"/>
  <c r="F905" i="10"/>
  <c r="H905" i="10" s="1"/>
  <c r="H913" i="10"/>
  <c r="F937" i="10"/>
  <c r="H937" i="10" s="1"/>
  <c r="H945" i="10"/>
  <c r="F969" i="10"/>
  <c r="H969" i="10" s="1"/>
  <c r="H977" i="10"/>
  <c r="F1001" i="10"/>
  <c r="H1001" i="10" s="1"/>
  <c r="AN751" i="10"/>
  <c r="AN783" i="10"/>
  <c r="AN815" i="10"/>
  <c r="AN847" i="10"/>
  <c r="AM90" i="10"/>
  <c r="AM98" i="10"/>
  <c r="AM106" i="10"/>
  <c r="AM114" i="10"/>
  <c r="AM122" i="10"/>
  <c r="AM130" i="10"/>
  <c r="AM308" i="10"/>
  <c r="AM340" i="10"/>
  <c r="AM372" i="10"/>
  <c r="AM404" i="10"/>
  <c r="AM436" i="10"/>
  <c r="AM468" i="10"/>
  <c r="AM500" i="10"/>
  <c r="G536" i="10"/>
  <c r="H536" i="10" s="1"/>
  <c r="G552" i="10"/>
  <c r="H552" i="10" s="1"/>
  <c r="G568" i="10"/>
  <c r="H568" i="10" s="1"/>
  <c r="G584" i="10"/>
  <c r="H584" i="10" s="1"/>
  <c r="G600" i="10"/>
  <c r="H600" i="10" s="1"/>
  <c r="F743" i="10"/>
  <c r="AN753" i="10"/>
  <c r="AN785" i="10"/>
  <c r="AN817" i="10"/>
  <c r="AN849" i="10"/>
  <c r="AN881" i="10"/>
  <c r="AN913" i="10"/>
  <c r="AN945" i="10"/>
  <c r="AN977" i="10"/>
  <c r="AJ532" i="10"/>
  <c r="Y538" i="10"/>
  <c r="Y546" i="10"/>
  <c r="AJ556" i="10"/>
  <c r="Y562" i="10"/>
  <c r="AJ572" i="10"/>
  <c r="Y578" i="10"/>
  <c r="AJ588" i="10"/>
  <c r="Y594" i="10"/>
  <c r="AJ604" i="10"/>
  <c r="AJ1416" i="10"/>
  <c r="AM1416" i="10" s="1"/>
  <c r="H766" i="10"/>
  <c r="H790" i="10"/>
  <c r="H822" i="10"/>
  <c r="H830" i="10"/>
  <c r="H918" i="10"/>
  <c r="H926" i="10"/>
  <c r="H966" i="10"/>
  <c r="H510" i="10"/>
  <c r="H518" i="10"/>
  <c r="H526" i="10"/>
  <c r="H542" i="10"/>
  <c r="H550" i="10"/>
  <c r="H558" i="10"/>
  <c r="H574" i="10"/>
  <c r="H582" i="10"/>
  <c r="H590" i="10"/>
  <c r="H606" i="10"/>
  <c r="H527" i="10"/>
  <c r="H531" i="10"/>
  <c r="H543" i="10"/>
  <c r="H547" i="10"/>
  <c r="H551" i="10"/>
  <c r="H563" i="10"/>
  <c r="H567" i="10"/>
  <c r="H579" i="10"/>
  <c r="H583" i="10"/>
  <c r="H595" i="10"/>
  <c r="H599" i="10"/>
  <c r="Y511" i="10"/>
  <c r="Y535" i="10"/>
  <c r="Y559" i="10"/>
  <c r="Y575" i="10"/>
  <c r="Y591" i="10"/>
  <c r="Y607" i="10"/>
  <c r="Y623" i="10"/>
  <c r="Y639" i="10"/>
  <c r="Y655" i="10"/>
  <c r="Y671" i="10"/>
  <c r="Y687" i="10"/>
  <c r="Y703" i="10"/>
  <c r="Y727" i="10"/>
  <c r="AJ759" i="10"/>
  <c r="AJ783" i="10"/>
  <c r="AJ799" i="10"/>
  <c r="AJ823" i="10"/>
  <c r="AJ847" i="10"/>
  <c r="AJ863" i="10"/>
  <c r="AJ887" i="10"/>
  <c r="AJ312" i="10"/>
  <c r="AJ328" i="10"/>
  <c r="AJ344" i="10"/>
  <c r="AJ360" i="10"/>
  <c r="AJ376" i="10"/>
  <c r="AJ392" i="10"/>
  <c r="AJ408" i="10"/>
  <c r="AJ424" i="10"/>
  <c r="AJ440" i="10"/>
  <c r="AJ456" i="10"/>
  <c r="AJ472" i="10"/>
  <c r="AJ488" i="10"/>
  <c r="AJ504" i="10"/>
  <c r="AJ521" i="10"/>
  <c r="AJ629" i="10"/>
  <c r="AJ653" i="10"/>
  <c r="AJ669" i="10"/>
  <c r="AJ693" i="10"/>
  <c r="AJ717" i="10"/>
  <c r="AJ733" i="10"/>
  <c r="Y755" i="10"/>
  <c r="AJ1243" i="10"/>
  <c r="AM1243" i="10" s="1"/>
  <c r="AJ1259" i="10"/>
  <c r="AM1259" i="10" s="1"/>
  <c r="AJ1275" i="10"/>
  <c r="AM1275" i="10" s="1"/>
  <c r="AJ1291" i="10"/>
  <c r="AM1291" i="10" s="1"/>
  <c r="AJ1007" i="10"/>
  <c r="AM1007" i="10" s="1"/>
  <c r="AJ1023" i="10"/>
  <c r="AM1023" i="10" s="1"/>
  <c r="AJ1039" i="10"/>
  <c r="AM1039" i="10" s="1"/>
  <c r="AJ1055" i="10"/>
  <c r="AM1055" i="10" s="1"/>
  <c r="AJ1071" i="10"/>
  <c r="AM1071" i="10" s="1"/>
  <c r="AJ1087" i="10"/>
  <c r="AM1087" i="10" s="1"/>
  <c r="AJ1103" i="10"/>
  <c r="AM1103" i="10" s="1"/>
  <c r="AJ1119" i="10"/>
  <c r="AM1119" i="10" s="1"/>
  <c r="AJ1135" i="10"/>
  <c r="AM1135" i="10" s="1"/>
  <c r="AJ1151" i="10"/>
  <c r="AM1151" i="10" s="1"/>
  <c r="AJ1167" i="10"/>
  <c r="AM1167" i="10" s="1"/>
  <c r="Y1263" i="10"/>
  <c r="AN1263" i="10" s="1"/>
  <c r="Y1279" i="10"/>
  <c r="AN1279" i="10" s="1"/>
  <c r="AJ1428" i="10"/>
  <c r="AM1428" i="10" s="1"/>
  <c r="AJ1444" i="10"/>
  <c r="AM1444" i="10" s="1"/>
  <c r="AJ1460" i="10"/>
  <c r="AM1460" i="10" s="1"/>
  <c r="AJ1476" i="10"/>
  <c r="AM1476" i="10" s="1"/>
  <c r="AJ1492" i="10"/>
  <c r="AM1492" i="10" s="1"/>
  <c r="AJ1508" i="10"/>
  <c r="AM1508" i="10" s="1"/>
  <c r="AJ1524" i="10"/>
  <c r="AM1524" i="10" s="1"/>
  <c r="AJ1540" i="10"/>
  <c r="AM1540" i="10" s="1"/>
  <c r="AJ911" i="10"/>
  <c r="AJ927" i="10"/>
  <c r="AJ951" i="10"/>
  <c r="AJ975" i="10"/>
  <c r="AJ991" i="10"/>
  <c r="AJ1030" i="10"/>
  <c r="AM1030" i="10" s="1"/>
  <c r="AJ1046" i="10"/>
  <c r="AM1046" i="10" s="1"/>
  <c r="AJ1102" i="10"/>
  <c r="AM1102" i="10" s="1"/>
  <c r="AJ1158" i="10"/>
  <c r="AM1158" i="10" s="1"/>
  <c r="Y1405" i="10"/>
  <c r="AN1405" i="10" s="1"/>
  <c r="F36" i="7"/>
  <c r="F35" i="7"/>
  <c r="F33" i="7"/>
  <c r="F32" i="7"/>
  <c r="F31" i="7"/>
  <c r="H33" i="7"/>
  <c r="H32" i="7"/>
  <c r="E36" i="7"/>
  <c r="E35" i="7"/>
  <c r="E33" i="7"/>
  <c r="E32" i="7"/>
  <c r="E31" i="7"/>
  <c r="I36" i="7"/>
  <c r="I35" i="7"/>
  <c r="I33" i="7"/>
  <c r="I32" i="7"/>
  <c r="I31" i="7"/>
  <c r="M36" i="7"/>
  <c r="M35" i="7"/>
  <c r="M33" i="7"/>
  <c r="M32" i="7"/>
  <c r="M31" i="7"/>
  <c r="C36" i="7"/>
  <c r="C35" i="7"/>
  <c r="C33" i="7"/>
  <c r="C32" i="7"/>
  <c r="C31" i="7"/>
  <c r="I42" i="8"/>
  <c r="I41" i="8"/>
  <c r="E26" i="8"/>
  <c r="I40" i="8"/>
  <c r="I39" i="8"/>
  <c r="D26" i="8"/>
  <c r="H309" i="10"/>
  <c r="H313" i="10"/>
  <c r="H317" i="10"/>
  <c r="H321" i="10"/>
  <c r="H325" i="10"/>
  <c r="H329" i="10"/>
  <c r="H333" i="10"/>
  <c r="H337" i="10"/>
  <c r="H343" i="10"/>
  <c r="H347" i="10"/>
  <c r="H351" i="10"/>
  <c r="H355" i="10"/>
  <c r="H359" i="10"/>
  <c r="H363" i="10"/>
  <c r="H367" i="10"/>
  <c r="H371" i="10"/>
  <c r="H375" i="10"/>
  <c r="H379" i="10"/>
  <c r="H383" i="10"/>
  <c r="H387" i="10"/>
  <c r="H391" i="10"/>
  <c r="H395" i="10"/>
  <c r="H399" i="10"/>
  <c r="H403" i="10"/>
  <c r="H407" i="10"/>
  <c r="H411" i="10"/>
  <c r="H415" i="10"/>
  <c r="H419" i="10"/>
  <c r="H423" i="10"/>
  <c r="H427" i="10"/>
  <c r="H431" i="10"/>
  <c r="H435" i="10"/>
  <c r="H439" i="10"/>
  <c r="H443" i="10"/>
  <c r="H447" i="10"/>
  <c r="H451" i="10"/>
  <c r="H743" i="10"/>
  <c r="H747" i="10"/>
  <c r="H751" i="10"/>
  <c r="H763" i="10"/>
  <c r="H767" i="10"/>
  <c r="H771" i="10"/>
  <c r="H775" i="10"/>
  <c r="H779" i="10"/>
  <c r="H787" i="10"/>
  <c r="H791" i="10"/>
  <c r="H795" i="10"/>
  <c r="H803" i="10"/>
  <c r="H807" i="10"/>
  <c r="H811" i="10"/>
  <c r="H815" i="10"/>
  <c r="H819" i="10"/>
  <c r="H827" i="10"/>
  <c r="H831" i="10"/>
  <c r="H835" i="10"/>
  <c r="H839" i="10"/>
  <c r="H843" i="10"/>
  <c r="H851" i="10"/>
  <c r="H855" i="10"/>
  <c r="H859" i="10"/>
  <c r="H867" i="10"/>
  <c r="H871" i="10"/>
  <c r="H875" i="10"/>
  <c r="H879" i="10"/>
  <c r="H883" i="10"/>
  <c r="H891" i="10"/>
  <c r="H895" i="10"/>
  <c r="H899" i="10"/>
  <c r="H903" i="10"/>
  <c r="H907" i="10"/>
  <c r="H915" i="10"/>
  <c r="H923" i="10"/>
  <c r="H931" i="10"/>
  <c r="H935" i="10"/>
  <c r="H939" i="10"/>
  <c r="H947" i="10"/>
  <c r="H955" i="10"/>
  <c r="H963" i="10"/>
  <c r="H967" i="10"/>
  <c r="H971" i="10"/>
  <c r="H979" i="10"/>
  <c r="H987" i="10"/>
  <c r="H995" i="10"/>
  <c r="H999" i="10"/>
  <c r="H1003" i="10"/>
  <c r="K36" i="7"/>
  <c r="K35" i="7"/>
  <c r="K33" i="7"/>
  <c r="K32" i="7"/>
  <c r="K31" i="7"/>
  <c r="B36" i="7"/>
  <c r="B35" i="7"/>
  <c r="B33" i="7"/>
  <c r="B32" i="7"/>
  <c r="B31" i="7"/>
  <c r="I38" i="8"/>
  <c r="C26" i="8"/>
  <c r="H455" i="10"/>
  <c r="H459" i="10"/>
  <c r="H463" i="10"/>
  <c r="H467" i="10"/>
  <c r="H471" i="10"/>
  <c r="H475" i="10"/>
  <c r="H479" i="10"/>
  <c r="H483" i="10"/>
  <c r="H487" i="10"/>
  <c r="H491" i="10"/>
  <c r="H495" i="10"/>
  <c r="H499" i="10"/>
  <c r="H503" i="10"/>
  <c r="H306" i="10"/>
  <c r="H310" i="10"/>
  <c r="H314" i="10"/>
  <c r="H318" i="10"/>
  <c r="H322" i="10"/>
  <c r="H326" i="10"/>
  <c r="H330" i="10"/>
  <c r="H334" i="10"/>
  <c r="H338" i="10"/>
  <c r="H342" i="10"/>
  <c r="H346" i="10"/>
  <c r="H350" i="10"/>
  <c r="H354" i="10"/>
  <c r="H358" i="10"/>
  <c r="H362" i="10"/>
  <c r="H366" i="10"/>
  <c r="H370" i="10"/>
  <c r="H374" i="10"/>
  <c r="H378" i="10"/>
  <c r="H382" i="10"/>
  <c r="H386" i="10"/>
  <c r="H390" i="10"/>
  <c r="H394" i="10"/>
  <c r="H398" i="10"/>
  <c r="H402" i="10"/>
  <c r="H406" i="10"/>
  <c r="H410" i="10"/>
  <c r="H414" i="10"/>
  <c r="H418" i="10"/>
  <c r="H422" i="10"/>
  <c r="H426" i="10"/>
  <c r="H430" i="10"/>
  <c r="H434" i="10"/>
  <c r="H438" i="10"/>
  <c r="H442" i="10"/>
  <c r="H446" i="10"/>
  <c r="H450" i="10"/>
  <c r="H454" i="10"/>
  <c r="H458" i="10"/>
  <c r="H462" i="10"/>
  <c r="H466" i="10"/>
  <c r="H470" i="10"/>
  <c r="H474" i="10"/>
  <c r="H478" i="10"/>
  <c r="H482" i="10"/>
  <c r="H486" i="10"/>
  <c r="H490" i="10"/>
  <c r="H494" i="10"/>
  <c r="H498" i="10"/>
  <c r="H502" i="10"/>
  <c r="H88" i="10"/>
  <c r="H90" i="10"/>
  <c r="H92" i="10"/>
  <c r="H94" i="10"/>
  <c r="H96" i="10"/>
  <c r="H98" i="10"/>
  <c r="H100" i="10"/>
  <c r="H102" i="10"/>
  <c r="H104" i="10"/>
  <c r="H106" i="10"/>
  <c r="H108" i="10"/>
  <c r="H110" i="10"/>
  <c r="H112" i="10"/>
  <c r="H114" i="10"/>
  <c r="H116" i="10"/>
  <c r="H118" i="10"/>
  <c r="H120" i="10"/>
  <c r="H122" i="10"/>
  <c r="H124" i="10"/>
  <c r="H126" i="10"/>
  <c r="H128" i="10"/>
  <c r="H130" i="10"/>
  <c r="H132" i="10"/>
  <c r="H134" i="10"/>
  <c r="H136" i="10"/>
  <c r="H138" i="10"/>
  <c r="H140" i="10"/>
  <c r="H142" i="10"/>
  <c r="H144" i="10"/>
  <c r="H146" i="10"/>
  <c r="H148" i="10"/>
  <c r="H150" i="10"/>
  <c r="H152" i="10"/>
  <c r="H154" i="10"/>
  <c r="H156" i="10"/>
  <c r="H158" i="10"/>
  <c r="H160" i="10"/>
  <c r="H162" i="10"/>
  <c r="H164" i="10"/>
  <c r="H166" i="10"/>
  <c r="H168" i="10"/>
  <c r="H170" i="10"/>
  <c r="H172" i="10"/>
  <c r="H174" i="10"/>
  <c r="H176" i="10"/>
  <c r="H178" i="10"/>
  <c r="H180" i="10"/>
  <c r="H182" i="10"/>
  <c r="H184" i="10"/>
  <c r="H186" i="10"/>
  <c r="H188" i="10"/>
  <c r="H190" i="10"/>
  <c r="H192" i="10"/>
  <c r="H194" i="10"/>
  <c r="H196" i="10"/>
  <c r="H198" i="10"/>
  <c r="H200" i="10"/>
  <c r="H202" i="10"/>
  <c r="H204" i="10"/>
  <c r="H206" i="10"/>
  <c r="H208" i="10"/>
  <c r="H210" i="10"/>
  <c r="H212" i="10"/>
  <c r="H214" i="10"/>
  <c r="H216" i="10"/>
  <c r="H218" i="10"/>
  <c r="H220" i="10"/>
  <c r="H222" i="10"/>
  <c r="H224" i="10"/>
  <c r="H226" i="10"/>
  <c r="H228" i="10"/>
  <c r="H230" i="10"/>
  <c r="H232" i="10"/>
  <c r="H234" i="10"/>
  <c r="H236" i="10"/>
  <c r="H238" i="10"/>
  <c r="H240" i="10"/>
  <c r="H242" i="10"/>
  <c r="H244" i="10"/>
  <c r="H246" i="10"/>
  <c r="H248" i="10"/>
  <c r="H250" i="10"/>
  <c r="H252" i="10"/>
  <c r="H254" i="10"/>
  <c r="H256" i="10"/>
  <c r="H258" i="10"/>
  <c r="H260" i="10"/>
  <c r="H262" i="10"/>
  <c r="H264" i="10"/>
  <c r="H266" i="10"/>
  <c r="H268" i="10"/>
  <c r="H270" i="10"/>
  <c r="H272" i="10"/>
  <c r="H274" i="10"/>
  <c r="H276" i="10"/>
  <c r="H278" i="10"/>
  <c r="H280" i="10"/>
  <c r="H282" i="10"/>
  <c r="H284" i="10"/>
  <c r="H286" i="10"/>
  <c r="H288" i="10"/>
  <c r="H290" i="10"/>
  <c r="H292" i="10"/>
  <c r="H294" i="10"/>
  <c r="H296" i="10"/>
  <c r="H298" i="10"/>
  <c r="H300" i="10"/>
  <c r="H302" i="10"/>
  <c r="H304" i="10"/>
  <c r="H307" i="10"/>
  <c r="H311" i="10"/>
  <c r="H315" i="10"/>
  <c r="H319" i="10"/>
  <c r="H323" i="10"/>
  <c r="H331" i="10"/>
  <c r="H335" i="10"/>
  <c r="H339" i="10"/>
  <c r="H345" i="10"/>
  <c r="H349" i="10"/>
  <c r="H353" i="10"/>
  <c r="H357" i="10"/>
  <c r="H361" i="10"/>
  <c r="H365" i="10"/>
  <c r="H369" i="10"/>
  <c r="H373" i="10"/>
  <c r="H377" i="10"/>
  <c r="H381" i="10"/>
  <c r="H385" i="10"/>
  <c r="H389" i="10"/>
  <c r="H393" i="10"/>
  <c r="H397" i="10"/>
  <c r="H401" i="10"/>
  <c r="H405" i="10"/>
  <c r="H409" i="10"/>
  <c r="H413" i="10"/>
  <c r="H417" i="10"/>
  <c r="H421" i="10"/>
  <c r="H425" i="10"/>
  <c r="H429" i="10"/>
  <c r="H433" i="10"/>
  <c r="H437" i="10"/>
  <c r="H441" i="10"/>
  <c r="H445" i="10"/>
  <c r="H449" i="10"/>
  <c r="H453" i="10"/>
  <c r="H457" i="10"/>
  <c r="H461" i="10"/>
  <c r="H465" i="10"/>
  <c r="H469" i="10"/>
  <c r="H473" i="10"/>
  <c r="H477" i="10"/>
  <c r="H481" i="10"/>
  <c r="H485" i="10"/>
  <c r="H489" i="10"/>
  <c r="H493" i="10"/>
  <c r="H497" i="10"/>
  <c r="H501" i="10"/>
  <c r="H505" i="10"/>
  <c r="H49" i="10"/>
  <c r="H51" i="10"/>
  <c r="H53" i="10"/>
  <c r="H55" i="10"/>
  <c r="H57" i="10"/>
  <c r="H59" i="10"/>
  <c r="H61" i="10"/>
  <c r="H63" i="10"/>
  <c r="H65" i="10"/>
  <c r="H67" i="10"/>
  <c r="H69" i="10"/>
  <c r="H71" i="10"/>
  <c r="H73" i="10"/>
  <c r="H75" i="10"/>
  <c r="H77" i="10"/>
  <c r="H79" i="10"/>
  <c r="H81" i="10"/>
  <c r="H83" i="10"/>
  <c r="H85" i="10"/>
  <c r="H87" i="10"/>
  <c r="H89" i="10"/>
  <c r="H91" i="10"/>
  <c r="H93" i="10"/>
  <c r="H95" i="10"/>
  <c r="H97" i="10"/>
  <c r="H99" i="10"/>
  <c r="H101" i="10"/>
  <c r="H103" i="10"/>
  <c r="H105" i="10"/>
  <c r="H107" i="10"/>
  <c r="H109" i="10"/>
  <c r="H111" i="10"/>
  <c r="H113" i="10"/>
  <c r="H115" i="10"/>
  <c r="H117" i="10"/>
  <c r="H119" i="10"/>
  <c r="H121" i="10"/>
  <c r="H123" i="10"/>
  <c r="H125" i="10"/>
  <c r="H127" i="10"/>
  <c r="H129" i="10"/>
  <c r="H131" i="10"/>
  <c r="H133" i="10"/>
  <c r="H135" i="10"/>
  <c r="H137" i="10"/>
  <c r="H139" i="10"/>
  <c r="H141" i="10"/>
  <c r="H143" i="10"/>
  <c r="H145" i="10"/>
  <c r="H147" i="10"/>
  <c r="H149" i="10"/>
  <c r="H151" i="10"/>
  <c r="H153" i="10"/>
  <c r="H155" i="10"/>
  <c r="H157" i="10"/>
  <c r="H159" i="10"/>
  <c r="H161" i="10"/>
  <c r="H163" i="10"/>
  <c r="H165" i="10"/>
  <c r="H167" i="10"/>
  <c r="H169" i="10"/>
  <c r="H171" i="10"/>
  <c r="H173" i="10"/>
  <c r="H175" i="10"/>
  <c r="H177" i="10"/>
  <c r="H179" i="10"/>
  <c r="H181" i="10"/>
  <c r="H183" i="10"/>
  <c r="H185" i="10"/>
  <c r="H187" i="10"/>
  <c r="H189" i="10"/>
  <c r="H191" i="10"/>
  <c r="H193" i="10"/>
  <c r="H195" i="10"/>
  <c r="H197" i="10"/>
  <c r="H199" i="10"/>
  <c r="H201" i="10"/>
  <c r="H203" i="10"/>
  <c r="H205" i="10"/>
  <c r="H207" i="10"/>
  <c r="H209" i="10"/>
  <c r="H211" i="10"/>
  <c r="H213" i="10"/>
  <c r="H215" i="10"/>
  <c r="H217" i="10"/>
  <c r="H219" i="10"/>
  <c r="H221" i="10"/>
  <c r="H223" i="10"/>
  <c r="H225" i="10"/>
  <c r="H227" i="10"/>
  <c r="H229" i="10"/>
  <c r="H231" i="10"/>
  <c r="H233" i="10"/>
  <c r="H235" i="10"/>
  <c r="H237" i="10"/>
  <c r="H239" i="10"/>
  <c r="H241" i="10"/>
  <c r="H243" i="10"/>
  <c r="H245" i="10"/>
  <c r="H247" i="10"/>
  <c r="H249" i="10"/>
  <c r="H251" i="10"/>
  <c r="H253" i="10"/>
  <c r="H255" i="10"/>
  <c r="H257" i="10"/>
  <c r="H259" i="10"/>
  <c r="H261" i="10"/>
  <c r="H263" i="10"/>
  <c r="H265" i="10"/>
  <c r="H267" i="10"/>
  <c r="H269" i="10"/>
  <c r="H271" i="10"/>
  <c r="H273" i="10"/>
  <c r="H275" i="10"/>
  <c r="H277" i="10"/>
  <c r="H279" i="10"/>
  <c r="H281" i="10"/>
  <c r="H283" i="10"/>
  <c r="H285" i="10"/>
  <c r="H287" i="10"/>
  <c r="H289" i="10"/>
  <c r="H291" i="10"/>
  <c r="H293" i="10"/>
  <c r="H295" i="10"/>
  <c r="H297" i="10"/>
  <c r="H299" i="10"/>
  <c r="H301" i="10"/>
  <c r="H303" i="10"/>
  <c r="H305" i="10"/>
  <c r="H308" i="10"/>
  <c r="H316" i="10"/>
  <c r="H320" i="10"/>
  <c r="H324" i="10"/>
  <c r="H332" i="10"/>
  <c r="H336" i="10"/>
  <c r="H340" i="10"/>
  <c r="H348" i="10"/>
  <c r="H352" i="10"/>
  <c r="H356" i="10"/>
  <c r="H364" i="10"/>
  <c r="H368" i="10"/>
  <c r="H372" i="10"/>
  <c r="H380" i="10"/>
  <c r="H384" i="10"/>
  <c r="H388" i="10"/>
  <c r="H396" i="10"/>
  <c r="H400" i="10"/>
  <c r="H404" i="10"/>
  <c r="H412" i="10"/>
  <c r="H416" i="10"/>
  <c r="H420" i="10"/>
  <c r="H428" i="10"/>
  <c r="H432" i="10"/>
  <c r="H436" i="10"/>
  <c r="H444" i="10"/>
  <c r="H448" i="10"/>
  <c r="H452" i="10"/>
  <c r="H460" i="10"/>
  <c r="H464" i="10"/>
  <c r="H468" i="10"/>
  <c r="H476" i="10"/>
  <c r="H480" i="10"/>
  <c r="H484" i="10"/>
  <c r="H492" i="10"/>
  <c r="H496" i="10"/>
  <c r="H500" i="10"/>
  <c r="H507" i="10"/>
  <c r="H509" i="10"/>
  <c r="H513" i="10"/>
  <c r="H515" i="10"/>
  <c r="H517" i="10"/>
  <c r="H519" i="10"/>
  <c r="H608" i="10"/>
  <c r="H610" i="10"/>
  <c r="H612" i="10"/>
  <c r="H614" i="10"/>
  <c r="H616" i="10"/>
  <c r="H618" i="10"/>
  <c r="H620" i="10"/>
  <c r="H622" i="10"/>
  <c r="H624" i="10"/>
  <c r="H626" i="10"/>
  <c r="H628" i="10"/>
  <c r="H630" i="10"/>
  <c r="H632" i="10"/>
  <c r="H634" i="10"/>
  <c r="H636" i="10"/>
  <c r="H638" i="10"/>
  <c r="H640" i="10"/>
  <c r="H642" i="10"/>
  <c r="H644" i="10"/>
  <c r="H646" i="10"/>
  <c r="H648" i="10"/>
  <c r="H650" i="10"/>
  <c r="H652" i="10"/>
  <c r="H654" i="10"/>
  <c r="H656" i="10"/>
  <c r="H658" i="10"/>
  <c r="H660" i="10"/>
  <c r="H662" i="10"/>
  <c r="H664" i="10"/>
  <c r="H666" i="10"/>
  <c r="H668" i="10"/>
  <c r="H670" i="10"/>
  <c r="H672" i="10"/>
  <c r="H674" i="10"/>
  <c r="H676" i="10"/>
  <c r="H678" i="10"/>
  <c r="H680" i="10"/>
  <c r="H682" i="10"/>
  <c r="H684" i="10"/>
  <c r="H686" i="10"/>
  <c r="H688" i="10"/>
  <c r="H690" i="10"/>
  <c r="H692" i="10"/>
  <c r="H694" i="10"/>
  <c r="H696" i="10"/>
  <c r="H698" i="10"/>
  <c r="H700" i="10"/>
  <c r="H702" i="10"/>
  <c r="H704" i="10"/>
  <c r="H706" i="10"/>
  <c r="H708" i="10"/>
  <c r="H710" i="10"/>
  <c r="H712" i="10"/>
  <c r="H714" i="10"/>
  <c r="H716" i="10"/>
  <c r="H718" i="10"/>
  <c r="H720" i="10"/>
  <c r="H722" i="10"/>
  <c r="H724" i="10"/>
  <c r="H726" i="10"/>
  <c r="H728" i="10"/>
  <c r="H730" i="10"/>
  <c r="H732" i="10"/>
  <c r="H734" i="10"/>
  <c r="H736" i="10"/>
  <c r="H738" i="10"/>
  <c r="H740" i="10"/>
  <c r="H742" i="10"/>
  <c r="H609" i="10"/>
  <c r="H611" i="10"/>
  <c r="H613" i="10"/>
  <c r="H615" i="10"/>
  <c r="H617" i="10"/>
  <c r="H619" i="10"/>
  <c r="H621" i="10"/>
  <c r="H625" i="10"/>
  <c r="H627" i="10"/>
  <c r="H631" i="10"/>
  <c r="H633" i="10"/>
  <c r="H635" i="10"/>
  <c r="H637" i="10"/>
  <c r="H641" i="10"/>
  <c r="H643" i="10"/>
  <c r="H645" i="10"/>
  <c r="H647" i="10"/>
  <c r="H649" i="10"/>
  <c r="H651" i="10"/>
  <c r="H657" i="10"/>
  <c r="H659" i="10"/>
  <c r="H661" i="10"/>
  <c r="H663" i="10"/>
  <c r="H665" i="10"/>
  <c r="H667" i="10"/>
  <c r="H673" i="10"/>
  <c r="H675" i="10"/>
  <c r="H677" i="10"/>
  <c r="H679" i="10"/>
  <c r="H681" i="10"/>
  <c r="H683" i="10"/>
  <c r="H685" i="10"/>
  <c r="H689" i="10"/>
  <c r="H691" i="10"/>
  <c r="H695" i="10"/>
  <c r="H697" i="10"/>
  <c r="H699" i="10"/>
  <c r="H701" i="10"/>
  <c r="H705" i="10"/>
  <c r="H707" i="10"/>
  <c r="H709" i="10"/>
  <c r="H711" i="10"/>
  <c r="H713" i="10"/>
  <c r="H715" i="10"/>
  <c r="H719" i="10"/>
  <c r="H721" i="10"/>
  <c r="H723" i="10"/>
  <c r="H725" i="10"/>
  <c r="H729" i="10"/>
  <c r="H731" i="10"/>
  <c r="H735" i="10"/>
  <c r="H737" i="10"/>
  <c r="H739" i="10"/>
  <c r="H741" i="10"/>
  <c r="D29" i="7" l="1"/>
  <c r="D30" i="7" s="1"/>
  <c r="G27" i="7"/>
  <c r="G25" i="7"/>
  <c r="G28" i="7" s="1"/>
  <c r="J23" i="7"/>
  <c r="J24" i="7"/>
  <c r="M11" i="7"/>
  <c r="L22" i="7"/>
  <c r="H782" i="10"/>
  <c r="AN602" i="10"/>
  <c r="G602" i="10"/>
  <c r="H602" i="10" s="1"/>
  <c r="AN570" i="10"/>
  <c r="G570" i="10"/>
  <c r="H570" i="10" s="1"/>
  <c r="F540" i="10"/>
  <c r="H540" i="10" s="1"/>
  <c r="AM540" i="10"/>
  <c r="F596" i="10"/>
  <c r="H596" i="10" s="1"/>
  <c r="AM596" i="10"/>
  <c r="F564" i="10"/>
  <c r="H564" i="10" s="1"/>
  <c r="AM564" i="10"/>
  <c r="AN530" i="10"/>
  <c r="G530" i="10"/>
  <c r="H530" i="10" s="1"/>
  <c r="AN586" i="10"/>
  <c r="G586" i="10"/>
  <c r="H586" i="10" s="1"/>
  <c r="AN554" i="10"/>
  <c r="G554" i="10"/>
  <c r="H554" i="10" s="1"/>
  <c r="F524" i="10"/>
  <c r="H524" i="10" s="1"/>
  <c r="AM524" i="10"/>
  <c r="F580" i="10"/>
  <c r="H580" i="10" s="1"/>
  <c r="AM580" i="10"/>
  <c r="F548" i="10"/>
  <c r="H548" i="10" s="1"/>
  <c r="AM548" i="10"/>
  <c r="H35" i="7"/>
  <c r="H31" i="7"/>
  <c r="M37" i="7"/>
  <c r="M8" i="7" s="1"/>
  <c r="I38" i="7"/>
  <c r="I9" i="7" s="1"/>
  <c r="B58" i="7" s="1"/>
  <c r="I30" i="5"/>
  <c r="I32" i="5" s="1"/>
  <c r="F38" i="7"/>
  <c r="F9" i="7" s="1"/>
  <c r="B55" i="7" s="1"/>
  <c r="B37" i="7"/>
  <c r="B8" i="7" s="1"/>
  <c r="K38" i="7"/>
  <c r="K9" i="7" s="1"/>
  <c r="B60" i="7" s="1"/>
  <c r="E37" i="7"/>
  <c r="E8" i="7" s="1"/>
  <c r="C38" i="7"/>
  <c r="C9" i="7" s="1"/>
  <c r="B52" i="7" s="1"/>
  <c r="AM629" i="10"/>
  <c r="F629" i="10"/>
  <c r="H629" i="10" s="1"/>
  <c r="F344" i="10"/>
  <c r="H344" i="10" s="1"/>
  <c r="AM344" i="10"/>
  <c r="AN687" i="10"/>
  <c r="G687" i="10"/>
  <c r="H687" i="10" s="1"/>
  <c r="G578" i="10"/>
  <c r="H578" i="10" s="1"/>
  <c r="AN578" i="10"/>
  <c r="AM975" i="10"/>
  <c r="F975" i="10"/>
  <c r="H975" i="10" s="1"/>
  <c r="F693" i="10"/>
  <c r="H693" i="10" s="1"/>
  <c r="AM693" i="10"/>
  <c r="AM521" i="10"/>
  <c r="F521" i="10"/>
  <c r="H521" i="10" s="1"/>
  <c r="F456" i="10"/>
  <c r="H456" i="10" s="1"/>
  <c r="AM456" i="10"/>
  <c r="AM392" i="10"/>
  <c r="F392" i="10"/>
  <c r="H392" i="10" s="1"/>
  <c r="F328" i="10"/>
  <c r="H328" i="10" s="1"/>
  <c r="AM328" i="10"/>
  <c r="AM847" i="10"/>
  <c r="F847" i="10"/>
  <c r="H847" i="10" s="1"/>
  <c r="AM759" i="10"/>
  <c r="F759" i="10"/>
  <c r="H759" i="10" s="1"/>
  <c r="AN671" i="10"/>
  <c r="G671" i="10"/>
  <c r="H671" i="10" s="1"/>
  <c r="AN607" i="10"/>
  <c r="G607" i="10"/>
  <c r="H607" i="10" s="1"/>
  <c r="G535" i="10"/>
  <c r="H535" i="10" s="1"/>
  <c r="AN535" i="10"/>
  <c r="AM604" i="10"/>
  <c r="F604" i="10"/>
  <c r="H604" i="10" s="1"/>
  <c r="AM572" i="10"/>
  <c r="F572" i="10"/>
  <c r="H572" i="10" s="1"/>
  <c r="AN538" i="10"/>
  <c r="G538" i="10"/>
  <c r="H538" i="10" s="1"/>
  <c r="AM943" i="10"/>
  <c r="F943" i="10"/>
  <c r="H943" i="10" s="1"/>
  <c r="H838" i="10"/>
  <c r="H886" i="10"/>
  <c r="AM911" i="10"/>
  <c r="F911" i="10"/>
  <c r="H911" i="10" s="1"/>
  <c r="AM472" i="10"/>
  <c r="F472" i="10"/>
  <c r="H472" i="10" s="1"/>
  <c r="AM863" i="10"/>
  <c r="F863" i="10"/>
  <c r="H863" i="10" s="1"/>
  <c r="G559" i="10"/>
  <c r="H559" i="10" s="1"/>
  <c r="AN559" i="10"/>
  <c r="AM959" i="10"/>
  <c r="F959" i="10"/>
  <c r="H959" i="10" s="1"/>
  <c r="AM951" i="10"/>
  <c r="F951" i="10"/>
  <c r="H951" i="10" s="1"/>
  <c r="G755" i="10"/>
  <c r="H755" i="10" s="1"/>
  <c r="AN755" i="10"/>
  <c r="AM669" i="10"/>
  <c r="F669" i="10"/>
  <c r="H669" i="10" s="1"/>
  <c r="AM504" i="10"/>
  <c r="F504" i="10"/>
  <c r="H504" i="10" s="1"/>
  <c r="F440" i="10"/>
  <c r="H440" i="10" s="1"/>
  <c r="AM440" i="10"/>
  <c r="F376" i="10"/>
  <c r="H376" i="10" s="1"/>
  <c r="AM376" i="10"/>
  <c r="F312" i="10"/>
  <c r="H312" i="10" s="1"/>
  <c r="AM312" i="10"/>
  <c r="AM823" i="10"/>
  <c r="F823" i="10"/>
  <c r="H823" i="10" s="1"/>
  <c r="AN727" i="10"/>
  <c r="G727" i="10"/>
  <c r="H727" i="10" s="1"/>
  <c r="AN655" i="10"/>
  <c r="G655" i="10"/>
  <c r="H655" i="10" s="1"/>
  <c r="G591" i="10"/>
  <c r="H591" i="10" s="1"/>
  <c r="AN591" i="10"/>
  <c r="G511" i="10"/>
  <c r="H511" i="10" s="1"/>
  <c r="AN511" i="10"/>
  <c r="AN594" i="10"/>
  <c r="G594" i="10"/>
  <c r="H594" i="10" s="1"/>
  <c r="G562" i="10"/>
  <c r="H562" i="10" s="1"/>
  <c r="AN562" i="10"/>
  <c r="AM532" i="10"/>
  <c r="F532" i="10"/>
  <c r="H532" i="10" s="1"/>
  <c r="AM919" i="10"/>
  <c r="F919" i="10"/>
  <c r="H919" i="10" s="1"/>
  <c r="AM991" i="10"/>
  <c r="F991" i="10"/>
  <c r="H991" i="10" s="1"/>
  <c r="F717" i="10"/>
  <c r="H717" i="10" s="1"/>
  <c r="AM717" i="10"/>
  <c r="F408" i="10"/>
  <c r="H408" i="10" s="1"/>
  <c r="AM408" i="10"/>
  <c r="AM783" i="10"/>
  <c r="F783" i="10"/>
  <c r="H783" i="10" s="1"/>
  <c r="AN623" i="10"/>
  <c r="G623" i="10"/>
  <c r="H623" i="10" s="1"/>
  <c r="AN546" i="10"/>
  <c r="G546" i="10"/>
  <c r="H546" i="10" s="1"/>
  <c r="AM927" i="10"/>
  <c r="F927" i="10"/>
  <c r="H927" i="10" s="1"/>
  <c r="AM733" i="10"/>
  <c r="F733" i="10"/>
  <c r="H733" i="10" s="1"/>
  <c r="F653" i="10"/>
  <c r="H653" i="10" s="1"/>
  <c r="AM653" i="10"/>
  <c r="AM488" i="10"/>
  <c r="F488" i="10"/>
  <c r="H488" i="10" s="1"/>
  <c r="F424" i="10"/>
  <c r="H424" i="10" s="1"/>
  <c r="AM424" i="10"/>
  <c r="F360" i="10"/>
  <c r="H360" i="10" s="1"/>
  <c r="AM360" i="10"/>
  <c r="AM887" i="10"/>
  <c r="F887" i="10"/>
  <c r="H887" i="10" s="1"/>
  <c r="AM799" i="10"/>
  <c r="F799" i="10"/>
  <c r="H799" i="10" s="1"/>
  <c r="AN703" i="10"/>
  <c r="G703" i="10"/>
  <c r="H703" i="10" s="1"/>
  <c r="AN639" i="10"/>
  <c r="G639" i="10"/>
  <c r="H639" i="10" s="1"/>
  <c r="G575" i="10"/>
  <c r="H575" i="10" s="1"/>
  <c r="AN575" i="10"/>
  <c r="AM588" i="10"/>
  <c r="F588" i="10"/>
  <c r="H588" i="10" s="1"/>
  <c r="AM556" i="10"/>
  <c r="F556" i="10"/>
  <c r="H556" i="10" s="1"/>
  <c r="AM983" i="10"/>
  <c r="F983" i="10"/>
  <c r="H983" i="10" s="1"/>
  <c r="H814" i="10"/>
  <c r="H846" i="10"/>
  <c r="H806" i="10"/>
  <c r="B38" i="7"/>
  <c r="B9" i="7" s="1"/>
  <c r="B51" i="7" s="1"/>
  <c r="K37" i="7"/>
  <c r="K8" i="7" s="1"/>
  <c r="C37" i="7"/>
  <c r="C8" i="7" s="1"/>
  <c r="M38" i="7"/>
  <c r="M9" i="7" s="1"/>
  <c r="B62" i="7" s="1"/>
  <c r="I37" i="7"/>
  <c r="I8" i="7" s="1"/>
  <c r="E38" i="7"/>
  <c r="E9" i="7" s="1"/>
  <c r="B54" i="7" s="1"/>
  <c r="H37" i="7"/>
  <c r="H8" i="7" s="1"/>
  <c r="F37" i="7"/>
  <c r="F8" i="7" s="1"/>
  <c r="G40" i="8"/>
  <c r="G39" i="8"/>
  <c r="D28" i="8"/>
  <c r="G38" i="8"/>
  <c r="C28" i="8"/>
  <c r="G42" i="8"/>
  <c r="G41" i="8"/>
  <c r="E28" i="8"/>
  <c r="G29" i="7" l="1"/>
  <c r="G30" i="7" s="1"/>
  <c r="G35" i="7" s="1"/>
  <c r="H38" i="7"/>
  <c r="H9" i="7" s="1"/>
  <c r="B57" i="7" s="1"/>
  <c r="D32" i="7"/>
  <c r="D36" i="7"/>
  <c r="D31" i="7"/>
  <c r="D35" i="7"/>
  <c r="D33" i="7"/>
  <c r="J27" i="7"/>
  <c r="J25" i="7"/>
  <c r="J28" i="7" s="1"/>
  <c r="L24" i="7"/>
  <c r="L23" i="7"/>
  <c r="E29" i="8"/>
  <c r="J42" i="8"/>
  <c r="J41" i="8"/>
  <c r="E30" i="8"/>
  <c r="C29" i="8"/>
  <c r="K38" i="8" s="1"/>
  <c r="J38" i="8"/>
  <c r="C30" i="8"/>
  <c r="L38" i="8" s="1"/>
  <c r="D30" i="8"/>
  <c r="J40" i="8"/>
  <c r="J39" i="8"/>
  <c r="D29" i="8"/>
  <c r="D37" i="7" l="1"/>
  <c r="D8" i="7" s="1"/>
  <c r="G31" i="7"/>
  <c r="G38" i="7" s="1"/>
  <c r="G9" i="7" s="1"/>
  <c r="B56" i="7" s="1"/>
  <c r="D38" i="7"/>
  <c r="D9" i="7" s="1"/>
  <c r="B53" i="7" s="1"/>
  <c r="L11" i="5" s="1"/>
  <c r="G32" i="7"/>
  <c r="G36" i="7"/>
  <c r="G33" i="7"/>
  <c r="C16" i="5"/>
  <c r="L23" i="5" s="1"/>
  <c r="L26" i="5" s="1"/>
  <c r="L27" i="7"/>
  <c r="L25" i="7"/>
  <c r="L28" i="7" s="1"/>
  <c r="J29" i="7"/>
  <c r="J30" i="7" s="1"/>
  <c r="D31" i="8"/>
  <c r="D33" i="8" s="1"/>
  <c r="K40" i="8"/>
  <c r="K39" i="8"/>
  <c r="L40" i="8"/>
  <c r="L39" i="8"/>
  <c r="C31" i="8"/>
  <c r="K42" i="8"/>
  <c r="K41" i="8"/>
  <c r="L42" i="8"/>
  <c r="L41" i="8"/>
  <c r="E31" i="8"/>
  <c r="L28" i="5" l="1"/>
  <c r="L27" i="5"/>
  <c r="C17" i="5"/>
  <c r="G37" i="7"/>
  <c r="G8" i="7" s="1"/>
  <c r="L3" i="6"/>
  <c r="L29" i="7"/>
  <c r="L30" i="7" s="1"/>
  <c r="L35" i="7" s="1"/>
  <c r="J36" i="7"/>
  <c r="J31" i="7"/>
  <c r="J35" i="7"/>
  <c r="J33" i="7"/>
  <c r="J32" i="7"/>
  <c r="D39" i="8"/>
  <c r="D40" i="8"/>
  <c r="D38" i="8"/>
  <c r="C33" i="8"/>
  <c r="C38" i="8" s="1"/>
  <c r="D42" i="8"/>
  <c r="D41" i="8"/>
  <c r="E33" i="8"/>
  <c r="C40" i="8"/>
  <c r="C39" i="8"/>
  <c r="C30" i="5" l="1"/>
  <c r="J37" i="7"/>
  <c r="J8" i="7" s="1"/>
  <c r="L36" i="7"/>
  <c r="L32" i="7"/>
  <c r="L33" i="7"/>
  <c r="L31" i="7"/>
  <c r="L38" i="7" s="1"/>
  <c r="L9" i="7" s="1"/>
  <c r="B61" i="7" s="1"/>
  <c r="O3" i="6"/>
  <c r="J38" i="7"/>
  <c r="J9" i="7" s="1"/>
  <c r="B59" i="7" s="1"/>
  <c r="G5" i="8"/>
  <c r="O11" i="5" s="1"/>
  <c r="C42" i="8"/>
  <c r="C41" i="8"/>
  <c r="L37" i="7" l="1"/>
  <c r="L8" i="7" s="1"/>
  <c r="L721" i="6"/>
  <c r="O721" i="6" s="1"/>
  <c r="L735" i="6"/>
  <c r="O735" i="6" s="1"/>
  <c r="L749" i="6"/>
  <c r="O749" i="6" s="1"/>
  <c r="L763" i="6"/>
  <c r="O763" i="6" s="1"/>
  <c r="L793" i="6"/>
  <c r="O793" i="6" s="1"/>
  <c r="L807" i="6"/>
  <c r="O807" i="6" s="1"/>
  <c r="L820" i="6"/>
  <c r="O820" i="6" s="1"/>
  <c r="L841" i="6"/>
  <c r="O841" i="6" s="1"/>
  <c r="L860" i="6"/>
  <c r="O860" i="6" s="1"/>
  <c r="L873" i="6"/>
  <c r="O873" i="6" s="1"/>
  <c r="L888" i="6"/>
  <c r="O888" i="6" s="1"/>
  <c r="L900" i="6"/>
  <c r="O900" i="6" s="1"/>
  <c r="L926" i="6"/>
  <c r="O926" i="6" s="1"/>
  <c r="L944" i="6"/>
  <c r="O944" i="6" s="1"/>
  <c r="L959" i="6"/>
  <c r="O959" i="6" s="1"/>
  <c r="L974" i="6"/>
  <c r="O974" i="6" s="1"/>
  <c r="L989" i="6"/>
  <c r="O989" i="6" s="1"/>
  <c r="L736" i="6"/>
  <c r="O736" i="6" s="1"/>
  <c r="L756" i="6"/>
  <c r="O756" i="6" s="1"/>
  <c r="L773" i="6"/>
  <c r="O773" i="6" s="1"/>
  <c r="L790" i="6"/>
  <c r="O790" i="6" s="1"/>
  <c r="L805" i="6"/>
  <c r="O805" i="6" s="1"/>
  <c r="L824" i="6"/>
  <c r="O824" i="6" s="1"/>
  <c r="L836" i="6"/>
  <c r="O836" i="6" s="1"/>
  <c r="L852" i="6"/>
  <c r="O852" i="6" s="1"/>
  <c r="L864" i="6"/>
  <c r="O864" i="6" s="1"/>
  <c r="L878" i="6"/>
  <c r="O878" i="6" s="1"/>
  <c r="L892" i="6"/>
  <c r="O892" i="6" s="1"/>
  <c r="L914" i="6"/>
  <c r="O914" i="6" s="1"/>
  <c r="L930" i="6"/>
  <c r="O930" i="6" s="1"/>
  <c r="L951" i="6"/>
  <c r="O951" i="6" s="1"/>
  <c r="L968" i="6"/>
  <c r="O968" i="6" s="1"/>
  <c r="L983" i="6"/>
  <c r="O983" i="6" s="1"/>
  <c r="L726" i="6"/>
  <c r="O726" i="6" s="1"/>
  <c r="L744" i="6"/>
  <c r="O744" i="6" s="1"/>
  <c r="L757" i="6"/>
  <c r="O757" i="6" s="1"/>
  <c r="L771" i="6"/>
  <c r="O771" i="6" s="1"/>
  <c r="L781" i="6"/>
  <c r="O781" i="6" s="1"/>
  <c r="L795" i="6"/>
  <c r="O795" i="6" s="1"/>
  <c r="L815" i="6"/>
  <c r="O815" i="6" s="1"/>
  <c r="L831" i="6"/>
  <c r="O831" i="6" s="1"/>
  <c r="L846" i="6"/>
  <c r="O846" i="6" s="1"/>
  <c r="L859" i="6"/>
  <c r="O859" i="6" s="1"/>
  <c r="L879" i="6"/>
  <c r="O879" i="6" s="1"/>
  <c r="L898" i="6"/>
  <c r="O898" i="6" s="1"/>
  <c r="L910" i="6"/>
  <c r="O910" i="6" s="1"/>
  <c r="L927" i="6"/>
  <c r="O927" i="6" s="1"/>
  <c r="L942" i="6"/>
  <c r="O942" i="6" s="1"/>
  <c r="L954" i="6"/>
  <c r="O954" i="6" s="1"/>
  <c r="L969" i="6"/>
  <c r="O969" i="6" s="1"/>
  <c r="L987" i="6"/>
  <c r="O987" i="6" s="1"/>
  <c r="L731" i="6"/>
  <c r="O731" i="6" s="1"/>
  <c r="L748" i="6"/>
  <c r="O748" i="6" s="1"/>
  <c r="L762" i="6"/>
  <c r="O762" i="6" s="1"/>
  <c r="L777" i="6"/>
  <c r="O777" i="6" s="1"/>
  <c r="L788" i="6"/>
  <c r="O788" i="6" s="1"/>
  <c r="L803" i="6"/>
  <c r="O803" i="6" s="1"/>
  <c r="L819" i="6"/>
  <c r="O819" i="6" s="1"/>
  <c r="L834" i="6"/>
  <c r="O834" i="6" s="1"/>
  <c r="L854" i="6"/>
  <c r="O854" i="6" s="1"/>
  <c r="L872" i="6"/>
  <c r="O872" i="6" s="1"/>
  <c r="L890" i="6"/>
  <c r="O890" i="6" s="1"/>
  <c r="L902" i="6"/>
  <c r="O902" i="6" s="1"/>
  <c r="L916" i="6"/>
  <c r="O916" i="6" s="1"/>
  <c r="L928" i="6"/>
  <c r="O928" i="6" s="1"/>
  <c r="L943" i="6"/>
  <c r="O943" i="6" s="1"/>
  <c r="L958" i="6"/>
  <c r="O958" i="6" s="1"/>
  <c r="L973" i="6"/>
  <c r="O973" i="6" s="1"/>
  <c r="L990" i="6"/>
  <c r="O990" i="6" s="1"/>
  <c r="L991" i="6"/>
  <c r="O991" i="6" s="1"/>
  <c r="L992" i="6"/>
  <c r="O992" i="6" s="1"/>
  <c r="L988" i="6"/>
  <c r="O988" i="6" s="1"/>
  <c r="L13" i="6"/>
  <c r="O13" i="6" s="1"/>
  <c r="L29" i="6"/>
  <c r="O29" i="6" s="1"/>
  <c r="L45" i="6"/>
  <c r="O45" i="6" s="1"/>
  <c r="L18" i="6"/>
  <c r="O18" i="6" s="1"/>
  <c r="L34" i="6"/>
  <c r="O34" i="6" s="1"/>
  <c r="L7" i="6"/>
  <c r="O7" i="6" s="1"/>
  <c r="L23" i="6"/>
  <c r="O23" i="6" s="1"/>
  <c r="L39" i="6"/>
  <c r="O39" i="6" s="1"/>
  <c r="L55" i="6"/>
  <c r="O55" i="6" s="1"/>
  <c r="L71" i="6"/>
  <c r="O71" i="6" s="1"/>
  <c r="L87" i="6"/>
  <c r="O87" i="6" s="1"/>
  <c r="L103" i="6"/>
  <c r="O103" i="6" s="1"/>
  <c r="L725" i="6"/>
  <c r="O725" i="6" s="1"/>
  <c r="L738" i="6"/>
  <c r="O738" i="6" s="1"/>
  <c r="L752" i="6"/>
  <c r="O752" i="6" s="1"/>
  <c r="L767" i="6"/>
  <c r="O767" i="6" s="1"/>
  <c r="L797" i="6"/>
  <c r="O797" i="6" s="1"/>
  <c r="L810" i="6"/>
  <c r="O810" i="6" s="1"/>
  <c r="L823" i="6"/>
  <c r="O823" i="6" s="1"/>
  <c r="L844" i="6"/>
  <c r="O844" i="6" s="1"/>
  <c r="L863" i="6"/>
  <c r="O863" i="6" s="1"/>
  <c r="L877" i="6"/>
  <c r="O877" i="6" s="1"/>
  <c r="L891" i="6"/>
  <c r="O891" i="6" s="1"/>
  <c r="L911" i="6"/>
  <c r="O911" i="6" s="1"/>
  <c r="L929" i="6"/>
  <c r="O929" i="6" s="1"/>
  <c r="L947" i="6"/>
  <c r="O947" i="6" s="1"/>
  <c r="L963" i="6"/>
  <c r="O963" i="6" s="1"/>
  <c r="L978" i="6"/>
  <c r="O978" i="6" s="1"/>
  <c r="L719" i="6"/>
  <c r="O719" i="6" s="1"/>
  <c r="L739" i="6"/>
  <c r="O739" i="6" s="1"/>
  <c r="L760" i="6"/>
  <c r="O760" i="6" s="1"/>
  <c r="L778" i="6"/>
  <c r="O778" i="6" s="1"/>
  <c r="L794" i="6"/>
  <c r="O794" i="6" s="1"/>
  <c r="L808" i="6"/>
  <c r="O808" i="6" s="1"/>
  <c r="L826" i="6"/>
  <c r="O826" i="6" s="1"/>
  <c r="L839" i="6"/>
  <c r="O839" i="6" s="1"/>
  <c r="L855" i="6"/>
  <c r="O855" i="6" s="1"/>
  <c r="L867" i="6"/>
  <c r="O867" i="6" s="1"/>
  <c r="L882" i="6"/>
  <c r="O882" i="6" s="1"/>
  <c r="L903" i="6"/>
  <c r="O903" i="6" s="1"/>
  <c r="L917" i="6"/>
  <c r="O917" i="6" s="1"/>
  <c r="L934" i="6"/>
  <c r="O934" i="6" s="1"/>
  <c r="L953" i="6"/>
  <c r="O953" i="6" s="1"/>
  <c r="L972" i="6"/>
  <c r="O972" i="6" s="1"/>
  <c r="L986" i="6"/>
  <c r="O986" i="6" s="1"/>
  <c r="L730" i="6"/>
  <c r="O730" i="6" s="1"/>
  <c r="L747" i="6"/>
  <c r="O747" i="6" s="1"/>
  <c r="L761" i="6"/>
  <c r="O761" i="6" s="1"/>
  <c r="L774" i="6"/>
  <c r="O774" i="6" s="1"/>
  <c r="L784" i="6"/>
  <c r="O784" i="6" s="1"/>
  <c r="L799" i="6"/>
  <c r="O799" i="6" s="1"/>
  <c r="L818" i="6"/>
  <c r="O818" i="6" s="1"/>
  <c r="L837" i="6"/>
  <c r="O837" i="6" s="1"/>
  <c r="L849" i="6"/>
  <c r="O849" i="6" s="1"/>
  <c r="L862" i="6"/>
  <c r="O862" i="6" s="1"/>
  <c r="L883" i="6"/>
  <c r="O883" i="6" s="1"/>
  <c r="L901" i="6"/>
  <c r="O901" i="6" s="1"/>
  <c r="L912" i="6"/>
  <c r="O912" i="6" s="1"/>
  <c r="L931" i="6"/>
  <c r="O931" i="6" s="1"/>
  <c r="L945" i="6"/>
  <c r="O945" i="6" s="1"/>
  <c r="L957" i="6"/>
  <c r="O957" i="6" s="1"/>
  <c r="L976" i="6"/>
  <c r="O976" i="6" s="1"/>
  <c r="L720" i="6"/>
  <c r="O720" i="6" s="1"/>
  <c r="L734" i="6"/>
  <c r="O734" i="6" s="1"/>
  <c r="L751" i="6"/>
  <c r="O751" i="6" s="1"/>
  <c r="L766" i="6"/>
  <c r="O766" i="6" s="1"/>
  <c r="L780" i="6"/>
  <c r="O780" i="6" s="1"/>
  <c r="L792" i="6"/>
  <c r="O792" i="6" s="1"/>
  <c r="L806" i="6"/>
  <c r="O806" i="6" s="1"/>
  <c r="L825" i="6"/>
  <c r="O825" i="6" s="1"/>
  <c r="L838" i="6"/>
  <c r="O838" i="6" s="1"/>
  <c r="L857" i="6"/>
  <c r="O857" i="6" s="1"/>
  <c r="L876" i="6"/>
  <c r="O876" i="6" s="1"/>
  <c r="L893" i="6"/>
  <c r="O893" i="6" s="1"/>
  <c r="L905" i="6"/>
  <c r="O905" i="6" s="1"/>
  <c r="L919" i="6"/>
  <c r="O919" i="6" s="1"/>
  <c r="L932" i="6"/>
  <c r="O932" i="6" s="1"/>
  <c r="L946" i="6"/>
  <c r="O946" i="6" s="1"/>
  <c r="L962" i="6"/>
  <c r="O962" i="6" s="1"/>
  <c r="L977" i="6"/>
  <c r="O977" i="6" s="1"/>
  <c r="L994" i="6"/>
  <c r="O994" i="6" s="1"/>
  <c r="L999" i="6"/>
  <c r="O999" i="6" s="1"/>
  <c r="L996" i="6"/>
  <c r="O996" i="6" s="1"/>
  <c r="L997" i="6"/>
  <c r="O997" i="6" s="1"/>
  <c r="L17" i="6"/>
  <c r="O17" i="6" s="1"/>
  <c r="L33" i="6"/>
  <c r="O33" i="6" s="1"/>
  <c r="L49" i="6"/>
  <c r="O49" i="6" s="1"/>
  <c r="L22" i="6"/>
  <c r="O22" i="6" s="1"/>
  <c r="L38" i="6"/>
  <c r="O38" i="6" s="1"/>
  <c r="L11" i="6"/>
  <c r="O11" i="6" s="1"/>
  <c r="L27" i="6"/>
  <c r="O27" i="6" s="1"/>
  <c r="L43" i="6"/>
  <c r="O43" i="6" s="1"/>
  <c r="L59" i="6"/>
  <c r="O59" i="6" s="1"/>
  <c r="L75" i="6"/>
  <c r="O75" i="6" s="1"/>
  <c r="L91" i="6"/>
  <c r="O91" i="6" s="1"/>
  <c r="L107" i="6"/>
  <c r="O107" i="6" s="1"/>
  <c r="L728" i="6"/>
  <c r="O728" i="6" s="1"/>
  <c r="L742" i="6"/>
  <c r="O742" i="6" s="1"/>
  <c r="L755" i="6"/>
  <c r="O755" i="6" s="1"/>
  <c r="L775" i="6"/>
  <c r="O775" i="6" s="1"/>
  <c r="L801" i="6"/>
  <c r="O801" i="6" s="1"/>
  <c r="L814" i="6"/>
  <c r="O814" i="6" s="1"/>
  <c r="L829" i="6"/>
  <c r="O829" i="6" s="1"/>
  <c r="L847" i="6"/>
  <c r="O847" i="6" s="1"/>
  <c r="L866" i="6"/>
  <c r="O866" i="6" s="1"/>
  <c r="L881" i="6"/>
  <c r="O881" i="6" s="1"/>
  <c r="L894" i="6"/>
  <c r="O894" i="6" s="1"/>
  <c r="L920" i="6"/>
  <c r="O920" i="6" s="1"/>
  <c r="L933" i="6"/>
  <c r="O933" i="6" s="1"/>
  <c r="L950" i="6"/>
  <c r="O950" i="6" s="1"/>
  <c r="L967" i="6"/>
  <c r="O967" i="6" s="1"/>
  <c r="L982" i="6"/>
  <c r="O982" i="6" s="1"/>
  <c r="L722" i="6"/>
  <c r="O722" i="6" s="1"/>
  <c r="L743" i="6"/>
  <c r="O743" i="6" s="1"/>
  <c r="L764" i="6"/>
  <c r="O764" i="6" s="1"/>
  <c r="L783" i="6"/>
  <c r="O783" i="6" s="1"/>
  <c r="L798" i="6"/>
  <c r="O798" i="6" s="1"/>
  <c r="L811" i="6"/>
  <c r="O811" i="6" s="1"/>
  <c r="L830" i="6"/>
  <c r="O830" i="6" s="1"/>
  <c r="L845" i="6"/>
  <c r="O845" i="6" s="1"/>
  <c r="L858" i="6"/>
  <c r="O858" i="6" s="1"/>
  <c r="L870" i="6"/>
  <c r="O870" i="6" s="1"/>
  <c r="L885" i="6"/>
  <c r="O885" i="6" s="1"/>
  <c r="L906" i="6"/>
  <c r="O906" i="6" s="1"/>
  <c r="L921" i="6"/>
  <c r="O921" i="6" s="1"/>
  <c r="L937" i="6"/>
  <c r="O937" i="6" s="1"/>
  <c r="L960" i="6"/>
  <c r="O960" i="6" s="1"/>
  <c r="L975" i="6"/>
  <c r="O975" i="6" s="1"/>
  <c r="L717" i="6"/>
  <c r="O717" i="6" s="1"/>
  <c r="L733" i="6"/>
  <c r="O733" i="6" s="1"/>
  <c r="L750" i="6"/>
  <c r="O750" i="6" s="1"/>
  <c r="L765" i="6"/>
  <c r="O765" i="6" s="1"/>
  <c r="L776" i="6"/>
  <c r="O776" i="6" s="1"/>
  <c r="L787" i="6"/>
  <c r="O787" i="6" s="1"/>
  <c r="L809" i="6"/>
  <c r="O809" i="6" s="1"/>
  <c r="L822" i="6"/>
  <c r="O822" i="6" s="1"/>
  <c r="L840" i="6"/>
  <c r="O840" i="6" s="1"/>
  <c r="L853" i="6"/>
  <c r="O853" i="6" s="1"/>
  <c r="L871" i="6"/>
  <c r="O871" i="6" s="1"/>
  <c r="L886" i="6"/>
  <c r="O886" i="6" s="1"/>
  <c r="L904" i="6"/>
  <c r="O904" i="6" s="1"/>
  <c r="L915" i="6"/>
  <c r="O915" i="6" s="1"/>
  <c r="L935" i="6"/>
  <c r="O935" i="6" s="1"/>
  <c r="L948" i="6"/>
  <c r="O948" i="6" s="1"/>
  <c r="L961" i="6"/>
  <c r="O961" i="6" s="1"/>
  <c r="L980" i="6"/>
  <c r="O980" i="6" s="1"/>
  <c r="L724" i="6"/>
  <c r="O724" i="6" s="1"/>
  <c r="L737" i="6"/>
  <c r="O737" i="6" s="1"/>
  <c r="L754" i="6"/>
  <c r="O754" i="6" s="1"/>
  <c r="L769" i="6"/>
  <c r="O769" i="6" s="1"/>
  <c r="L782" i="6"/>
  <c r="O782" i="6" s="1"/>
  <c r="L796" i="6"/>
  <c r="O796" i="6" s="1"/>
  <c r="L813" i="6"/>
  <c r="O813" i="6" s="1"/>
  <c r="L828" i="6"/>
  <c r="O828" i="6" s="1"/>
  <c r="L843" i="6"/>
  <c r="O843" i="6" s="1"/>
  <c r="L865" i="6"/>
  <c r="O865" i="6" s="1"/>
  <c r="L880" i="6"/>
  <c r="O880" i="6" s="1"/>
  <c r="L896" i="6"/>
  <c r="O896" i="6" s="1"/>
  <c r="L908" i="6"/>
  <c r="O908" i="6" s="1"/>
  <c r="L922" i="6"/>
  <c r="O922" i="6" s="1"/>
  <c r="L936" i="6"/>
  <c r="O936" i="6" s="1"/>
  <c r="L949" i="6"/>
  <c r="O949" i="6" s="1"/>
  <c r="L966" i="6"/>
  <c r="O966" i="6" s="1"/>
  <c r="L981" i="6"/>
  <c r="O981" i="6" s="1"/>
  <c r="L998" i="6"/>
  <c r="O998" i="6" s="1"/>
  <c r="L1003" i="6"/>
  <c r="O1003" i="6" s="1"/>
  <c r="L1000" i="6"/>
  <c r="O1000" i="6" s="1"/>
  <c r="L1001" i="6"/>
  <c r="O1001" i="6" s="1"/>
  <c r="L21" i="6"/>
  <c r="O21" i="6" s="1"/>
  <c r="L37" i="6"/>
  <c r="O37" i="6" s="1"/>
  <c r="L10" i="6"/>
  <c r="O10" i="6" s="1"/>
  <c r="L26" i="6"/>
  <c r="O26" i="6" s="1"/>
  <c r="L42" i="6"/>
  <c r="O42" i="6" s="1"/>
  <c r="L15" i="6"/>
  <c r="O15" i="6" s="1"/>
  <c r="L31" i="6"/>
  <c r="O31" i="6" s="1"/>
  <c r="L47" i="6"/>
  <c r="O47" i="6" s="1"/>
  <c r="L63" i="6"/>
  <c r="O63" i="6" s="1"/>
  <c r="L79" i="6"/>
  <c r="O79" i="6" s="1"/>
  <c r="L95" i="6"/>
  <c r="O95" i="6" s="1"/>
  <c r="L111" i="6"/>
  <c r="O111" i="6" s="1"/>
  <c r="L732" i="6"/>
  <c r="O732" i="6" s="1"/>
  <c r="L804" i="6"/>
  <c r="O804" i="6" s="1"/>
  <c r="L869" i="6"/>
  <c r="O869" i="6" s="1"/>
  <c r="L940" i="6"/>
  <c r="O940" i="6" s="1"/>
  <c r="L729" i="6"/>
  <c r="O729" i="6" s="1"/>
  <c r="L802" i="6"/>
  <c r="O802" i="6" s="1"/>
  <c r="L861" i="6"/>
  <c r="O861" i="6" s="1"/>
  <c r="L924" i="6"/>
  <c r="O924" i="6" s="1"/>
  <c r="L723" i="6"/>
  <c r="O723" i="6" s="1"/>
  <c r="L779" i="6"/>
  <c r="O779" i="6" s="1"/>
  <c r="L842" i="6"/>
  <c r="O842" i="6" s="1"/>
  <c r="L907" i="6"/>
  <c r="O907" i="6" s="1"/>
  <c r="L965" i="6"/>
  <c r="O965" i="6" s="1"/>
  <c r="L758" i="6"/>
  <c r="O758" i="6" s="1"/>
  <c r="L816" i="6"/>
  <c r="O816" i="6" s="1"/>
  <c r="L887" i="6"/>
  <c r="O887" i="6" s="1"/>
  <c r="L939" i="6"/>
  <c r="O939" i="6" s="1"/>
  <c r="L1002" i="6"/>
  <c r="O1002" i="6" s="1"/>
  <c r="L41" i="6"/>
  <c r="O41" i="6" s="1"/>
  <c r="L19" i="6"/>
  <c r="O19" i="6" s="1"/>
  <c r="L83" i="6"/>
  <c r="O83" i="6" s="1"/>
  <c r="L123" i="6"/>
  <c r="O123" i="6" s="1"/>
  <c r="L139" i="6"/>
  <c r="O139" i="6" s="1"/>
  <c r="L155" i="6"/>
  <c r="O155" i="6" s="1"/>
  <c r="L171" i="6"/>
  <c r="O171" i="6" s="1"/>
  <c r="L187" i="6"/>
  <c r="O187" i="6" s="1"/>
  <c r="L203" i="6"/>
  <c r="O203" i="6" s="1"/>
  <c r="L219" i="6"/>
  <c r="O219" i="6" s="1"/>
  <c r="L235" i="6"/>
  <c r="O235" i="6" s="1"/>
  <c r="L251" i="6"/>
  <c r="O251" i="6" s="1"/>
  <c r="L16" i="6"/>
  <c r="O16" i="6" s="1"/>
  <c r="L32" i="6"/>
  <c r="O32" i="6" s="1"/>
  <c r="L48" i="6"/>
  <c r="O48" i="6" s="1"/>
  <c r="L64" i="6"/>
  <c r="O64" i="6" s="1"/>
  <c r="L80" i="6"/>
  <c r="O80" i="6" s="1"/>
  <c r="L96" i="6"/>
  <c r="O96" i="6" s="1"/>
  <c r="L112" i="6"/>
  <c r="O112" i="6" s="1"/>
  <c r="L128" i="6"/>
  <c r="O128" i="6" s="1"/>
  <c r="L144" i="6"/>
  <c r="O144" i="6" s="1"/>
  <c r="L160" i="6"/>
  <c r="O160" i="6" s="1"/>
  <c r="L176" i="6"/>
  <c r="O176" i="6" s="1"/>
  <c r="L192" i="6"/>
  <c r="O192" i="6" s="1"/>
  <c r="L208" i="6"/>
  <c r="O208" i="6" s="1"/>
  <c r="L224" i="6"/>
  <c r="O224" i="6" s="1"/>
  <c r="L240" i="6"/>
  <c r="O240" i="6" s="1"/>
  <c r="L256" i="6"/>
  <c r="O256" i="6" s="1"/>
  <c r="L65" i="6"/>
  <c r="O65" i="6" s="1"/>
  <c r="L97" i="6"/>
  <c r="O97" i="6" s="1"/>
  <c r="L129" i="6"/>
  <c r="O129" i="6" s="1"/>
  <c r="L161" i="6"/>
  <c r="O161" i="6" s="1"/>
  <c r="L193" i="6"/>
  <c r="O193" i="6" s="1"/>
  <c r="L225" i="6"/>
  <c r="O225" i="6" s="1"/>
  <c r="L257" i="6"/>
  <c r="O257" i="6" s="1"/>
  <c r="L275" i="6"/>
  <c r="O275" i="6" s="1"/>
  <c r="L291" i="6"/>
  <c r="O291" i="6" s="1"/>
  <c r="L307" i="6"/>
  <c r="O307" i="6" s="1"/>
  <c r="L323" i="6"/>
  <c r="O323" i="6" s="1"/>
  <c r="L339" i="6"/>
  <c r="O339" i="6" s="1"/>
  <c r="L355" i="6"/>
  <c r="O355" i="6" s="1"/>
  <c r="L371" i="6"/>
  <c r="O371" i="6" s="1"/>
  <c r="L387" i="6"/>
  <c r="O387" i="6" s="1"/>
  <c r="L403" i="6"/>
  <c r="O403" i="6" s="1"/>
  <c r="L419" i="6"/>
  <c r="O419" i="6" s="1"/>
  <c r="L435" i="6"/>
  <c r="O435" i="6" s="1"/>
  <c r="L451" i="6"/>
  <c r="O451" i="6" s="1"/>
  <c r="L467" i="6"/>
  <c r="O467" i="6" s="1"/>
  <c r="L483" i="6"/>
  <c r="O483" i="6" s="1"/>
  <c r="L499" i="6"/>
  <c r="O499" i="6" s="1"/>
  <c r="L515" i="6"/>
  <c r="O515" i="6" s="1"/>
  <c r="L531" i="6"/>
  <c r="O531" i="6" s="1"/>
  <c r="L547" i="6"/>
  <c r="O547" i="6" s="1"/>
  <c r="L74" i="6"/>
  <c r="O74" i="6" s="1"/>
  <c r="L106" i="6"/>
  <c r="O106" i="6" s="1"/>
  <c r="L138" i="6"/>
  <c r="O138" i="6" s="1"/>
  <c r="L170" i="6"/>
  <c r="O170" i="6" s="1"/>
  <c r="L202" i="6"/>
  <c r="O202" i="6" s="1"/>
  <c r="L234" i="6"/>
  <c r="O234" i="6" s="1"/>
  <c r="L263" i="6"/>
  <c r="O263" i="6" s="1"/>
  <c r="L280" i="6"/>
  <c r="O280" i="6" s="1"/>
  <c r="L296" i="6"/>
  <c r="O296" i="6" s="1"/>
  <c r="L312" i="6"/>
  <c r="O312" i="6" s="1"/>
  <c r="L328" i="6"/>
  <c r="O328" i="6" s="1"/>
  <c r="L344" i="6"/>
  <c r="O344" i="6" s="1"/>
  <c r="L360" i="6"/>
  <c r="O360" i="6" s="1"/>
  <c r="L376" i="6"/>
  <c r="O376" i="6" s="1"/>
  <c r="L745" i="6"/>
  <c r="O745" i="6" s="1"/>
  <c r="L817" i="6"/>
  <c r="O817" i="6" s="1"/>
  <c r="L884" i="6"/>
  <c r="O884" i="6" s="1"/>
  <c r="L956" i="6"/>
  <c r="O956" i="6" s="1"/>
  <c r="L746" i="6"/>
  <c r="O746" i="6" s="1"/>
  <c r="L821" i="6"/>
  <c r="O821" i="6" s="1"/>
  <c r="L874" i="6"/>
  <c r="O874" i="6" s="1"/>
  <c r="L941" i="6"/>
  <c r="O941" i="6" s="1"/>
  <c r="L740" i="6"/>
  <c r="O740" i="6" s="1"/>
  <c r="L791" i="6"/>
  <c r="O791" i="6" s="1"/>
  <c r="L856" i="6"/>
  <c r="O856" i="6" s="1"/>
  <c r="L918" i="6"/>
  <c r="O918" i="6" s="1"/>
  <c r="L984" i="6"/>
  <c r="O984" i="6" s="1"/>
  <c r="L772" i="6"/>
  <c r="O772" i="6" s="1"/>
  <c r="L832" i="6"/>
  <c r="O832" i="6" s="1"/>
  <c r="L899" i="6"/>
  <c r="O899" i="6" s="1"/>
  <c r="L955" i="6"/>
  <c r="O955" i="6" s="1"/>
  <c r="L995" i="6"/>
  <c r="O995" i="6" s="1"/>
  <c r="L14" i="6"/>
  <c r="O14" i="6" s="1"/>
  <c r="L35" i="6"/>
  <c r="O35" i="6" s="1"/>
  <c r="L99" i="6"/>
  <c r="O99" i="6" s="1"/>
  <c r="L127" i="6"/>
  <c r="O127" i="6" s="1"/>
  <c r="L143" i="6"/>
  <c r="O143" i="6" s="1"/>
  <c r="L159" i="6"/>
  <c r="O159" i="6" s="1"/>
  <c r="L175" i="6"/>
  <c r="O175" i="6" s="1"/>
  <c r="L191" i="6"/>
  <c r="O191" i="6" s="1"/>
  <c r="L207" i="6"/>
  <c r="O207" i="6" s="1"/>
  <c r="L223" i="6"/>
  <c r="O223" i="6" s="1"/>
  <c r="L239" i="6"/>
  <c r="O239" i="6" s="1"/>
  <c r="L255" i="6"/>
  <c r="O255" i="6" s="1"/>
  <c r="L20" i="6"/>
  <c r="O20" i="6" s="1"/>
  <c r="L36" i="6"/>
  <c r="O36" i="6" s="1"/>
  <c r="L52" i="6"/>
  <c r="O52" i="6" s="1"/>
  <c r="L68" i="6"/>
  <c r="O68" i="6" s="1"/>
  <c r="L84" i="6"/>
  <c r="O84" i="6" s="1"/>
  <c r="L100" i="6"/>
  <c r="O100" i="6" s="1"/>
  <c r="L116" i="6"/>
  <c r="O116" i="6" s="1"/>
  <c r="L132" i="6"/>
  <c r="O132" i="6" s="1"/>
  <c r="L148" i="6"/>
  <c r="O148" i="6" s="1"/>
  <c r="L164" i="6"/>
  <c r="O164" i="6" s="1"/>
  <c r="L180" i="6"/>
  <c r="O180" i="6" s="1"/>
  <c r="L196" i="6"/>
  <c r="O196" i="6" s="1"/>
  <c r="L212" i="6"/>
  <c r="O212" i="6" s="1"/>
  <c r="L228" i="6"/>
  <c r="O228" i="6" s="1"/>
  <c r="L244" i="6"/>
  <c r="O244" i="6" s="1"/>
  <c r="L260" i="6"/>
  <c r="O260" i="6" s="1"/>
  <c r="L73" i="6"/>
  <c r="O73" i="6" s="1"/>
  <c r="L105" i="6"/>
  <c r="O105" i="6" s="1"/>
  <c r="L137" i="6"/>
  <c r="O137" i="6" s="1"/>
  <c r="L169" i="6"/>
  <c r="O169" i="6" s="1"/>
  <c r="L201" i="6"/>
  <c r="O201" i="6" s="1"/>
  <c r="L233" i="6"/>
  <c r="O233" i="6" s="1"/>
  <c r="L262" i="6"/>
  <c r="O262" i="6" s="1"/>
  <c r="L279" i="6"/>
  <c r="O279" i="6" s="1"/>
  <c r="L295" i="6"/>
  <c r="O295" i="6" s="1"/>
  <c r="L311" i="6"/>
  <c r="O311" i="6" s="1"/>
  <c r="L327" i="6"/>
  <c r="O327" i="6" s="1"/>
  <c r="L343" i="6"/>
  <c r="O343" i="6" s="1"/>
  <c r="L359" i="6"/>
  <c r="O359" i="6" s="1"/>
  <c r="L375" i="6"/>
  <c r="O375" i="6" s="1"/>
  <c r="L391" i="6"/>
  <c r="O391" i="6" s="1"/>
  <c r="L407" i="6"/>
  <c r="O407" i="6" s="1"/>
  <c r="L423" i="6"/>
  <c r="O423" i="6" s="1"/>
  <c r="L439" i="6"/>
  <c r="O439" i="6" s="1"/>
  <c r="L455" i="6"/>
  <c r="O455" i="6" s="1"/>
  <c r="L471" i="6"/>
  <c r="O471" i="6" s="1"/>
  <c r="L487" i="6"/>
  <c r="O487" i="6" s="1"/>
  <c r="L503" i="6"/>
  <c r="O503" i="6" s="1"/>
  <c r="L519" i="6"/>
  <c r="O519" i="6" s="1"/>
  <c r="L535" i="6"/>
  <c r="O535" i="6" s="1"/>
  <c r="L50" i="6"/>
  <c r="O50" i="6" s="1"/>
  <c r="L82" i="6"/>
  <c r="O82" i="6" s="1"/>
  <c r="L114" i="6"/>
  <c r="O114" i="6" s="1"/>
  <c r="L146" i="6"/>
  <c r="O146" i="6" s="1"/>
  <c r="L178" i="6"/>
  <c r="O178" i="6" s="1"/>
  <c r="L210" i="6"/>
  <c r="O210" i="6" s="1"/>
  <c r="L242" i="6"/>
  <c r="O242" i="6" s="1"/>
  <c r="L268" i="6"/>
  <c r="O268" i="6" s="1"/>
  <c r="L284" i="6"/>
  <c r="O284" i="6" s="1"/>
  <c r="L300" i="6"/>
  <c r="O300" i="6" s="1"/>
  <c r="L316" i="6"/>
  <c r="O316" i="6" s="1"/>
  <c r="L332" i="6"/>
  <c r="O332" i="6" s="1"/>
  <c r="L348" i="6"/>
  <c r="O348" i="6" s="1"/>
  <c r="L364" i="6"/>
  <c r="O364" i="6" s="1"/>
  <c r="L380" i="6"/>
  <c r="O380" i="6" s="1"/>
  <c r="L759" i="6"/>
  <c r="O759" i="6" s="1"/>
  <c r="L835" i="6"/>
  <c r="O835" i="6" s="1"/>
  <c r="L897" i="6"/>
  <c r="O897" i="6" s="1"/>
  <c r="L971" i="6"/>
  <c r="O971" i="6" s="1"/>
  <c r="L770" i="6"/>
  <c r="O770" i="6" s="1"/>
  <c r="L833" i="6"/>
  <c r="O833" i="6" s="1"/>
  <c r="L889" i="6"/>
  <c r="O889" i="6" s="1"/>
  <c r="L964" i="6"/>
  <c r="O964" i="6" s="1"/>
  <c r="L753" i="6"/>
  <c r="O753" i="6" s="1"/>
  <c r="L812" i="6"/>
  <c r="O812" i="6" s="1"/>
  <c r="L875" i="6"/>
  <c r="O875" i="6" s="1"/>
  <c r="L938" i="6"/>
  <c r="O938" i="6" s="1"/>
  <c r="L727" i="6"/>
  <c r="O727" i="6" s="1"/>
  <c r="L785" i="6"/>
  <c r="O785" i="6" s="1"/>
  <c r="L850" i="6"/>
  <c r="O850" i="6" s="1"/>
  <c r="L913" i="6"/>
  <c r="O913" i="6" s="1"/>
  <c r="L970" i="6"/>
  <c r="O970" i="6" s="1"/>
  <c r="L1004" i="6"/>
  <c r="O1004" i="6" s="1"/>
  <c r="L9" i="6"/>
  <c r="O9" i="6" s="1"/>
  <c r="L30" i="6"/>
  <c r="O30" i="6" s="1"/>
  <c r="L51" i="6"/>
  <c r="O51" i="6" s="1"/>
  <c r="L115" i="6"/>
  <c r="O115" i="6" s="1"/>
  <c r="L131" i="6"/>
  <c r="O131" i="6" s="1"/>
  <c r="L147" i="6"/>
  <c r="O147" i="6" s="1"/>
  <c r="L163" i="6"/>
  <c r="O163" i="6" s="1"/>
  <c r="L179" i="6"/>
  <c r="O179" i="6" s="1"/>
  <c r="L195" i="6"/>
  <c r="O195" i="6" s="1"/>
  <c r="L211" i="6"/>
  <c r="O211" i="6" s="1"/>
  <c r="L227" i="6"/>
  <c r="O227" i="6" s="1"/>
  <c r="L243" i="6"/>
  <c r="O243" i="6" s="1"/>
  <c r="L8" i="6"/>
  <c r="O8" i="6" s="1"/>
  <c r="L24" i="6"/>
  <c r="O24" i="6" s="1"/>
  <c r="L40" i="6"/>
  <c r="O40" i="6" s="1"/>
  <c r="L56" i="6"/>
  <c r="O56" i="6" s="1"/>
  <c r="L72" i="6"/>
  <c r="O72" i="6" s="1"/>
  <c r="L88" i="6"/>
  <c r="O88" i="6" s="1"/>
  <c r="L104" i="6"/>
  <c r="O104" i="6" s="1"/>
  <c r="L120" i="6"/>
  <c r="O120" i="6" s="1"/>
  <c r="L136" i="6"/>
  <c r="O136" i="6" s="1"/>
  <c r="L152" i="6"/>
  <c r="O152" i="6" s="1"/>
  <c r="L168" i="6"/>
  <c r="O168" i="6" s="1"/>
  <c r="L184" i="6"/>
  <c r="O184" i="6" s="1"/>
  <c r="L200" i="6"/>
  <c r="O200" i="6" s="1"/>
  <c r="L216" i="6"/>
  <c r="O216" i="6" s="1"/>
  <c r="L232" i="6"/>
  <c r="O232" i="6" s="1"/>
  <c r="L248" i="6"/>
  <c r="O248" i="6" s="1"/>
  <c r="L264" i="6"/>
  <c r="O264" i="6" s="1"/>
  <c r="L81" i="6"/>
  <c r="O81" i="6" s="1"/>
  <c r="L113" i="6"/>
  <c r="O113" i="6" s="1"/>
  <c r="L145" i="6"/>
  <c r="O145" i="6" s="1"/>
  <c r="L177" i="6"/>
  <c r="O177" i="6" s="1"/>
  <c r="L209" i="6"/>
  <c r="O209" i="6" s="1"/>
  <c r="L241" i="6"/>
  <c r="O241" i="6" s="1"/>
  <c r="L267" i="6"/>
  <c r="O267" i="6" s="1"/>
  <c r="L283" i="6"/>
  <c r="O283" i="6" s="1"/>
  <c r="L299" i="6"/>
  <c r="O299" i="6" s="1"/>
  <c r="L315" i="6"/>
  <c r="O315" i="6" s="1"/>
  <c r="L331" i="6"/>
  <c r="O331" i="6" s="1"/>
  <c r="L347" i="6"/>
  <c r="O347" i="6" s="1"/>
  <c r="L363" i="6"/>
  <c r="O363" i="6" s="1"/>
  <c r="L379" i="6"/>
  <c r="O379" i="6" s="1"/>
  <c r="L395" i="6"/>
  <c r="O395" i="6" s="1"/>
  <c r="L411" i="6"/>
  <c r="O411" i="6" s="1"/>
  <c r="L427" i="6"/>
  <c r="O427" i="6" s="1"/>
  <c r="L443" i="6"/>
  <c r="O443" i="6" s="1"/>
  <c r="L459" i="6"/>
  <c r="O459" i="6" s="1"/>
  <c r="L475" i="6"/>
  <c r="O475" i="6" s="1"/>
  <c r="L491" i="6"/>
  <c r="O491" i="6" s="1"/>
  <c r="L507" i="6"/>
  <c r="O507" i="6" s="1"/>
  <c r="L523" i="6"/>
  <c r="O523" i="6" s="1"/>
  <c r="L539" i="6"/>
  <c r="O539" i="6" s="1"/>
  <c r="L58" i="6"/>
  <c r="O58" i="6" s="1"/>
  <c r="L90" i="6"/>
  <c r="O90" i="6" s="1"/>
  <c r="L122" i="6"/>
  <c r="O122" i="6" s="1"/>
  <c r="L154" i="6"/>
  <c r="O154" i="6" s="1"/>
  <c r="L186" i="6"/>
  <c r="O186" i="6" s="1"/>
  <c r="L218" i="6"/>
  <c r="O218" i="6" s="1"/>
  <c r="L250" i="6"/>
  <c r="O250" i="6" s="1"/>
  <c r="L272" i="6"/>
  <c r="O272" i="6" s="1"/>
  <c r="L288" i="6"/>
  <c r="O288" i="6" s="1"/>
  <c r="L304" i="6"/>
  <c r="O304" i="6" s="1"/>
  <c r="L320" i="6"/>
  <c r="O320" i="6" s="1"/>
  <c r="L336" i="6"/>
  <c r="O336" i="6" s="1"/>
  <c r="L352" i="6"/>
  <c r="O352" i="6" s="1"/>
  <c r="L368" i="6"/>
  <c r="O368" i="6" s="1"/>
  <c r="L789" i="6"/>
  <c r="O789" i="6" s="1"/>
  <c r="L786" i="6"/>
  <c r="O786" i="6" s="1"/>
  <c r="L768" i="6"/>
  <c r="O768" i="6" s="1"/>
  <c r="L741" i="6"/>
  <c r="O741" i="6" s="1"/>
  <c r="L993" i="6"/>
  <c r="O993" i="6" s="1"/>
  <c r="L25" i="6"/>
  <c r="O25" i="6" s="1"/>
  <c r="L135" i="6"/>
  <c r="O135" i="6" s="1"/>
  <c r="L199" i="6"/>
  <c r="O199" i="6" s="1"/>
  <c r="L12" i="6"/>
  <c r="O12" i="6" s="1"/>
  <c r="L76" i="6"/>
  <c r="O76" i="6" s="1"/>
  <c r="L140" i="6"/>
  <c r="O140" i="6" s="1"/>
  <c r="L204" i="6"/>
  <c r="O204" i="6" s="1"/>
  <c r="L57" i="6"/>
  <c r="O57" i="6" s="1"/>
  <c r="L185" i="6"/>
  <c r="O185" i="6" s="1"/>
  <c r="L287" i="6"/>
  <c r="O287" i="6" s="1"/>
  <c r="L351" i="6"/>
  <c r="O351" i="6" s="1"/>
  <c r="L415" i="6"/>
  <c r="O415" i="6" s="1"/>
  <c r="L479" i="6"/>
  <c r="O479" i="6" s="1"/>
  <c r="L543" i="6"/>
  <c r="O543" i="6" s="1"/>
  <c r="L162" i="6"/>
  <c r="O162" i="6" s="1"/>
  <c r="L276" i="6"/>
  <c r="O276" i="6" s="1"/>
  <c r="L340" i="6"/>
  <c r="O340" i="6" s="1"/>
  <c r="L388" i="6"/>
  <c r="O388" i="6" s="1"/>
  <c r="L404" i="6"/>
  <c r="O404" i="6" s="1"/>
  <c r="L420" i="6"/>
  <c r="O420" i="6" s="1"/>
  <c r="L436" i="6"/>
  <c r="O436" i="6" s="1"/>
  <c r="L452" i="6"/>
  <c r="O452" i="6" s="1"/>
  <c r="L468" i="6"/>
  <c r="O468" i="6" s="1"/>
  <c r="L484" i="6"/>
  <c r="O484" i="6" s="1"/>
  <c r="L61" i="6"/>
  <c r="O61" i="6" s="1"/>
  <c r="L93" i="6"/>
  <c r="O93" i="6" s="1"/>
  <c r="L125" i="6"/>
  <c r="O125" i="6" s="1"/>
  <c r="L157" i="6"/>
  <c r="O157" i="6" s="1"/>
  <c r="L189" i="6"/>
  <c r="O189" i="6" s="1"/>
  <c r="L221" i="6"/>
  <c r="O221" i="6" s="1"/>
  <c r="L253" i="6"/>
  <c r="O253" i="6" s="1"/>
  <c r="L273" i="6"/>
  <c r="O273" i="6" s="1"/>
  <c r="L289" i="6"/>
  <c r="O289" i="6" s="1"/>
  <c r="L305" i="6"/>
  <c r="O305" i="6" s="1"/>
  <c r="L321" i="6"/>
  <c r="O321" i="6" s="1"/>
  <c r="L337" i="6"/>
  <c r="O337" i="6" s="1"/>
  <c r="L353" i="6"/>
  <c r="O353" i="6" s="1"/>
  <c r="L369" i="6"/>
  <c r="O369" i="6" s="1"/>
  <c r="L385" i="6"/>
  <c r="O385" i="6" s="1"/>
  <c r="L401" i="6"/>
  <c r="O401" i="6" s="1"/>
  <c r="L417" i="6"/>
  <c r="O417" i="6" s="1"/>
  <c r="L433" i="6"/>
  <c r="O433" i="6" s="1"/>
  <c r="L449" i="6"/>
  <c r="O449" i="6" s="1"/>
  <c r="L465" i="6"/>
  <c r="O465" i="6" s="1"/>
  <c r="L481" i="6"/>
  <c r="O481" i="6" s="1"/>
  <c r="L497" i="6"/>
  <c r="O497" i="6" s="1"/>
  <c r="L513" i="6"/>
  <c r="O513" i="6" s="1"/>
  <c r="L529" i="6"/>
  <c r="O529" i="6" s="1"/>
  <c r="L545" i="6"/>
  <c r="O545" i="6" s="1"/>
  <c r="L561" i="6"/>
  <c r="O561" i="6" s="1"/>
  <c r="L577" i="6"/>
  <c r="O577" i="6" s="1"/>
  <c r="L593" i="6"/>
  <c r="O593" i="6" s="1"/>
  <c r="L609" i="6"/>
  <c r="O609" i="6" s="1"/>
  <c r="L78" i="6"/>
  <c r="O78" i="6" s="1"/>
  <c r="L110" i="6"/>
  <c r="O110" i="6" s="1"/>
  <c r="L142" i="6"/>
  <c r="O142" i="6" s="1"/>
  <c r="L174" i="6"/>
  <c r="O174" i="6" s="1"/>
  <c r="L206" i="6"/>
  <c r="O206" i="6" s="1"/>
  <c r="L238" i="6"/>
  <c r="O238" i="6" s="1"/>
  <c r="L266" i="6"/>
  <c r="O266" i="6" s="1"/>
  <c r="L282" i="6"/>
  <c r="O282" i="6" s="1"/>
  <c r="L298" i="6"/>
  <c r="O298" i="6" s="1"/>
  <c r="L314" i="6"/>
  <c r="O314" i="6" s="1"/>
  <c r="L330" i="6"/>
  <c r="O330" i="6" s="1"/>
  <c r="L346" i="6"/>
  <c r="O346" i="6" s="1"/>
  <c r="L362" i="6"/>
  <c r="O362" i="6" s="1"/>
  <c r="L378" i="6"/>
  <c r="O378" i="6" s="1"/>
  <c r="L394" i="6"/>
  <c r="O394" i="6" s="1"/>
  <c r="L410" i="6"/>
  <c r="O410" i="6" s="1"/>
  <c r="L426" i="6"/>
  <c r="O426" i="6" s="1"/>
  <c r="L442" i="6"/>
  <c r="O442" i="6" s="1"/>
  <c r="L458" i="6"/>
  <c r="O458" i="6" s="1"/>
  <c r="L474" i="6"/>
  <c r="O474" i="6" s="1"/>
  <c r="L490" i="6"/>
  <c r="O490" i="6" s="1"/>
  <c r="L506" i="6"/>
  <c r="O506" i="6" s="1"/>
  <c r="L522" i="6"/>
  <c r="O522" i="6" s="1"/>
  <c r="L538" i="6"/>
  <c r="O538" i="6" s="1"/>
  <c r="L554" i="6"/>
  <c r="O554" i="6" s="1"/>
  <c r="L570" i="6"/>
  <c r="O570" i="6" s="1"/>
  <c r="L586" i="6"/>
  <c r="O586" i="6" s="1"/>
  <c r="L602" i="6"/>
  <c r="O602" i="6" s="1"/>
  <c r="L508" i="6"/>
  <c r="O508" i="6" s="1"/>
  <c r="L560" i="6"/>
  <c r="O560" i="6" s="1"/>
  <c r="L592" i="6"/>
  <c r="O592" i="6" s="1"/>
  <c r="L619" i="6"/>
  <c r="O619" i="6" s="1"/>
  <c r="L635" i="6"/>
  <c r="O635" i="6" s="1"/>
  <c r="L651" i="6"/>
  <c r="O651" i="6" s="1"/>
  <c r="L667" i="6"/>
  <c r="O667" i="6" s="1"/>
  <c r="L683" i="6"/>
  <c r="O683" i="6" s="1"/>
  <c r="L699" i="6"/>
  <c r="O699" i="6" s="1"/>
  <c r="L715" i="6"/>
  <c r="O715" i="6" s="1"/>
  <c r="L708" i="6"/>
  <c r="O708" i="6" s="1"/>
  <c r="L851" i="6"/>
  <c r="O851" i="6" s="1"/>
  <c r="L848" i="6"/>
  <c r="O848" i="6" s="1"/>
  <c r="L827" i="6"/>
  <c r="O827" i="6" s="1"/>
  <c r="L800" i="6"/>
  <c r="O800" i="6" s="1"/>
  <c r="L1005" i="6"/>
  <c r="O1005" i="6" s="1"/>
  <c r="L46" i="6"/>
  <c r="O46" i="6" s="1"/>
  <c r="L151" i="6"/>
  <c r="O151" i="6" s="1"/>
  <c r="L215" i="6"/>
  <c r="O215" i="6" s="1"/>
  <c r="L28" i="6"/>
  <c r="O28" i="6" s="1"/>
  <c r="L92" i="6"/>
  <c r="O92" i="6" s="1"/>
  <c r="L156" i="6"/>
  <c r="O156" i="6" s="1"/>
  <c r="L220" i="6"/>
  <c r="O220" i="6" s="1"/>
  <c r="L89" i="6"/>
  <c r="O89" i="6" s="1"/>
  <c r="L217" i="6"/>
  <c r="O217" i="6" s="1"/>
  <c r="L303" i="6"/>
  <c r="O303" i="6" s="1"/>
  <c r="L367" i="6"/>
  <c r="O367" i="6" s="1"/>
  <c r="L431" i="6"/>
  <c r="O431" i="6" s="1"/>
  <c r="L495" i="6"/>
  <c r="O495" i="6" s="1"/>
  <c r="L66" i="6"/>
  <c r="O66" i="6" s="1"/>
  <c r="L194" i="6"/>
  <c r="O194" i="6" s="1"/>
  <c r="L292" i="6"/>
  <c r="O292" i="6" s="1"/>
  <c r="L356" i="6"/>
  <c r="O356" i="6" s="1"/>
  <c r="L392" i="6"/>
  <c r="O392" i="6" s="1"/>
  <c r="L408" i="6"/>
  <c r="O408" i="6" s="1"/>
  <c r="L424" i="6"/>
  <c r="O424" i="6" s="1"/>
  <c r="L440" i="6"/>
  <c r="O440" i="6" s="1"/>
  <c r="L456" i="6"/>
  <c r="O456" i="6" s="1"/>
  <c r="L472" i="6"/>
  <c r="O472" i="6" s="1"/>
  <c r="L488" i="6"/>
  <c r="O488" i="6" s="1"/>
  <c r="L69" i="6"/>
  <c r="O69" i="6" s="1"/>
  <c r="L101" i="6"/>
  <c r="O101" i="6" s="1"/>
  <c r="L133" i="6"/>
  <c r="O133" i="6" s="1"/>
  <c r="L165" i="6"/>
  <c r="O165" i="6" s="1"/>
  <c r="L197" i="6"/>
  <c r="O197" i="6" s="1"/>
  <c r="L229" i="6"/>
  <c r="O229" i="6" s="1"/>
  <c r="L259" i="6"/>
  <c r="O259" i="6" s="1"/>
  <c r="L277" i="6"/>
  <c r="O277" i="6" s="1"/>
  <c r="L293" i="6"/>
  <c r="O293" i="6" s="1"/>
  <c r="L309" i="6"/>
  <c r="O309" i="6" s="1"/>
  <c r="L325" i="6"/>
  <c r="O325" i="6" s="1"/>
  <c r="L341" i="6"/>
  <c r="O341" i="6" s="1"/>
  <c r="L357" i="6"/>
  <c r="O357" i="6" s="1"/>
  <c r="L373" i="6"/>
  <c r="O373" i="6" s="1"/>
  <c r="L389" i="6"/>
  <c r="O389" i="6" s="1"/>
  <c r="L405" i="6"/>
  <c r="O405" i="6" s="1"/>
  <c r="L421" i="6"/>
  <c r="O421" i="6" s="1"/>
  <c r="L437" i="6"/>
  <c r="O437" i="6" s="1"/>
  <c r="L453" i="6"/>
  <c r="O453" i="6" s="1"/>
  <c r="L469" i="6"/>
  <c r="O469" i="6" s="1"/>
  <c r="L485" i="6"/>
  <c r="O485" i="6" s="1"/>
  <c r="L501" i="6"/>
  <c r="O501" i="6" s="1"/>
  <c r="L517" i="6"/>
  <c r="O517" i="6" s="1"/>
  <c r="L533" i="6"/>
  <c r="O533" i="6" s="1"/>
  <c r="L549" i="6"/>
  <c r="O549" i="6" s="1"/>
  <c r="L565" i="6"/>
  <c r="O565" i="6" s="1"/>
  <c r="L581" i="6"/>
  <c r="O581" i="6" s="1"/>
  <c r="L597" i="6"/>
  <c r="O597" i="6" s="1"/>
  <c r="L54" i="6"/>
  <c r="O54" i="6" s="1"/>
  <c r="L86" i="6"/>
  <c r="O86" i="6" s="1"/>
  <c r="L118" i="6"/>
  <c r="O118" i="6" s="1"/>
  <c r="L150" i="6"/>
  <c r="O150" i="6" s="1"/>
  <c r="L182" i="6"/>
  <c r="O182" i="6" s="1"/>
  <c r="L214" i="6"/>
  <c r="O214" i="6" s="1"/>
  <c r="L246" i="6"/>
  <c r="O246" i="6" s="1"/>
  <c r="L270" i="6"/>
  <c r="O270" i="6" s="1"/>
  <c r="L286" i="6"/>
  <c r="O286" i="6" s="1"/>
  <c r="L302" i="6"/>
  <c r="O302" i="6" s="1"/>
  <c r="L318" i="6"/>
  <c r="O318" i="6" s="1"/>
  <c r="L334" i="6"/>
  <c r="O334" i="6" s="1"/>
  <c r="L350" i="6"/>
  <c r="O350" i="6" s="1"/>
  <c r="L366" i="6"/>
  <c r="O366" i="6" s="1"/>
  <c r="L382" i="6"/>
  <c r="O382" i="6" s="1"/>
  <c r="L398" i="6"/>
  <c r="O398" i="6" s="1"/>
  <c r="L414" i="6"/>
  <c r="O414" i="6" s="1"/>
  <c r="L430" i="6"/>
  <c r="O430" i="6" s="1"/>
  <c r="L446" i="6"/>
  <c r="O446" i="6" s="1"/>
  <c r="L462" i="6"/>
  <c r="O462" i="6" s="1"/>
  <c r="L478" i="6"/>
  <c r="O478" i="6" s="1"/>
  <c r="L494" i="6"/>
  <c r="O494" i="6" s="1"/>
  <c r="L510" i="6"/>
  <c r="O510" i="6" s="1"/>
  <c r="L526" i="6"/>
  <c r="O526" i="6" s="1"/>
  <c r="L542" i="6"/>
  <c r="O542" i="6" s="1"/>
  <c r="L558" i="6"/>
  <c r="O558" i="6" s="1"/>
  <c r="L574" i="6"/>
  <c r="O574" i="6" s="1"/>
  <c r="L590" i="6"/>
  <c r="O590" i="6" s="1"/>
  <c r="L923" i="6"/>
  <c r="O923" i="6" s="1"/>
  <c r="L909" i="6"/>
  <c r="O909" i="6" s="1"/>
  <c r="L895" i="6"/>
  <c r="O895" i="6" s="1"/>
  <c r="L868" i="6"/>
  <c r="O868" i="6" s="1"/>
  <c r="L67" i="6"/>
  <c r="O67" i="6" s="1"/>
  <c r="L167" i="6"/>
  <c r="O167" i="6" s="1"/>
  <c r="L231" i="6"/>
  <c r="O231" i="6" s="1"/>
  <c r="L44" i="6"/>
  <c r="O44" i="6" s="1"/>
  <c r="L108" i="6"/>
  <c r="O108" i="6" s="1"/>
  <c r="L172" i="6"/>
  <c r="O172" i="6" s="1"/>
  <c r="L236" i="6"/>
  <c r="O236" i="6" s="1"/>
  <c r="L121" i="6"/>
  <c r="O121" i="6" s="1"/>
  <c r="L249" i="6"/>
  <c r="O249" i="6" s="1"/>
  <c r="L319" i="6"/>
  <c r="O319" i="6" s="1"/>
  <c r="L383" i="6"/>
  <c r="O383" i="6" s="1"/>
  <c r="L447" i="6"/>
  <c r="O447" i="6" s="1"/>
  <c r="L511" i="6"/>
  <c r="O511" i="6" s="1"/>
  <c r="L98" i="6"/>
  <c r="O98" i="6" s="1"/>
  <c r="L226" i="6"/>
  <c r="O226" i="6" s="1"/>
  <c r="L308" i="6"/>
  <c r="O308" i="6" s="1"/>
  <c r="L372" i="6"/>
  <c r="O372" i="6" s="1"/>
  <c r="L396" i="6"/>
  <c r="O396" i="6" s="1"/>
  <c r="L412" i="6"/>
  <c r="O412" i="6" s="1"/>
  <c r="L428" i="6"/>
  <c r="O428" i="6" s="1"/>
  <c r="L444" i="6"/>
  <c r="O444" i="6" s="1"/>
  <c r="L460" i="6"/>
  <c r="O460" i="6" s="1"/>
  <c r="L476" i="6"/>
  <c r="O476" i="6" s="1"/>
  <c r="L492" i="6"/>
  <c r="O492" i="6" s="1"/>
  <c r="L77" i="6"/>
  <c r="O77" i="6" s="1"/>
  <c r="L109" i="6"/>
  <c r="O109" i="6" s="1"/>
  <c r="L141" i="6"/>
  <c r="O141" i="6" s="1"/>
  <c r="L173" i="6"/>
  <c r="O173" i="6" s="1"/>
  <c r="L205" i="6"/>
  <c r="O205" i="6" s="1"/>
  <c r="L237" i="6"/>
  <c r="O237" i="6" s="1"/>
  <c r="L265" i="6"/>
  <c r="O265" i="6" s="1"/>
  <c r="L281" i="6"/>
  <c r="O281" i="6" s="1"/>
  <c r="L297" i="6"/>
  <c r="O297" i="6" s="1"/>
  <c r="L313" i="6"/>
  <c r="O313" i="6" s="1"/>
  <c r="L329" i="6"/>
  <c r="O329" i="6" s="1"/>
  <c r="L345" i="6"/>
  <c r="O345" i="6" s="1"/>
  <c r="L361" i="6"/>
  <c r="O361" i="6" s="1"/>
  <c r="L377" i="6"/>
  <c r="O377" i="6" s="1"/>
  <c r="L393" i="6"/>
  <c r="O393" i="6" s="1"/>
  <c r="L409" i="6"/>
  <c r="O409" i="6" s="1"/>
  <c r="L425" i="6"/>
  <c r="O425" i="6" s="1"/>
  <c r="L441" i="6"/>
  <c r="O441" i="6" s="1"/>
  <c r="L457" i="6"/>
  <c r="O457" i="6" s="1"/>
  <c r="L473" i="6"/>
  <c r="O473" i="6" s="1"/>
  <c r="L489" i="6"/>
  <c r="O489" i="6" s="1"/>
  <c r="L505" i="6"/>
  <c r="O505" i="6" s="1"/>
  <c r="L521" i="6"/>
  <c r="O521" i="6" s="1"/>
  <c r="L537" i="6"/>
  <c r="O537" i="6" s="1"/>
  <c r="L553" i="6"/>
  <c r="O553" i="6" s="1"/>
  <c r="L569" i="6"/>
  <c r="O569" i="6" s="1"/>
  <c r="L585" i="6"/>
  <c r="O585" i="6" s="1"/>
  <c r="L601" i="6"/>
  <c r="O601" i="6" s="1"/>
  <c r="L62" i="6"/>
  <c r="O62" i="6" s="1"/>
  <c r="L94" i="6"/>
  <c r="O94" i="6" s="1"/>
  <c r="L126" i="6"/>
  <c r="O126" i="6" s="1"/>
  <c r="L158" i="6"/>
  <c r="O158" i="6" s="1"/>
  <c r="L190" i="6"/>
  <c r="O190" i="6" s="1"/>
  <c r="L222" i="6"/>
  <c r="O222" i="6" s="1"/>
  <c r="L254" i="6"/>
  <c r="O254" i="6" s="1"/>
  <c r="L274" i="6"/>
  <c r="O274" i="6" s="1"/>
  <c r="L290" i="6"/>
  <c r="O290" i="6" s="1"/>
  <c r="L306" i="6"/>
  <c r="O306" i="6" s="1"/>
  <c r="L322" i="6"/>
  <c r="O322" i="6" s="1"/>
  <c r="L338" i="6"/>
  <c r="O338" i="6" s="1"/>
  <c r="L354" i="6"/>
  <c r="O354" i="6" s="1"/>
  <c r="L370" i="6"/>
  <c r="O370" i="6" s="1"/>
  <c r="L386" i="6"/>
  <c r="O386" i="6" s="1"/>
  <c r="L402" i="6"/>
  <c r="O402" i="6" s="1"/>
  <c r="L418" i="6"/>
  <c r="O418" i="6" s="1"/>
  <c r="L434" i="6"/>
  <c r="O434" i="6" s="1"/>
  <c r="L450" i="6"/>
  <c r="O450" i="6" s="1"/>
  <c r="L466" i="6"/>
  <c r="O466" i="6" s="1"/>
  <c r="L482" i="6"/>
  <c r="O482" i="6" s="1"/>
  <c r="L498" i="6"/>
  <c r="O498" i="6" s="1"/>
  <c r="L514" i="6"/>
  <c r="O514" i="6" s="1"/>
  <c r="L530" i="6"/>
  <c r="O530" i="6" s="1"/>
  <c r="L546" i="6"/>
  <c r="O546" i="6" s="1"/>
  <c r="L562" i="6"/>
  <c r="O562" i="6" s="1"/>
  <c r="L578" i="6"/>
  <c r="O578" i="6" s="1"/>
  <c r="L594" i="6"/>
  <c r="O594" i="6" s="1"/>
  <c r="L610" i="6"/>
  <c r="O610" i="6" s="1"/>
  <c r="L540" i="6"/>
  <c r="O540" i="6" s="1"/>
  <c r="L576" i="6"/>
  <c r="O576" i="6" s="1"/>
  <c r="L608" i="6"/>
  <c r="O608" i="6" s="1"/>
  <c r="L627" i="6"/>
  <c r="O627" i="6" s="1"/>
  <c r="L643" i="6"/>
  <c r="O643" i="6" s="1"/>
  <c r="L659" i="6"/>
  <c r="O659" i="6" s="1"/>
  <c r="L675" i="6"/>
  <c r="O675" i="6" s="1"/>
  <c r="L691" i="6"/>
  <c r="O691" i="6" s="1"/>
  <c r="L707" i="6"/>
  <c r="O707" i="6" s="1"/>
  <c r="L696" i="6"/>
  <c r="O696" i="6" s="1"/>
  <c r="L985" i="6"/>
  <c r="O985" i="6" s="1"/>
  <c r="L247" i="6"/>
  <c r="O247" i="6" s="1"/>
  <c r="L252" i="6"/>
  <c r="O252" i="6" s="1"/>
  <c r="L399" i="6"/>
  <c r="O399" i="6" s="1"/>
  <c r="L258" i="6"/>
  <c r="O258" i="6" s="1"/>
  <c r="L416" i="6"/>
  <c r="O416" i="6" s="1"/>
  <c r="L480" i="6"/>
  <c r="O480" i="6" s="1"/>
  <c r="L149" i="6"/>
  <c r="O149" i="6" s="1"/>
  <c r="L269" i="6"/>
  <c r="O269" i="6" s="1"/>
  <c r="L333" i="6"/>
  <c r="O333" i="6" s="1"/>
  <c r="L397" i="6"/>
  <c r="O397" i="6" s="1"/>
  <c r="L461" i="6"/>
  <c r="O461" i="6" s="1"/>
  <c r="L525" i="6"/>
  <c r="O525" i="6" s="1"/>
  <c r="L589" i="6"/>
  <c r="O589" i="6" s="1"/>
  <c r="L134" i="6"/>
  <c r="O134" i="6" s="1"/>
  <c r="L261" i="6"/>
  <c r="O261" i="6" s="1"/>
  <c r="L326" i="6"/>
  <c r="O326" i="6" s="1"/>
  <c r="L390" i="6"/>
  <c r="O390" i="6" s="1"/>
  <c r="L454" i="6"/>
  <c r="O454" i="6" s="1"/>
  <c r="L518" i="6"/>
  <c r="O518" i="6" s="1"/>
  <c r="L582" i="6"/>
  <c r="O582" i="6" s="1"/>
  <c r="L524" i="6"/>
  <c r="O524" i="6" s="1"/>
  <c r="L600" i="6"/>
  <c r="O600" i="6" s="1"/>
  <c r="L639" i="6"/>
  <c r="O639" i="6" s="1"/>
  <c r="L671" i="6"/>
  <c r="O671" i="6" s="1"/>
  <c r="L703" i="6"/>
  <c r="O703" i="6" s="1"/>
  <c r="L716" i="6"/>
  <c r="O716" i="6" s="1"/>
  <c r="L528" i="6"/>
  <c r="O528" i="6" s="1"/>
  <c r="L571" i="6"/>
  <c r="O571" i="6" s="1"/>
  <c r="L603" i="6"/>
  <c r="O603" i="6" s="1"/>
  <c r="L624" i="6"/>
  <c r="O624" i="6" s="1"/>
  <c r="L640" i="6"/>
  <c r="O640" i="6" s="1"/>
  <c r="L656" i="6"/>
  <c r="O656" i="6" s="1"/>
  <c r="L672" i="6"/>
  <c r="O672" i="6" s="1"/>
  <c r="L692" i="6"/>
  <c r="O692" i="6" s="1"/>
  <c r="L500" i="6"/>
  <c r="O500" i="6" s="1"/>
  <c r="L556" i="6"/>
  <c r="O556" i="6" s="1"/>
  <c r="L588" i="6"/>
  <c r="O588" i="6" s="1"/>
  <c r="L617" i="6"/>
  <c r="O617" i="6" s="1"/>
  <c r="L633" i="6"/>
  <c r="O633" i="6" s="1"/>
  <c r="L649" i="6"/>
  <c r="O649" i="6" s="1"/>
  <c r="L665" i="6"/>
  <c r="O665" i="6" s="1"/>
  <c r="L681" i="6"/>
  <c r="O681" i="6" s="1"/>
  <c r="L697" i="6"/>
  <c r="O697" i="6" s="1"/>
  <c r="L6" i="6"/>
  <c r="O6" i="6" s="1"/>
  <c r="L551" i="6"/>
  <c r="O551" i="6" s="1"/>
  <c r="L583" i="6"/>
  <c r="O583" i="6" s="1"/>
  <c r="L613" i="6"/>
  <c r="O613" i="6" s="1"/>
  <c r="L630" i="6"/>
  <c r="O630" i="6" s="1"/>
  <c r="L646" i="6"/>
  <c r="O646" i="6" s="1"/>
  <c r="L662" i="6"/>
  <c r="O662" i="6" s="1"/>
  <c r="L678" i="6"/>
  <c r="O678" i="6" s="1"/>
  <c r="L694" i="6"/>
  <c r="O694" i="6" s="1"/>
  <c r="L710" i="6"/>
  <c r="O710" i="6" s="1"/>
  <c r="L130" i="6"/>
  <c r="O130" i="6" s="1"/>
  <c r="L117" i="6"/>
  <c r="O117" i="6" s="1"/>
  <c r="L317" i="6"/>
  <c r="O317" i="6" s="1"/>
  <c r="L445" i="6"/>
  <c r="O445" i="6" s="1"/>
  <c r="L509" i="6"/>
  <c r="O509" i="6" s="1"/>
  <c r="L230" i="6"/>
  <c r="O230" i="6" s="1"/>
  <c r="L374" i="6"/>
  <c r="O374" i="6" s="1"/>
  <c r="L566" i="6"/>
  <c r="O566" i="6" s="1"/>
  <c r="L663" i="6"/>
  <c r="O663" i="6" s="1"/>
  <c r="L512" i="6"/>
  <c r="O512" i="6" s="1"/>
  <c r="L620" i="6"/>
  <c r="O620" i="6" s="1"/>
  <c r="L652" i="6"/>
  <c r="O652" i="6" s="1"/>
  <c r="L714" i="6"/>
  <c r="O714" i="6" s="1"/>
  <c r="L612" i="6"/>
  <c r="O612" i="6" s="1"/>
  <c r="L661" i="6"/>
  <c r="O661" i="6" s="1"/>
  <c r="L693" i="6"/>
  <c r="O693" i="6" s="1"/>
  <c r="L607" i="6"/>
  <c r="O607" i="6" s="1"/>
  <c r="L658" i="6"/>
  <c r="O658" i="6" s="1"/>
  <c r="L706" i="6"/>
  <c r="O706" i="6" s="1"/>
  <c r="L979" i="6"/>
  <c r="O979" i="6" s="1"/>
  <c r="L60" i="6"/>
  <c r="O60" i="6" s="1"/>
  <c r="L153" i="6"/>
  <c r="O153" i="6" s="1"/>
  <c r="L463" i="6"/>
  <c r="O463" i="6" s="1"/>
  <c r="L324" i="6"/>
  <c r="O324" i="6" s="1"/>
  <c r="L432" i="6"/>
  <c r="O432" i="6" s="1"/>
  <c r="L53" i="6"/>
  <c r="O53" i="6" s="1"/>
  <c r="L181" i="6"/>
  <c r="O181" i="6" s="1"/>
  <c r="L285" i="6"/>
  <c r="O285" i="6" s="1"/>
  <c r="L349" i="6"/>
  <c r="O349" i="6" s="1"/>
  <c r="L413" i="6"/>
  <c r="O413" i="6" s="1"/>
  <c r="L477" i="6"/>
  <c r="O477" i="6" s="1"/>
  <c r="L541" i="6"/>
  <c r="O541" i="6" s="1"/>
  <c r="L605" i="6"/>
  <c r="O605" i="6" s="1"/>
  <c r="L166" i="6"/>
  <c r="O166" i="6" s="1"/>
  <c r="L278" i="6"/>
  <c r="O278" i="6" s="1"/>
  <c r="L342" i="6"/>
  <c r="O342" i="6" s="1"/>
  <c r="L406" i="6"/>
  <c r="O406" i="6" s="1"/>
  <c r="L470" i="6"/>
  <c r="O470" i="6" s="1"/>
  <c r="L534" i="6"/>
  <c r="O534" i="6" s="1"/>
  <c r="L598" i="6"/>
  <c r="O598" i="6" s="1"/>
  <c r="L552" i="6"/>
  <c r="O552" i="6" s="1"/>
  <c r="L615" i="6"/>
  <c r="O615" i="6" s="1"/>
  <c r="L647" i="6"/>
  <c r="O647" i="6" s="1"/>
  <c r="L679" i="6"/>
  <c r="O679" i="6" s="1"/>
  <c r="L711" i="6"/>
  <c r="O711" i="6" s="1"/>
  <c r="L713" i="6"/>
  <c r="O713" i="6" s="1"/>
  <c r="L544" i="6"/>
  <c r="O544" i="6" s="1"/>
  <c r="L579" i="6"/>
  <c r="O579" i="6" s="1"/>
  <c r="L611" i="6"/>
  <c r="O611" i="6" s="1"/>
  <c r="L628" i="6"/>
  <c r="O628" i="6" s="1"/>
  <c r="L644" i="6"/>
  <c r="O644" i="6" s="1"/>
  <c r="L660" i="6"/>
  <c r="O660" i="6" s="1"/>
  <c r="L676" i="6"/>
  <c r="O676" i="6" s="1"/>
  <c r="L700" i="6"/>
  <c r="O700" i="6" s="1"/>
  <c r="L516" i="6"/>
  <c r="O516" i="6" s="1"/>
  <c r="L564" i="6"/>
  <c r="O564" i="6" s="1"/>
  <c r="L596" i="6"/>
  <c r="O596" i="6" s="1"/>
  <c r="L621" i="6"/>
  <c r="O621" i="6" s="1"/>
  <c r="L637" i="6"/>
  <c r="O637" i="6" s="1"/>
  <c r="L653" i="6"/>
  <c r="O653" i="6" s="1"/>
  <c r="L669" i="6"/>
  <c r="O669" i="6" s="1"/>
  <c r="L685" i="6"/>
  <c r="O685" i="6" s="1"/>
  <c r="L701" i="6"/>
  <c r="O701" i="6" s="1"/>
  <c r="L504" i="6"/>
  <c r="O504" i="6" s="1"/>
  <c r="L559" i="6"/>
  <c r="O559" i="6" s="1"/>
  <c r="L591" i="6"/>
  <c r="O591" i="6" s="1"/>
  <c r="L618" i="6"/>
  <c r="O618" i="6" s="1"/>
  <c r="L634" i="6"/>
  <c r="O634" i="6" s="1"/>
  <c r="L650" i="6"/>
  <c r="O650" i="6" s="1"/>
  <c r="L666" i="6"/>
  <c r="O666" i="6" s="1"/>
  <c r="L682" i="6"/>
  <c r="O682" i="6" s="1"/>
  <c r="L698" i="6"/>
  <c r="O698" i="6" s="1"/>
  <c r="L400" i="6"/>
  <c r="O400" i="6" s="1"/>
  <c r="L102" i="6"/>
  <c r="O102" i="6" s="1"/>
  <c r="L438" i="6"/>
  <c r="O438" i="6" s="1"/>
  <c r="L631" i="6"/>
  <c r="O631" i="6" s="1"/>
  <c r="L704" i="6"/>
  <c r="O704" i="6" s="1"/>
  <c r="L595" i="6"/>
  <c r="O595" i="6" s="1"/>
  <c r="L668" i="6"/>
  <c r="O668" i="6" s="1"/>
  <c r="L548" i="6"/>
  <c r="O548" i="6" s="1"/>
  <c r="L629" i="6"/>
  <c r="O629" i="6" s="1"/>
  <c r="L677" i="6"/>
  <c r="O677" i="6" s="1"/>
  <c r="L536" i="6"/>
  <c r="O536" i="6" s="1"/>
  <c r="L626" i="6"/>
  <c r="O626" i="6" s="1"/>
  <c r="L674" i="6"/>
  <c r="O674" i="6" s="1"/>
  <c r="L952" i="6"/>
  <c r="O952" i="6" s="1"/>
  <c r="L119" i="6"/>
  <c r="O119" i="6" s="1"/>
  <c r="L124" i="6"/>
  <c r="O124" i="6" s="1"/>
  <c r="L271" i="6"/>
  <c r="O271" i="6" s="1"/>
  <c r="L527" i="6"/>
  <c r="O527" i="6" s="1"/>
  <c r="L384" i="6"/>
  <c r="O384" i="6" s="1"/>
  <c r="L448" i="6"/>
  <c r="O448" i="6" s="1"/>
  <c r="L85" i="6"/>
  <c r="O85" i="6" s="1"/>
  <c r="L213" i="6"/>
  <c r="O213" i="6" s="1"/>
  <c r="L301" i="6"/>
  <c r="O301" i="6" s="1"/>
  <c r="L365" i="6"/>
  <c r="O365" i="6" s="1"/>
  <c r="L429" i="6"/>
  <c r="O429" i="6" s="1"/>
  <c r="L493" i="6"/>
  <c r="O493" i="6" s="1"/>
  <c r="L557" i="6"/>
  <c r="O557" i="6" s="1"/>
  <c r="L70" i="6"/>
  <c r="O70" i="6" s="1"/>
  <c r="L198" i="6"/>
  <c r="O198" i="6" s="1"/>
  <c r="L294" i="6"/>
  <c r="O294" i="6" s="1"/>
  <c r="L358" i="6"/>
  <c r="O358" i="6" s="1"/>
  <c r="L422" i="6"/>
  <c r="O422" i="6" s="1"/>
  <c r="L486" i="6"/>
  <c r="O486" i="6" s="1"/>
  <c r="L550" i="6"/>
  <c r="O550" i="6" s="1"/>
  <c r="L606" i="6"/>
  <c r="O606" i="6" s="1"/>
  <c r="L568" i="6"/>
  <c r="O568" i="6" s="1"/>
  <c r="L623" i="6"/>
  <c r="O623" i="6" s="1"/>
  <c r="L655" i="6"/>
  <c r="O655" i="6" s="1"/>
  <c r="L687" i="6"/>
  <c r="O687" i="6" s="1"/>
  <c r="L684" i="6"/>
  <c r="O684" i="6" s="1"/>
  <c r="L496" i="6"/>
  <c r="O496" i="6" s="1"/>
  <c r="L555" i="6"/>
  <c r="O555" i="6" s="1"/>
  <c r="L587" i="6"/>
  <c r="O587" i="6" s="1"/>
  <c r="L616" i="6"/>
  <c r="O616" i="6" s="1"/>
  <c r="L632" i="6"/>
  <c r="O632" i="6" s="1"/>
  <c r="L648" i="6"/>
  <c r="O648" i="6" s="1"/>
  <c r="L664" i="6"/>
  <c r="O664" i="6" s="1"/>
  <c r="L680" i="6"/>
  <c r="O680" i="6" s="1"/>
  <c r="L712" i="6"/>
  <c r="O712" i="6" s="1"/>
  <c r="L532" i="6"/>
  <c r="O532" i="6" s="1"/>
  <c r="L572" i="6"/>
  <c r="O572" i="6" s="1"/>
  <c r="L604" i="6"/>
  <c r="O604" i="6" s="1"/>
  <c r="L625" i="6"/>
  <c r="O625" i="6" s="1"/>
  <c r="L641" i="6"/>
  <c r="O641" i="6" s="1"/>
  <c r="L657" i="6"/>
  <c r="O657" i="6" s="1"/>
  <c r="L673" i="6"/>
  <c r="O673" i="6" s="1"/>
  <c r="L689" i="6"/>
  <c r="O689" i="6" s="1"/>
  <c r="L705" i="6"/>
  <c r="O705" i="6" s="1"/>
  <c r="L520" i="6"/>
  <c r="O520" i="6" s="1"/>
  <c r="L567" i="6"/>
  <c r="O567" i="6" s="1"/>
  <c r="L599" i="6"/>
  <c r="O599" i="6" s="1"/>
  <c r="L622" i="6"/>
  <c r="O622" i="6" s="1"/>
  <c r="L638" i="6"/>
  <c r="O638" i="6" s="1"/>
  <c r="L654" i="6"/>
  <c r="O654" i="6" s="1"/>
  <c r="L670" i="6"/>
  <c r="O670" i="6" s="1"/>
  <c r="L686" i="6"/>
  <c r="O686" i="6" s="1"/>
  <c r="L702" i="6"/>
  <c r="O702" i="6" s="1"/>
  <c r="L718" i="6"/>
  <c r="O718" i="6" s="1"/>
  <c r="L925" i="6"/>
  <c r="O925" i="6" s="1"/>
  <c r="L183" i="6"/>
  <c r="O183" i="6" s="1"/>
  <c r="L188" i="6"/>
  <c r="O188" i="6" s="1"/>
  <c r="L335" i="6"/>
  <c r="O335" i="6" s="1"/>
  <c r="L464" i="6"/>
  <c r="O464" i="6" s="1"/>
  <c r="L245" i="6"/>
  <c r="O245" i="6" s="1"/>
  <c r="L381" i="6"/>
  <c r="O381" i="6" s="1"/>
  <c r="L573" i="6"/>
  <c r="O573" i="6" s="1"/>
  <c r="L310" i="6"/>
  <c r="O310" i="6" s="1"/>
  <c r="L502" i="6"/>
  <c r="O502" i="6" s="1"/>
  <c r="L614" i="6"/>
  <c r="O614" i="6" s="1"/>
  <c r="L584" i="6"/>
  <c r="O584" i="6" s="1"/>
  <c r="L695" i="6"/>
  <c r="O695" i="6" s="1"/>
  <c r="L563" i="6"/>
  <c r="O563" i="6" s="1"/>
  <c r="L636" i="6"/>
  <c r="O636" i="6" s="1"/>
  <c r="L688" i="6"/>
  <c r="O688" i="6" s="1"/>
  <c r="L580" i="6"/>
  <c r="O580" i="6" s="1"/>
  <c r="L645" i="6"/>
  <c r="O645" i="6" s="1"/>
  <c r="L709" i="6"/>
  <c r="O709" i="6" s="1"/>
  <c r="L575" i="6"/>
  <c r="O575" i="6" s="1"/>
  <c r="L642" i="6"/>
  <c r="O642" i="6" s="1"/>
  <c r="L690" i="6"/>
  <c r="O690" i="6" s="1"/>
  <c r="C27" i="5"/>
  <c r="C26" i="5" s="1"/>
  <c r="C22" i="5"/>
  <c r="O15" i="5" s="1"/>
  <c r="O18" i="5" s="1"/>
  <c r="O19" i="5" l="1"/>
  <c r="O20" i="5"/>
  <c r="C32" i="5"/>
  <c r="J3" i="6"/>
  <c r="C21" i="5"/>
  <c r="L15" i="5" s="1"/>
  <c r="L18" i="5" s="1"/>
  <c r="C31" i="5"/>
  <c r="L20" i="5" l="1"/>
  <c r="L19" i="5"/>
  <c r="J722" i="6"/>
  <c r="M722" i="6" s="1"/>
  <c r="M3" i="6"/>
  <c r="K3" i="6"/>
  <c r="J887" i="6"/>
  <c r="M887" i="6" s="1"/>
  <c r="J951" i="6"/>
  <c r="M951" i="6" s="1"/>
  <c r="J976" i="6"/>
  <c r="M976" i="6" s="1"/>
  <c r="J16" i="6"/>
  <c r="M16" i="6" s="1"/>
  <c r="J80" i="6"/>
  <c r="M80" i="6" s="1"/>
  <c r="J140" i="6"/>
  <c r="M140" i="6" s="1"/>
  <c r="J172" i="6"/>
  <c r="M172" i="6" s="1"/>
  <c r="J31" i="6"/>
  <c r="M31" i="6" s="1"/>
  <c r="J63" i="6"/>
  <c r="M63" i="6" s="1"/>
  <c r="J87" i="6"/>
  <c r="M87" i="6" s="1"/>
  <c r="J103" i="6"/>
  <c r="M103" i="6" s="1"/>
  <c r="J119" i="6"/>
  <c r="M119" i="6" s="1"/>
  <c r="J135" i="6"/>
  <c r="M135" i="6" s="1"/>
  <c r="J151" i="6"/>
  <c r="M151" i="6" s="1"/>
  <c r="J10" i="6"/>
  <c r="M10" i="6" s="1"/>
  <c r="J18" i="6"/>
  <c r="M18" i="6" s="1"/>
  <c r="J26" i="6"/>
  <c r="M26" i="6" s="1"/>
  <c r="J34" i="6"/>
  <c r="M34" i="6" s="1"/>
  <c r="J42" i="6"/>
  <c r="M42" i="6" s="1"/>
  <c r="J50" i="6"/>
  <c r="M50" i="6" s="1"/>
  <c r="J58" i="6"/>
  <c r="M58" i="6" s="1"/>
  <c r="J66" i="6"/>
  <c r="M66" i="6" s="1"/>
  <c r="J74" i="6"/>
  <c r="M74" i="6" s="1"/>
  <c r="J82" i="6"/>
  <c r="M82" i="6" s="1"/>
  <c r="J90" i="6"/>
  <c r="M90" i="6" s="1"/>
  <c r="J98" i="6"/>
  <c r="M98" i="6" s="1"/>
  <c r="J106" i="6"/>
  <c r="M106" i="6" s="1"/>
  <c r="J114" i="6"/>
  <c r="M114" i="6" s="1"/>
  <c r="J122" i="6"/>
  <c r="M122" i="6" s="1"/>
  <c r="J130" i="6"/>
  <c r="M130" i="6" s="1"/>
  <c r="J138" i="6"/>
  <c r="M138" i="6" s="1"/>
  <c r="J146" i="6"/>
  <c r="M146" i="6" s="1"/>
  <c r="J154" i="6"/>
  <c r="M154" i="6" s="1"/>
  <c r="J13" i="6"/>
  <c r="M13" i="6" s="1"/>
  <c r="J21" i="6"/>
  <c r="M21" i="6" s="1"/>
  <c r="J29" i="6"/>
  <c r="M29" i="6" s="1"/>
  <c r="J37" i="6"/>
  <c r="M37" i="6" s="1"/>
  <c r="J45" i="6"/>
  <c r="M45" i="6" s="1"/>
  <c r="J53" i="6"/>
  <c r="M53" i="6" s="1"/>
  <c r="J61" i="6"/>
  <c r="M61" i="6" s="1"/>
  <c r="J69" i="6"/>
  <c r="M69" i="6" s="1"/>
  <c r="J77" i="6"/>
  <c r="M77" i="6" s="1"/>
  <c r="J85" i="6"/>
  <c r="M85" i="6" s="1"/>
  <c r="J162" i="6"/>
  <c r="M162" i="6" s="1"/>
  <c r="J170" i="6"/>
  <c r="M170" i="6" s="1"/>
  <c r="J179" i="6"/>
  <c r="M179" i="6" s="1"/>
  <c r="J187" i="6"/>
  <c r="M187" i="6" s="1"/>
  <c r="J195" i="6"/>
  <c r="M195" i="6" s="1"/>
  <c r="J199" i="6"/>
  <c r="M199" i="6" s="1"/>
  <c r="J203" i="6"/>
  <c r="M203" i="6" s="1"/>
  <c r="J207" i="6"/>
  <c r="M207" i="6" s="1"/>
  <c r="J211" i="6"/>
  <c r="M211" i="6" s="1"/>
  <c r="J215" i="6"/>
  <c r="M215" i="6" s="1"/>
  <c r="J219" i="6"/>
  <c r="M219" i="6" s="1"/>
  <c r="J223" i="6"/>
  <c r="M223" i="6" s="1"/>
  <c r="J227" i="6"/>
  <c r="M227" i="6" s="1"/>
  <c r="J231" i="6"/>
  <c r="M231" i="6" s="1"/>
  <c r="J235" i="6"/>
  <c r="M235" i="6" s="1"/>
  <c r="J239" i="6"/>
  <c r="M239" i="6" s="1"/>
  <c r="J243" i="6"/>
  <c r="M243" i="6" s="1"/>
  <c r="J247" i="6"/>
  <c r="M247" i="6" s="1"/>
  <c r="J251" i="6"/>
  <c r="M251" i="6" s="1"/>
  <c r="J255" i="6"/>
  <c r="M255" i="6" s="1"/>
  <c r="J259" i="6"/>
  <c r="M259" i="6" s="1"/>
  <c r="J263" i="6"/>
  <c r="M263" i="6" s="1"/>
  <c r="J267" i="6"/>
  <c r="M267" i="6" s="1"/>
  <c r="J271" i="6"/>
  <c r="M271" i="6" s="1"/>
  <c r="J275" i="6"/>
  <c r="M275" i="6" s="1"/>
  <c r="J279" i="6"/>
  <c r="M279" i="6" s="1"/>
  <c r="J283" i="6"/>
  <c r="M283" i="6" s="1"/>
  <c r="J287" i="6"/>
  <c r="M287" i="6" s="1"/>
  <c r="J291" i="6"/>
  <c r="M291" i="6" s="1"/>
  <c r="J295" i="6"/>
  <c r="M295" i="6" s="1"/>
  <c r="J299" i="6"/>
  <c r="M299" i="6" s="1"/>
  <c r="J303" i="6"/>
  <c r="M303" i="6" s="1"/>
  <c r="J307" i="6"/>
  <c r="M307" i="6" s="1"/>
  <c r="J311" i="6"/>
  <c r="M311" i="6" s="1"/>
  <c r="J315" i="6"/>
  <c r="M315" i="6" s="1"/>
  <c r="J319" i="6"/>
  <c r="M319" i="6" s="1"/>
  <c r="J323" i="6"/>
  <c r="M323" i="6" s="1"/>
  <c r="J89" i="6"/>
  <c r="M89" i="6" s="1"/>
  <c r="J97" i="6"/>
  <c r="M97" i="6" s="1"/>
  <c r="J105" i="6"/>
  <c r="M105" i="6" s="1"/>
  <c r="J113" i="6"/>
  <c r="M113" i="6" s="1"/>
  <c r="J121" i="6"/>
  <c r="M121" i="6" s="1"/>
  <c r="J129" i="6"/>
  <c r="M129" i="6" s="1"/>
  <c r="J137" i="6"/>
  <c r="M137" i="6" s="1"/>
  <c r="J145" i="6"/>
  <c r="M145" i="6" s="1"/>
  <c r="J153" i="6"/>
  <c r="M153" i="6" s="1"/>
  <c r="J159" i="6"/>
  <c r="M159" i="6" s="1"/>
  <c r="J167" i="6"/>
  <c r="M167" i="6" s="1"/>
  <c r="J175" i="6"/>
  <c r="M175" i="6" s="1"/>
  <c r="J178" i="6"/>
  <c r="M178" i="6" s="1"/>
  <c r="J182" i="6"/>
  <c r="M182" i="6" s="1"/>
  <c r="J186" i="6"/>
  <c r="M186" i="6" s="1"/>
  <c r="J190" i="6"/>
  <c r="M190" i="6" s="1"/>
  <c r="J194" i="6"/>
  <c r="M194" i="6" s="1"/>
  <c r="J198" i="6"/>
  <c r="M198" i="6" s="1"/>
  <c r="J202" i="6"/>
  <c r="M202" i="6" s="1"/>
  <c r="J206" i="6"/>
  <c r="M206" i="6" s="1"/>
  <c r="J210" i="6"/>
  <c r="M210" i="6" s="1"/>
  <c r="J214" i="6"/>
  <c r="M214" i="6" s="1"/>
  <c r="J218" i="6"/>
  <c r="M218" i="6" s="1"/>
  <c r="J222" i="6"/>
  <c r="M222" i="6" s="1"/>
  <c r="J226" i="6"/>
  <c r="M226" i="6" s="1"/>
  <c r="J230" i="6"/>
  <c r="M230" i="6" s="1"/>
  <c r="J234" i="6"/>
  <c r="M234" i="6" s="1"/>
  <c r="J238" i="6"/>
  <c r="M238" i="6" s="1"/>
  <c r="J242" i="6"/>
  <c r="M242" i="6" s="1"/>
  <c r="J246" i="6"/>
  <c r="M246" i="6" s="1"/>
  <c r="J250" i="6"/>
  <c r="M250" i="6" s="1"/>
  <c r="J254" i="6"/>
  <c r="M254" i="6" s="1"/>
  <c r="J258" i="6"/>
  <c r="M258" i="6" s="1"/>
  <c r="J262" i="6"/>
  <c r="M262" i="6" s="1"/>
  <c r="J266" i="6"/>
  <c r="M266" i="6" s="1"/>
  <c r="J270" i="6"/>
  <c r="M270" i="6" s="1"/>
  <c r="J274" i="6"/>
  <c r="M274" i="6" s="1"/>
  <c r="J278" i="6"/>
  <c r="M278" i="6" s="1"/>
  <c r="J282" i="6"/>
  <c r="M282" i="6" s="1"/>
  <c r="J286" i="6"/>
  <c r="M286" i="6" s="1"/>
  <c r="J290" i="6"/>
  <c r="M290" i="6" s="1"/>
  <c r="J294" i="6"/>
  <c r="M294" i="6" s="1"/>
  <c r="J298" i="6"/>
  <c r="M298" i="6" s="1"/>
  <c r="J158" i="6"/>
  <c r="M158" i="6" s="1"/>
  <c r="J161" i="6"/>
  <c r="M161" i="6" s="1"/>
  <c r="J166" i="6"/>
  <c r="M166" i="6" s="1"/>
  <c r="J169" i="6"/>
  <c r="M169" i="6" s="1"/>
  <c r="J174" i="6"/>
  <c r="M174" i="6" s="1"/>
  <c r="J177" i="6"/>
  <c r="M177" i="6" s="1"/>
  <c r="J181" i="6"/>
  <c r="M181" i="6" s="1"/>
  <c r="J185" i="6"/>
  <c r="M185" i="6" s="1"/>
  <c r="J189" i="6"/>
  <c r="M189" i="6" s="1"/>
  <c r="J193" i="6"/>
  <c r="M193" i="6" s="1"/>
  <c r="J197" i="6"/>
  <c r="M197" i="6" s="1"/>
  <c r="J201" i="6"/>
  <c r="M201" i="6" s="1"/>
  <c r="J205" i="6"/>
  <c r="M205" i="6" s="1"/>
  <c r="J209" i="6"/>
  <c r="M209" i="6" s="1"/>
  <c r="J213" i="6"/>
  <c r="M213" i="6" s="1"/>
  <c r="J217" i="6"/>
  <c r="M217" i="6" s="1"/>
  <c r="J221" i="6"/>
  <c r="M221" i="6" s="1"/>
  <c r="J225" i="6"/>
  <c r="M225" i="6" s="1"/>
  <c r="J229" i="6"/>
  <c r="M229" i="6" s="1"/>
  <c r="J233" i="6"/>
  <c r="M233" i="6" s="1"/>
  <c r="J237" i="6"/>
  <c r="M237" i="6" s="1"/>
  <c r="J241" i="6"/>
  <c r="M241" i="6" s="1"/>
  <c r="J245" i="6"/>
  <c r="M245" i="6" s="1"/>
  <c r="J249" i="6"/>
  <c r="M249" i="6" s="1"/>
  <c r="J253" i="6"/>
  <c r="M253" i="6" s="1"/>
  <c r="J257" i="6"/>
  <c r="M257" i="6" s="1"/>
  <c r="J261" i="6"/>
  <c r="M261" i="6" s="1"/>
  <c r="J265" i="6"/>
  <c r="M265" i="6" s="1"/>
  <c r="J269" i="6"/>
  <c r="M269" i="6" s="1"/>
  <c r="J273" i="6"/>
  <c r="M273" i="6" s="1"/>
  <c r="J277" i="6"/>
  <c r="M277" i="6" s="1"/>
  <c r="J281" i="6"/>
  <c r="M281" i="6" s="1"/>
  <c r="J285" i="6"/>
  <c r="M285" i="6" s="1"/>
  <c r="J289" i="6"/>
  <c r="M289" i="6" s="1"/>
  <c r="J293" i="6"/>
  <c r="M293" i="6" s="1"/>
  <c r="J297" i="6"/>
  <c r="M297" i="6" s="1"/>
  <c r="J301" i="6"/>
  <c r="M301" i="6" s="1"/>
  <c r="J305" i="6"/>
  <c r="M305" i="6" s="1"/>
  <c r="J309" i="6"/>
  <c r="M309" i="6" s="1"/>
  <c r="J93" i="6"/>
  <c r="M93" i="6" s="1"/>
  <c r="J101" i="6"/>
  <c r="M101" i="6" s="1"/>
  <c r="J109" i="6"/>
  <c r="M109" i="6" s="1"/>
  <c r="J117" i="6"/>
  <c r="M117" i="6" s="1"/>
  <c r="J125" i="6"/>
  <c r="M125" i="6" s="1"/>
  <c r="J133" i="6"/>
  <c r="M133" i="6" s="1"/>
  <c r="J141" i="6"/>
  <c r="M141" i="6" s="1"/>
  <c r="J149" i="6"/>
  <c r="M149" i="6" s="1"/>
  <c r="J163" i="6"/>
  <c r="M163" i="6" s="1"/>
  <c r="J171" i="6"/>
  <c r="M171" i="6" s="1"/>
  <c r="J180" i="6"/>
  <c r="M180" i="6" s="1"/>
  <c r="J184" i="6"/>
  <c r="M184" i="6" s="1"/>
  <c r="J188" i="6"/>
  <c r="M188" i="6" s="1"/>
  <c r="J192" i="6"/>
  <c r="M192" i="6" s="1"/>
  <c r="J196" i="6"/>
  <c r="M196" i="6" s="1"/>
  <c r="J200" i="6"/>
  <c r="M200" i="6" s="1"/>
  <c r="J204" i="6"/>
  <c r="M204" i="6" s="1"/>
  <c r="J208" i="6"/>
  <c r="M208" i="6" s="1"/>
  <c r="J212" i="6"/>
  <c r="M212" i="6" s="1"/>
  <c r="J216" i="6"/>
  <c r="M216" i="6" s="1"/>
  <c r="J220" i="6"/>
  <c r="M220" i="6" s="1"/>
  <c r="J224" i="6"/>
  <c r="M224" i="6" s="1"/>
  <c r="J228" i="6"/>
  <c r="M228" i="6" s="1"/>
  <c r="J232" i="6"/>
  <c r="M232" i="6" s="1"/>
  <c r="J236" i="6"/>
  <c r="M236" i="6" s="1"/>
  <c r="J240" i="6"/>
  <c r="M240" i="6" s="1"/>
  <c r="J244" i="6"/>
  <c r="M244" i="6" s="1"/>
  <c r="J248" i="6"/>
  <c r="M248" i="6" s="1"/>
  <c r="J252" i="6"/>
  <c r="M252" i="6" s="1"/>
  <c r="J256" i="6"/>
  <c r="M256" i="6" s="1"/>
  <c r="J260" i="6"/>
  <c r="M260" i="6" s="1"/>
  <c r="J264" i="6"/>
  <c r="M264" i="6" s="1"/>
  <c r="J268" i="6"/>
  <c r="M268" i="6" s="1"/>
  <c r="J272" i="6"/>
  <c r="M272" i="6" s="1"/>
  <c r="J276" i="6"/>
  <c r="M276" i="6" s="1"/>
  <c r="J280" i="6"/>
  <c r="M280" i="6" s="1"/>
  <c r="J284" i="6"/>
  <c r="M284" i="6" s="1"/>
  <c r="J288" i="6"/>
  <c r="M288" i="6" s="1"/>
  <c r="J292" i="6"/>
  <c r="M292" i="6" s="1"/>
  <c r="J296" i="6"/>
  <c r="M296" i="6" s="1"/>
  <c r="J300" i="6"/>
  <c r="M300" i="6" s="1"/>
  <c r="J302" i="6"/>
  <c r="M302" i="6" s="1"/>
  <c r="J304" i="6"/>
  <c r="M304" i="6" s="1"/>
  <c r="J306" i="6"/>
  <c r="M306" i="6" s="1"/>
  <c r="J308" i="6"/>
  <c r="M308" i="6" s="1"/>
  <c r="J310" i="6"/>
  <c r="M310" i="6" s="1"/>
  <c r="J312" i="6"/>
  <c r="M312" i="6" s="1"/>
  <c r="J317" i="6"/>
  <c r="M317" i="6" s="1"/>
  <c r="J320" i="6"/>
  <c r="M320" i="6" s="1"/>
  <c r="J325" i="6"/>
  <c r="M325" i="6" s="1"/>
  <c r="J329" i="6"/>
  <c r="M329" i="6" s="1"/>
  <c r="J333" i="6"/>
  <c r="M333" i="6" s="1"/>
  <c r="J337" i="6"/>
  <c r="M337" i="6" s="1"/>
  <c r="J341" i="6"/>
  <c r="M341" i="6" s="1"/>
  <c r="J345" i="6"/>
  <c r="M345" i="6" s="1"/>
  <c r="J349" i="6"/>
  <c r="M349" i="6" s="1"/>
  <c r="J353" i="6"/>
  <c r="M353" i="6" s="1"/>
  <c r="J357" i="6"/>
  <c r="M357" i="6" s="1"/>
  <c r="J361" i="6"/>
  <c r="M361" i="6" s="1"/>
  <c r="J365" i="6"/>
  <c r="M365" i="6" s="1"/>
  <c r="J369" i="6"/>
  <c r="M369" i="6" s="1"/>
  <c r="J373" i="6"/>
  <c r="M373" i="6" s="1"/>
  <c r="J377" i="6"/>
  <c r="M377" i="6" s="1"/>
  <c r="J381" i="6"/>
  <c r="M381" i="6" s="1"/>
  <c r="J385" i="6"/>
  <c r="M385" i="6" s="1"/>
  <c r="J389" i="6"/>
  <c r="M389" i="6" s="1"/>
  <c r="J393" i="6"/>
  <c r="M393" i="6" s="1"/>
  <c r="J397" i="6"/>
  <c r="M397" i="6" s="1"/>
  <c r="J401" i="6"/>
  <c r="M401" i="6" s="1"/>
  <c r="J405" i="6"/>
  <c r="M405" i="6" s="1"/>
  <c r="J409" i="6"/>
  <c r="M409" i="6" s="1"/>
  <c r="J413" i="6"/>
  <c r="M413" i="6" s="1"/>
  <c r="J417" i="6"/>
  <c r="M417" i="6" s="1"/>
  <c r="J421" i="6"/>
  <c r="M421" i="6" s="1"/>
  <c r="J425" i="6"/>
  <c r="M425" i="6" s="1"/>
  <c r="J429" i="6"/>
  <c r="M429" i="6" s="1"/>
  <c r="J433" i="6"/>
  <c r="M433" i="6" s="1"/>
  <c r="J437" i="6"/>
  <c r="M437" i="6" s="1"/>
  <c r="J441" i="6"/>
  <c r="M441" i="6" s="1"/>
  <c r="J445" i="6"/>
  <c r="M445" i="6" s="1"/>
  <c r="J449" i="6"/>
  <c r="M449" i="6" s="1"/>
  <c r="J453" i="6"/>
  <c r="M453" i="6" s="1"/>
  <c r="J457" i="6"/>
  <c r="M457" i="6" s="1"/>
  <c r="J461" i="6"/>
  <c r="M461" i="6" s="1"/>
  <c r="J465" i="6"/>
  <c r="M465" i="6" s="1"/>
  <c r="J469" i="6"/>
  <c r="M469" i="6" s="1"/>
  <c r="J473" i="6"/>
  <c r="M473" i="6" s="1"/>
  <c r="J477" i="6"/>
  <c r="M477" i="6" s="1"/>
  <c r="J481" i="6"/>
  <c r="M481" i="6" s="1"/>
  <c r="J485" i="6"/>
  <c r="M485" i="6" s="1"/>
  <c r="J489" i="6"/>
  <c r="M489" i="6" s="1"/>
  <c r="J493" i="6"/>
  <c r="M493" i="6" s="1"/>
  <c r="J497" i="6"/>
  <c r="M497" i="6" s="1"/>
  <c r="J501" i="6"/>
  <c r="M501" i="6" s="1"/>
  <c r="J314" i="6"/>
  <c r="M314" i="6" s="1"/>
  <c r="J322" i="6"/>
  <c r="M322" i="6" s="1"/>
  <c r="J328" i="6"/>
  <c r="M328" i="6" s="1"/>
  <c r="J332" i="6"/>
  <c r="M332" i="6" s="1"/>
  <c r="J336" i="6"/>
  <c r="M336" i="6" s="1"/>
  <c r="J340" i="6"/>
  <c r="M340" i="6" s="1"/>
  <c r="J344" i="6"/>
  <c r="M344" i="6" s="1"/>
  <c r="J348" i="6"/>
  <c r="M348" i="6" s="1"/>
  <c r="J352" i="6"/>
  <c r="M352" i="6" s="1"/>
  <c r="J356" i="6"/>
  <c r="M356" i="6" s="1"/>
  <c r="J360" i="6"/>
  <c r="M360" i="6" s="1"/>
  <c r="J364" i="6"/>
  <c r="M364" i="6" s="1"/>
  <c r="J368" i="6"/>
  <c r="M368" i="6" s="1"/>
  <c r="J372" i="6"/>
  <c r="M372" i="6" s="1"/>
  <c r="J376" i="6"/>
  <c r="M376" i="6" s="1"/>
  <c r="J380" i="6"/>
  <c r="M380" i="6" s="1"/>
  <c r="J384" i="6"/>
  <c r="M384" i="6" s="1"/>
  <c r="J388" i="6"/>
  <c r="M388" i="6" s="1"/>
  <c r="J392" i="6"/>
  <c r="M392" i="6" s="1"/>
  <c r="J396" i="6"/>
  <c r="M396" i="6" s="1"/>
  <c r="J400" i="6"/>
  <c r="M400" i="6" s="1"/>
  <c r="J404" i="6"/>
  <c r="M404" i="6" s="1"/>
  <c r="J408" i="6"/>
  <c r="M408" i="6" s="1"/>
  <c r="J412" i="6"/>
  <c r="M412" i="6" s="1"/>
  <c r="J416" i="6"/>
  <c r="M416" i="6" s="1"/>
  <c r="J420" i="6"/>
  <c r="M420" i="6" s="1"/>
  <c r="J424" i="6"/>
  <c r="M424" i="6" s="1"/>
  <c r="J428" i="6"/>
  <c r="M428" i="6" s="1"/>
  <c r="J432" i="6"/>
  <c r="M432" i="6" s="1"/>
  <c r="J436" i="6"/>
  <c r="M436" i="6" s="1"/>
  <c r="J440" i="6"/>
  <c r="M440" i="6" s="1"/>
  <c r="J444" i="6"/>
  <c r="M444" i="6" s="1"/>
  <c r="J448" i="6"/>
  <c r="M448" i="6" s="1"/>
  <c r="J452" i="6"/>
  <c r="M452" i="6" s="1"/>
  <c r="J456" i="6"/>
  <c r="M456" i="6" s="1"/>
  <c r="J460" i="6"/>
  <c r="M460" i="6" s="1"/>
  <c r="J464" i="6"/>
  <c r="M464" i="6" s="1"/>
  <c r="J468" i="6"/>
  <c r="M468" i="6" s="1"/>
  <c r="J472" i="6"/>
  <c r="M472" i="6" s="1"/>
  <c r="J476" i="6"/>
  <c r="M476" i="6" s="1"/>
  <c r="J480" i="6"/>
  <c r="M480" i="6" s="1"/>
  <c r="J313" i="6"/>
  <c r="M313" i="6" s="1"/>
  <c r="J316" i="6"/>
  <c r="M316" i="6" s="1"/>
  <c r="J321" i="6"/>
  <c r="M321" i="6" s="1"/>
  <c r="J324" i="6"/>
  <c r="M324" i="6" s="1"/>
  <c r="J327" i="6"/>
  <c r="M327" i="6" s="1"/>
  <c r="J331" i="6"/>
  <c r="M331" i="6" s="1"/>
  <c r="J335" i="6"/>
  <c r="M335" i="6" s="1"/>
  <c r="J339" i="6"/>
  <c r="M339" i="6" s="1"/>
  <c r="J343" i="6"/>
  <c r="M343" i="6" s="1"/>
  <c r="J347" i="6"/>
  <c r="M347" i="6" s="1"/>
  <c r="J351" i="6"/>
  <c r="M351" i="6" s="1"/>
  <c r="J355" i="6"/>
  <c r="M355" i="6" s="1"/>
  <c r="J359" i="6"/>
  <c r="M359" i="6" s="1"/>
  <c r="J363" i="6"/>
  <c r="M363" i="6" s="1"/>
  <c r="J367" i="6"/>
  <c r="M367" i="6" s="1"/>
  <c r="J371" i="6"/>
  <c r="M371" i="6" s="1"/>
  <c r="J375" i="6"/>
  <c r="M375" i="6" s="1"/>
  <c r="J379" i="6"/>
  <c r="M379" i="6" s="1"/>
  <c r="J383" i="6"/>
  <c r="M383" i="6" s="1"/>
  <c r="J387" i="6"/>
  <c r="M387" i="6" s="1"/>
  <c r="J391" i="6"/>
  <c r="M391" i="6" s="1"/>
  <c r="J395" i="6"/>
  <c r="M395" i="6" s="1"/>
  <c r="J399" i="6"/>
  <c r="M399" i="6" s="1"/>
  <c r="J403" i="6"/>
  <c r="M403" i="6" s="1"/>
  <c r="J407" i="6"/>
  <c r="M407" i="6" s="1"/>
  <c r="J411" i="6"/>
  <c r="M411" i="6" s="1"/>
  <c r="J415" i="6"/>
  <c r="M415" i="6" s="1"/>
  <c r="J419" i="6"/>
  <c r="M419" i="6" s="1"/>
  <c r="J423" i="6"/>
  <c r="M423" i="6" s="1"/>
  <c r="J427" i="6"/>
  <c r="M427" i="6" s="1"/>
  <c r="J431" i="6"/>
  <c r="M431" i="6" s="1"/>
  <c r="J435" i="6"/>
  <c r="M435" i="6" s="1"/>
  <c r="J439" i="6"/>
  <c r="M439" i="6" s="1"/>
  <c r="J443" i="6"/>
  <c r="M443" i="6" s="1"/>
  <c r="J447" i="6"/>
  <c r="M447" i="6" s="1"/>
  <c r="J451" i="6"/>
  <c r="M451" i="6" s="1"/>
  <c r="J455" i="6"/>
  <c r="M455" i="6" s="1"/>
  <c r="J459" i="6"/>
  <c r="M459" i="6" s="1"/>
  <c r="J318" i="6"/>
  <c r="M318" i="6" s="1"/>
  <c r="J326" i="6"/>
  <c r="M326" i="6" s="1"/>
  <c r="J330" i="6"/>
  <c r="M330" i="6" s="1"/>
  <c r="J334" i="6"/>
  <c r="M334" i="6" s="1"/>
  <c r="J338" i="6"/>
  <c r="M338" i="6" s="1"/>
  <c r="J342" i="6"/>
  <c r="M342" i="6" s="1"/>
  <c r="J346" i="6"/>
  <c r="M346" i="6" s="1"/>
  <c r="J350" i="6"/>
  <c r="M350" i="6" s="1"/>
  <c r="J354" i="6"/>
  <c r="M354" i="6" s="1"/>
  <c r="J358" i="6"/>
  <c r="M358" i="6" s="1"/>
  <c r="J362" i="6"/>
  <c r="M362" i="6" s="1"/>
  <c r="J366" i="6"/>
  <c r="M366" i="6" s="1"/>
  <c r="J370" i="6"/>
  <c r="M370" i="6" s="1"/>
  <c r="J374" i="6"/>
  <c r="M374" i="6" s="1"/>
  <c r="J378" i="6"/>
  <c r="M378" i="6" s="1"/>
  <c r="J382" i="6"/>
  <c r="M382" i="6" s="1"/>
  <c r="J386" i="6"/>
  <c r="M386" i="6" s="1"/>
  <c r="J390" i="6"/>
  <c r="M390" i="6" s="1"/>
  <c r="J394" i="6"/>
  <c r="M394" i="6" s="1"/>
  <c r="J398" i="6"/>
  <c r="M398" i="6" s="1"/>
  <c r="J402" i="6"/>
  <c r="M402" i="6" s="1"/>
  <c r="J406" i="6"/>
  <c r="M406" i="6" s="1"/>
  <c r="J410" i="6"/>
  <c r="M410" i="6" s="1"/>
  <c r="J414" i="6"/>
  <c r="M414" i="6" s="1"/>
  <c r="J418" i="6"/>
  <c r="M418" i="6" s="1"/>
  <c r="J422" i="6"/>
  <c r="M422" i="6" s="1"/>
  <c r="J426" i="6"/>
  <c r="M426" i="6" s="1"/>
  <c r="J430" i="6"/>
  <c r="M430" i="6" s="1"/>
  <c r="J434" i="6"/>
  <c r="M434" i="6" s="1"/>
  <c r="J438" i="6"/>
  <c r="M438" i="6" s="1"/>
  <c r="J442" i="6"/>
  <c r="M442" i="6" s="1"/>
  <c r="J446" i="6"/>
  <c r="M446" i="6" s="1"/>
  <c r="J450" i="6"/>
  <c r="M450" i="6" s="1"/>
  <c r="J454" i="6"/>
  <c r="M454" i="6" s="1"/>
  <c r="J458" i="6"/>
  <c r="M458" i="6" s="1"/>
  <c r="J462" i="6"/>
  <c r="M462" i="6" s="1"/>
  <c r="J466" i="6"/>
  <c r="M466" i="6" s="1"/>
  <c r="J470" i="6"/>
  <c r="M470" i="6" s="1"/>
  <c r="J474" i="6"/>
  <c r="M474" i="6" s="1"/>
  <c r="J478" i="6"/>
  <c r="M478" i="6" s="1"/>
  <c r="J482" i="6"/>
  <c r="M482" i="6" s="1"/>
  <c r="J486" i="6"/>
  <c r="M486" i="6" s="1"/>
  <c r="J484" i="6"/>
  <c r="M484" i="6" s="1"/>
  <c r="J488" i="6"/>
  <c r="M488" i="6" s="1"/>
  <c r="J496" i="6"/>
  <c r="M496" i="6" s="1"/>
  <c r="J505" i="6"/>
  <c r="M505" i="6" s="1"/>
  <c r="J509" i="6"/>
  <c r="M509" i="6" s="1"/>
  <c r="J513" i="6"/>
  <c r="M513" i="6" s="1"/>
  <c r="J517" i="6"/>
  <c r="M517" i="6" s="1"/>
  <c r="J521" i="6"/>
  <c r="M521" i="6" s="1"/>
  <c r="J525" i="6"/>
  <c r="M525" i="6" s="1"/>
  <c r="J529" i="6"/>
  <c r="M529" i="6" s="1"/>
  <c r="J533" i="6"/>
  <c r="M533" i="6" s="1"/>
  <c r="J537" i="6"/>
  <c r="M537" i="6" s="1"/>
  <c r="J541" i="6"/>
  <c r="M541" i="6" s="1"/>
  <c r="J545" i="6"/>
  <c r="M545" i="6" s="1"/>
  <c r="J549" i="6"/>
  <c r="M549" i="6" s="1"/>
  <c r="J553" i="6"/>
  <c r="M553" i="6" s="1"/>
  <c r="J557" i="6"/>
  <c r="M557" i="6" s="1"/>
  <c r="J561" i="6"/>
  <c r="M561" i="6" s="1"/>
  <c r="J565" i="6"/>
  <c r="M565" i="6" s="1"/>
  <c r="J569" i="6"/>
  <c r="M569" i="6" s="1"/>
  <c r="J573" i="6"/>
  <c r="M573" i="6" s="1"/>
  <c r="J577" i="6"/>
  <c r="M577" i="6" s="1"/>
  <c r="J581" i="6"/>
  <c r="M581" i="6" s="1"/>
  <c r="J585" i="6"/>
  <c r="M585" i="6" s="1"/>
  <c r="J589" i="6"/>
  <c r="M589" i="6" s="1"/>
  <c r="J593" i="6"/>
  <c r="M593" i="6" s="1"/>
  <c r="J597" i="6"/>
  <c r="M597" i="6" s="1"/>
  <c r="J601" i="6"/>
  <c r="M601" i="6" s="1"/>
  <c r="J605" i="6"/>
  <c r="M605" i="6" s="1"/>
  <c r="J609" i="6"/>
  <c r="M609" i="6" s="1"/>
  <c r="J613" i="6"/>
  <c r="M613" i="6" s="1"/>
  <c r="J617" i="6"/>
  <c r="M617" i="6" s="1"/>
  <c r="J621" i="6"/>
  <c r="M621" i="6" s="1"/>
  <c r="J625" i="6"/>
  <c r="M625" i="6" s="1"/>
  <c r="J629" i="6"/>
  <c r="M629" i="6" s="1"/>
  <c r="J633" i="6"/>
  <c r="M633" i="6" s="1"/>
  <c r="J637" i="6"/>
  <c r="M637" i="6" s="1"/>
  <c r="J641" i="6"/>
  <c r="M641" i="6" s="1"/>
  <c r="J645" i="6"/>
  <c r="M645" i="6" s="1"/>
  <c r="J649" i="6"/>
  <c r="M649" i="6" s="1"/>
  <c r="J653" i="6"/>
  <c r="M653" i="6" s="1"/>
  <c r="J657" i="6"/>
  <c r="M657" i="6" s="1"/>
  <c r="J661" i="6"/>
  <c r="M661" i="6" s="1"/>
  <c r="J665" i="6"/>
  <c r="M665" i="6" s="1"/>
  <c r="J669" i="6"/>
  <c r="M669" i="6" s="1"/>
  <c r="J673" i="6"/>
  <c r="M673" i="6" s="1"/>
  <c r="J677" i="6"/>
  <c r="M677" i="6" s="1"/>
  <c r="J681" i="6"/>
  <c r="M681" i="6" s="1"/>
  <c r="J685" i="6"/>
  <c r="M685" i="6" s="1"/>
  <c r="J689" i="6"/>
  <c r="M689" i="6" s="1"/>
  <c r="J693" i="6"/>
  <c r="M693" i="6" s="1"/>
  <c r="J697" i="6"/>
  <c r="M697" i="6" s="1"/>
  <c r="J467" i="6"/>
  <c r="M467" i="6" s="1"/>
  <c r="J475" i="6"/>
  <c r="M475" i="6" s="1"/>
  <c r="J490" i="6"/>
  <c r="M490" i="6" s="1"/>
  <c r="J495" i="6"/>
  <c r="M495" i="6" s="1"/>
  <c r="J498" i="6"/>
  <c r="M498" i="6" s="1"/>
  <c r="J504" i="6"/>
  <c r="M504" i="6" s="1"/>
  <c r="J508" i="6"/>
  <c r="M508" i="6" s="1"/>
  <c r="J512" i="6"/>
  <c r="M512" i="6" s="1"/>
  <c r="J516" i="6"/>
  <c r="M516" i="6" s="1"/>
  <c r="J520" i="6"/>
  <c r="M520" i="6" s="1"/>
  <c r="J524" i="6"/>
  <c r="M524" i="6" s="1"/>
  <c r="J528" i="6"/>
  <c r="M528" i="6" s="1"/>
  <c r="J532" i="6"/>
  <c r="M532" i="6" s="1"/>
  <c r="J536" i="6"/>
  <c r="M536" i="6" s="1"/>
  <c r="J540" i="6"/>
  <c r="M540" i="6" s="1"/>
  <c r="J544" i="6"/>
  <c r="M544" i="6" s="1"/>
  <c r="J548" i="6"/>
  <c r="M548" i="6" s="1"/>
  <c r="J552" i="6"/>
  <c r="M552" i="6" s="1"/>
  <c r="J556" i="6"/>
  <c r="M556" i="6" s="1"/>
  <c r="J560" i="6"/>
  <c r="M560" i="6" s="1"/>
  <c r="J564" i="6"/>
  <c r="M564" i="6" s="1"/>
  <c r="J568" i="6"/>
  <c r="M568" i="6" s="1"/>
  <c r="J572" i="6"/>
  <c r="M572" i="6" s="1"/>
  <c r="J576" i="6"/>
  <c r="M576" i="6" s="1"/>
  <c r="J580" i="6"/>
  <c r="M580" i="6" s="1"/>
  <c r="J584" i="6"/>
  <c r="M584" i="6" s="1"/>
  <c r="J588" i="6"/>
  <c r="M588" i="6" s="1"/>
  <c r="J592" i="6"/>
  <c r="M592" i="6" s="1"/>
  <c r="J596" i="6"/>
  <c r="M596" i="6" s="1"/>
  <c r="J600" i="6"/>
  <c r="M600" i="6" s="1"/>
  <c r="J604" i="6"/>
  <c r="M604" i="6" s="1"/>
  <c r="J608" i="6"/>
  <c r="M608" i="6" s="1"/>
  <c r="J612" i="6"/>
  <c r="M612" i="6" s="1"/>
  <c r="J616" i="6"/>
  <c r="M616" i="6" s="1"/>
  <c r="J620" i="6"/>
  <c r="M620" i="6" s="1"/>
  <c r="J624" i="6"/>
  <c r="M624" i="6" s="1"/>
  <c r="J628" i="6"/>
  <c r="M628" i="6" s="1"/>
  <c r="J632" i="6"/>
  <c r="M632" i="6" s="1"/>
  <c r="J636" i="6"/>
  <c r="M636" i="6" s="1"/>
  <c r="J640" i="6"/>
  <c r="M640" i="6" s="1"/>
  <c r="J644" i="6"/>
  <c r="M644" i="6" s="1"/>
  <c r="J648" i="6"/>
  <c r="M648" i="6" s="1"/>
  <c r="J652" i="6"/>
  <c r="M652" i="6" s="1"/>
  <c r="J656" i="6"/>
  <c r="M656" i="6" s="1"/>
  <c r="J483" i="6"/>
  <c r="M483" i="6" s="1"/>
  <c r="J487" i="6"/>
  <c r="M487" i="6" s="1"/>
  <c r="J492" i="6"/>
  <c r="M492" i="6" s="1"/>
  <c r="J500" i="6"/>
  <c r="M500" i="6" s="1"/>
  <c r="J503" i="6"/>
  <c r="M503" i="6" s="1"/>
  <c r="J507" i="6"/>
  <c r="M507" i="6" s="1"/>
  <c r="J511" i="6"/>
  <c r="M511" i="6" s="1"/>
  <c r="J515" i="6"/>
  <c r="M515" i="6" s="1"/>
  <c r="J519" i="6"/>
  <c r="M519" i="6" s="1"/>
  <c r="J523" i="6"/>
  <c r="M523" i="6" s="1"/>
  <c r="J527" i="6"/>
  <c r="M527" i="6" s="1"/>
  <c r="J531" i="6"/>
  <c r="M531" i="6" s="1"/>
  <c r="J535" i="6"/>
  <c r="M535" i="6" s="1"/>
  <c r="J539" i="6"/>
  <c r="M539" i="6" s="1"/>
  <c r="J543" i="6"/>
  <c r="M543" i="6" s="1"/>
  <c r="J547" i="6"/>
  <c r="M547" i="6" s="1"/>
  <c r="J551" i="6"/>
  <c r="M551" i="6" s="1"/>
  <c r="J555" i="6"/>
  <c r="M555" i="6" s="1"/>
  <c r="J559" i="6"/>
  <c r="M559" i="6" s="1"/>
  <c r="J563" i="6"/>
  <c r="M563" i="6" s="1"/>
  <c r="J567" i="6"/>
  <c r="M567" i="6" s="1"/>
  <c r="J571" i="6"/>
  <c r="M571" i="6" s="1"/>
  <c r="J575" i="6"/>
  <c r="M575" i="6" s="1"/>
  <c r="J579" i="6"/>
  <c r="M579" i="6" s="1"/>
  <c r="J583" i="6"/>
  <c r="M583" i="6" s="1"/>
  <c r="J587" i="6"/>
  <c r="M587" i="6" s="1"/>
  <c r="J591" i="6"/>
  <c r="M591" i="6" s="1"/>
  <c r="J595" i="6"/>
  <c r="M595" i="6" s="1"/>
  <c r="J599" i="6"/>
  <c r="M599" i="6" s="1"/>
  <c r="J603" i="6"/>
  <c r="M603" i="6" s="1"/>
  <c r="J607" i="6"/>
  <c r="M607" i="6" s="1"/>
  <c r="J611" i="6"/>
  <c r="M611" i="6" s="1"/>
  <c r="J615" i="6"/>
  <c r="M615" i="6" s="1"/>
  <c r="J619" i="6"/>
  <c r="M619" i="6" s="1"/>
  <c r="J623" i="6"/>
  <c r="M623" i="6" s="1"/>
  <c r="J627" i="6"/>
  <c r="M627" i="6" s="1"/>
  <c r="J631" i="6"/>
  <c r="M631" i="6" s="1"/>
  <c r="J635" i="6"/>
  <c r="M635" i="6" s="1"/>
  <c r="J639" i="6"/>
  <c r="M639" i="6" s="1"/>
  <c r="J643" i="6"/>
  <c r="M643" i="6" s="1"/>
  <c r="J647" i="6"/>
  <c r="M647" i="6" s="1"/>
  <c r="J651" i="6"/>
  <c r="M651" i="6" s="1"/>
  <c r="J655" i="6"/>
  <c r="M655" i="6" s="1"/>
  <c r="J659" i="6"/>
  <c r="M659" i="6" s="1"/>
  <c r="J463" i="6"/>
  <c r="M463" i="6" s="1"/>
  <c r="J471" i="6"/>
  <c r="M471" i="6" s="1"/>
  <c r="J479" i="6"/>
  <c r="M479" i="6" s="1"/>
  <c r="J491" i="6"/>
  <c r="M491" i="6" s="1"/>
  <c r="J494" i="6"/>
  <c r="M494" i="6" s="1"/>
  <c r="J499" i="6"/>
  <c r="M499" i="6" s="1"/>
  <c r="J502" i="6"/>
  <c r="M502" i="6" s="1"/>
  <c r="J506" i="6"/>
  <c r="M506" i="6" s="1"/>
  <c r="J510" i="6"/>
  <c r="M510" i="6" s="1"/>
  <c r="J514" i="6"/>
  <c r="M514" i="6" s="1"/>
  <c r="J518" i="6"/>
  <c r="M518" i="6" s="1"/>
  <c r="J522" i="6"/>
  <c r="M522" i="6" s="1"/>
  <c r="J526" i="6"/>
  <c r="M526" i="6" s="1"/>
  <c r="J530" i="6"/>
  <c r="M530" i="6" s="1"/>
  <c r="J534" i="6"/>
  <c r="M534" i="6" s="1"/>
  <c r="J538" i="6"/>
  <c r="M538" i="6" s="1"/>
  <c r="J542" i="6"/>
  <c r="M542" i="6" s="1"/>
  <c r="J546" i="6"/>
  <c r="M546" i="6" s="1"/>
  <c r="J550" i="6"/>
  <c r="M550" i="6" s="1"/>
  <c r="J554" i="6"/>
  <c r="M554" i="6" s="1"/>
  <c r="J558" i="6"/>
  <c r="M558" i="6" s="1"/>
  <c r="J562" i="6"/>
  <c r="M562" i="6" s="1"/>
  <c r="J566" i="6"/>
  <c r="M566" i="6" s="1"/>
  <c r="J570" i="6"/>
  <c r="M570" i="6" s="1"/>
  <c r="J574" i="6"/>
  <c r="M574" i="6" s="1"/>
  <c r="J578" i="6"/>
  <c r="M578" i="6" s="1"/>
  <c r="J582" i="6"/>
  <c r="M582" i="6" s="1"/>
  <c r="J586" i="6"/>
  <c r="M586" i="6" s="1"/>
  <c r="J590" i="6"/>
  <c r="M590" i="6" s="1"/>
  <c r="J594" i="6"/>
  <c r="M594" i="6" s="1"/>
  <c r="J598" i="6"/>
  <c r="M598" i="6" s="1"/>
  <c r="J602" i="6"/>
  <c r="M602" i="6" s="1"/>
  <c r="J606" i="6"/>
  <c r="M606" i="6" s="1"/>
  <c r="J610" i="6"/>
  <c r="M610" i="6" s="1"/>
  <c r="J614" i="6"/>
  <c r="M614" i="6" s="1"/>
  <c r="J618" i="6"/>
  <c r="M618" i="6" s="1"/>
  <c r="J622" i="6"/>
  <c r="M622" i="6" s="1"/>
  <c r="J626" i="6"/>
  <c r="M626" i="6" s="1"/>
  <c r="J630" i="6"/>
  <c r="M630" i="6" s="1"/>
  <c r="J634" i="6"/>
  <c r="M634" i="6" s="1"/>
  <c r="J638" i="6"/>
  <c r="M638" i="6" s="1"/>
  <c r="J642" i="6"/>
  <c r="M642" i="6" s="1"/>
  <c r="J646" i="6"/>
  <c r="M646" i="6" s="1"/>
  <c r="J650" i="6"/>
  <c r="M650" i="6" s="1"/>
  <c r="J654" i="6"/>
  <c r="M654" i="6" s="1"/>
  <c r="J658" i="6"/>
  <c r="M658" i="6" s="1"/>
  <c r="J662" i="6"/>
  <c r="M662" i="6" s="1"/>
  <c r="J666" i="6"/>
  <c r="M666" i="6" s="1"/>
  <c r="J660" i="6"/>
  <c r="M660" i="6" s="1"/>
  <c r="J668" i="6"/>
  <c r="M668" i="6" s="1"/>
  <c r="J676" i="6"/>
  <c r="M676" i="6" s="1"/>
  <c r="J684" i="6"/>
  <c r="M684" i="6" s="1"/>
  <c r="J692" i="6"/>
  <c r="M692" i="6" s="1"/>
  <c r="J701" i="6"/>
  <c r="M701" i="6" s="1"/>
  <c r="J705" i="6"/>
  <c r="M705" i="6" s="1"/>
  <c r="J709" i="6"/>
  <c r="M709" i="6" s="1"/>
  <c r="J713" i="6"/>
  <c r="M713" i="6" s="1"/>
  <c r="J704" i="6"/>
  <c r="M704" i="6" s="1"/>
  <c r="J708" i="6"/>
  <c r="M708" i="6" s="1"/>
  <c r="J712" i="6"/>
  <c r="M712" i="6" s="1"/>
  <c r="J663" i="6"/>
  <c r="M663" i="6" s="1"/>
  <c r="J667" i="6"/>
  <c r="M667" i="6" s="1"/>
  <c r="J670" i="6"/>
  <c r="M670" i="6" s="1"/>
  <c r="J675" i="6"/>
  <c r="M675" i="6" s="1"/>
  <c r="J678" i="6"/>
  <c r="M678" i="6" s="1"/>
  <c r="J683" i="6"/>
  <c r="M683" i="6" s="1"/>
  <c r="J686" i="6"/>
  <c r="M686" i="6" s="1"/>
  <c r="J691" i="6"/>
  <c r="M691" i="6" s="1"/>
  <c r="J694" i="6"/>
  <c r="M694" i="6" s="1"/>
  <c r="J700" i="6"/>
  <c r="M700" i="6" s="1"/>
  <c r="J716" i="6"/>
  <c r="M716" i="6" s="1"/>
  <c r="J672" i="6"/>
  <c r="M672" i="6" s="1"/>
  <c r="J680" i="6"/>
  <c r="M680" i="6" s="1"/>
  <c r="J688" i="6"/>
  <c r="M688" i="6" s="1"/>
  <c r="J696" i="6"/>
  <c r="M696" i="6" s="1"/>
  <c r="J699" i="6"/>
  <c r="M699" i="6" s="1"/>
  <c r="J703" i="6"/>
  <c r="M703" i="6" s="1"/>
  <c r="J707" i="6"/>
  <c r="M707" i="6" s="1"/>
  <c r="J711" i="6"/>
  <c r="M711" i="6" s="1"/>
  <c r="J715" i="6"/>
  <c r="M715" i="6" s="1"/>
  <c r="J6" i="6"/>
  <c r="J664" i="6"/>
  <c r="M664" i="6" s="1"/>
  <c r="J671" i="6"/>
  <c r="M671" i="6" s="1"/>
  <c r="J674" i="6"/>
  <c r="M674" i="6" s="1"/>
  <c r="J679" i="6"/>
  <c r="M679" i="6" s="1"/>
  <c r="J682" i="6"/>
  <c r="M682" i="6" s="1"/>
  <c r="J687" i="6"/>
  <c r="M687" i="6" s="1"/>
  <c r="J690" i="6"/>
  <c r="M690" i="6" s="1"/>
  <c r="J695" i="6"/>
  <c r="M695" i="6" s="1"/>
  <c r="J698" i="6"/>
  <c r="M698" i="6" s="1"/>
  <c r="J702" i="6"/>
  <c r="M702" i="6" s="1"/>
  <c r="J706" i="6"/>
  <c r="M706" i="6" s="1"/>
  <c r="J710" i="6"/>
  <c r="M710" i="6" s="1"/>
  <c r="J714" i="6"/>
  <c r="M714" i="6" s="1"/>
  <c r="J183" i="6" l="1"/>
  <c r="M183" i="6" s="1"/>
  <c r="J165" i="6"/>
  <c r="M165" i="6" s="1"/>
  <c r="J81" i="6"/>
  <c r="M81" i="6" s="1"/>
  <c r="J65" i="6"/>
  <c r="M65" i="6" s="1"/>
  <c r="J49" i="6"/>
  <c r="M49" i="6" s="1"/>
  <c r="J33" i="6"/>
  <c r="M33" i="6" s="1"/>
  <c r="J17" i="6"/>
  <c r="M17" i="6" s="1"/>
  <c r="J150" i="6"/>
  <c r="M150" i="6" s="1"/>
  <c r="J134" i="6"/>
  <c r="M134" i="6" s="1"/>
  <c r="J118" i="6"/>
  <c r="M118" i="6" s="1"/>
  <c r="J102" i="6"/>
  <c r="M102" i="6" s="1"/>
  <c r="J86" i="6"/>
  <c r="M86" i="6" s="1"/>
  <c r="J70" i="6"/>
  <c r="M70" i="6" s="1"/>
  <c r="J54" i="6"/>
  <c r="M54" i="6" s="1"/>
  <c r="J38" i="6"/>
  <c r="M38" i="6" s="1"/>
  <c r="J22" i="6"/>
  <c r="M22" i="6" s="1"/>
  <c r="J155" i="6"/>
  <c r="M155" i="6" s="1"/>
  <c r="J127" i="6"/>
  <c r="M127" i="6" s="1"/>
  <c r="J95" i="6"/>
  <c r="M95" i="6" s="1"/>
  <c r="J47" i="6"/>
  <c r="M47" i="6" s="1"/>
  <c r="J156" i="6"/>
  <c r="M156" i="6" s="1"/>
  <c r="J48" i="6"/>
  <c r="M48" i="6" s="1"/>
  <c r="J939" i="6"/>
  <c r="M939" i="6" s="1"/>
  <c r="J918" i="6"/>
  <c r="M918" i="6" s="1"/>
  <c r="J191" i="6"/>
  <c r="M191" i="6" s="1"/>
  <c r="J173" i="6"/>
  <c r="M173" i="6" s="1"/>
  <c r="J157" i="6"/>
  <c r="M157" i="6" s="1"/>
  <c r="J73" i="6"/>
  <c r="M73" i="6" s="1"/>
  <c r="J57" i="6"/>
  <c r="M57" i="6" s="1"/>
  <c r="J41" i="6"/>
  <c r="M41" i="6" s="1"/>
  <c r="J25" i="6"/>
  <c r="M25" i="6" s="1"/>
  <c r="J9" i="6"/>
  <c r="M9" i="6" s="1"/>
  <c r="J142" i="6"/>
  <c r="M142" i="6" s="1"/>
  <c r="J126" i="6"/>
  <c r="M126" i="6" s="1"/>
  <c r="J110" i="6"/>
  <c r="M110" i="6" s="1"/>
  <c r="J94" i="6"/>
  <c r="M94" i="6" s="1"/>
  <c r="J78" i="6"/>
  <c r="M78" i="6" s="1"/>
  <c r="J62" i="6"/>
  <c r="M62" i="6" s="1"/>
  <c r="J46" i="6"/>
  <c r="M46" i="6" s="1"/>
  <c r="J30" i="6"/>
  <c r="M30" i="6" s="1"/>
  <c r="J14" i="6"/>
  <c r="M14" i="6" s="1"/>
  <c r="J143" i="6"/>
  <c r="M143" i="6" s="1"/>
  <c r="J111" i="6"/>
  <c r="M111" i="6" s="1"/>
  <c r="J79" i="6"/>
  <c r="M79" i="6" s="1"/>
  <c r="J15" i="6"/>
  <c r="M15" i="6" s="1"/>
  <c r="J112" i="6"/>
  <c r="M112" i="6" s="1"/>
  <c r="J993" i="6"/>
  <c r="M993" i="6" s="1"/>
  <c r="J998" i="6"/>
  <c r="M998" i="6" s="1"/>
  <c r="J71" i="6"/>
  <c r="M71" i="6" s="1"/>
  <c r="J39" i="6"/>
  <c r="M39" i="6" s="1"/>
  <c r="J7" i="6"/>
  <c r="M7" i="6" s="1"/>
  <c r="J148" i="6"/>
  <c r="M148" i="6" s="1"/>
  <c r="J96" i="6"/>
  <c r="M96" i="6" s="1"/>
  <c r="J32" i="6"/>
  <c r="M32" i="6" s="1"/>
  <c r="J992" i="6"/>
  <c r="M992" i="6" s="1"/>
  <c r="J889" i="6"/>
  <c r="M889" i="6" s="1"/>
  <c r="J966" i="6"/>
  <c r="M966" i="6" s="1"/>
  <c r="J810" i="6"/>
  <c r="M810" i="6" s="1"/>
  <c r="J55" i="6"/>
  <c r="M55" i="6" s="1"/>
  <c r="J23" i="6"/>
  <c r="M23" i="6" s="1"/>
  <c r="J164" i="6"/>
  <c r="M164" i="6" s="1"/>
  <c r="J128" i="6"/>
  <c r="M128" i="6" s="1"/>
  <c r="J64" i="6"/>
  <c r="M64" i="6" s="1"/>
  <c r="J1003" i="6"/>
  <c r="M1003" i="6" s="1"/>
  <c r="J960" i="6"/>
  <c r="M960" i="6" s="1"/>
  <c r="J893" i="6"/>
  <c r="M893" i="6" s="1"/>
  <c r="J880" i="6"/>
  <c r="M880" i="6" s="1"/>
  <c r="J147" i="6"/>
  <c r="M147" i="6" s="1"/>
  <c r="J131" i="6"/>
  <c r="M131" i="6" s="1"/>
  <c r="J115" i="6"/>
  <c r="M115" i="6" s="1"/>
  <c r="J99" i="6"/>
  <c r="M99" i="6" s="1"/>
  <c r="J83" i="6"/>
  <c r="M83" i="6" s="1"/>
  <c r="J67" i="6"/>
  <c r="M67" i="6" s="1"/>
  <c r="J51" i="6"/>
  <c r="M51" i="6" s="1"/>
  <c r="J35" i="6"/>
  <c r="M35" i="6" s="1"/>
  <c r="J19" i="6"/>
  <c r="M19" i="6" s="1"/>
  <c r="J176" i="6"/>
  <c r="M176" i="6" s="1"/>
  <c r="J160" i="6"/>
  <c r="M160" i="6" s="1"/>
  <c r="J144" i="6"/>
  <c r="M144" i="6" s="1"/>
  <c r="J120" i="6"/>
  <c r="M120" i="6" s="1"/>
  <c r="J88" i="6"/>
  <c r="M88" i="6" s="1"/>
  <c r="J56" i="6"/>
  <c r="M56" i="6" s="1"/>
  <c r="J24" i="6"/>
  <c r="M24" i="6" s="1"/>
  <c r="J995" i="6"/>
  <c r="M995" i="6" s="1"/>
  <c r="J984" i="6"/>
  <c r="M984" i="6" s="1"/>
  <c r="J944" i="6"/>
  <c r="M944" i="6" s="1"/>
  <c r="J979" i="6"/>
  <c r="M979" i="6" s="1"/>
  <c r="J967" i="6"/>
  <c r="M967" i="6" s="1"/>
  <c r="J947" i="6"/>
  <c r="M947" i="6" s="1"/>
  <c r="J861" i="6"/>
  <c r="M861" i="6" s="1"/>
  <c r="J781" i="6"/>
  <c r="M781" i="6" s="1"/>
  <c r="J139" i="6"/>
  <c r="M139" i="6" s="1"/>
  <c r="J123" i="6"/>
  <c r="M123" i="6" s="1"/>
  <c r="J107" i="6"/>
  <c r="M107" i="6" s="1"/>
  <c r="J91" i="6"/>
  <c r="M91" i="6" s="1"/>
  <c r="J75" i="6"/>
  <c r="M75" i="6" s="1"/>
  <c r="J59" i="6"/>
  <c r="M59" i="6" s="1"/>
  <c r="J43" i="6"/>
  <c r="M43" i="6" s="1"/>
  <c r="J27" i="6"/>
  <c r="M27" i="6" s="1"/>
  <c r="J11" i="6"/>
  <c r="M11" i="6" s="1"/>
  <c r="J168" i="6"/>
  <c r="M168" i="6" s="1"/>
  <c r="J152" i="6"/>
  <c r="M152" i="6" s="1"/>
  <c r="J136" i="6"/>
  <c r="M136" i="6" s="1"/>
  <c r="J104" i="6"/>
  <c r="M104" i="6" s="1"/>
  <c r="J72" i="6"/>
  <c r="M72" i="6" s="1"/>
  <c r="J40" i="6"/>
  <c r="M40" i="6" s="1"/>
  <c r="J8" i="6"/>
  <c r="M8" i="6" s="1"/>
  <c r="J1000" i="6"/>
  <c r="M1000" i="6" s="1"/>
  <c r="J968" i="6"/>
  <c r="M968" i="6" s="1"/>
  <c r="J919" i="6"/>
  <c r="M919" i="6" s="1"/>
  <c r="J925" i="6"/>
  <c r="M925" i="6" s="1"/>
  <c r="J982" i="6"/>
  <c r="M982" i="6" s="1"/>
  <c r="J915" i="6"/>
  <c r="M915" i="6" s="1"/>
  <c r="J835" i="6"/>
  <c r="M835" i="6" s="1"/>
  <c r="J132" i="6"/>
  <c r="M132" i="6" s="1"/>
  <c r="J116" i="6"/>
  <c r="M116" i="6" s="1"/>
  <c r="J100" i="6"/>
  <c r="M100" i="6" s="1"/>
  <c r="J84" i="6"/>
  <c r="M84" i="6" s="1"/>
  <c r="J68" i="6"/>
  <c r="M68" i="6" s="1"/>
  <c r="J52" i="6"/>
  <c r="M52" i="6" s="1"/>
  <c r="J36" i="6"/>
  <c r="M36" i="6" s="1"/>
  <c r="J20" i="6"/>
  <c r="M20" i="6" s="1"/>
  <c r="J1005" i="6"/>
  <c r="M1005" i="6" s="1"/>
  <c r="J1001" i="6"/>
  <c r="M1001" i="6" s="1"/>
  <c r="J996" i="6"/>
  <c r="M996" i="6" s="1"/>
  <c r="J980" i="6"/>
  <c r="M980" i="6" s="1"/>
  <c r="J964" i="6"/>
  <c r="M964" i="6" s="1"/>
  <c r="J941" i="6"/>
  <c r="M941" i="6" s="1"/>
  <c r="J905" i="6"/>
  <c r="M905" i="6" s="1"/>
  <c r="J959" i="6"/>
  <c r="M959" i="6" s="1"/>
  <c r="J909" i="6"/>
  <c r="M909" i="6" s="1"/>
  <c r="J955" i="6"/>
  <c r="M955" i="6" s="1"/>
  <c r="J974" i="6"/>
  <c r="M974" i="6" s="1"/>
  <c r="J929" i="6"/>
  <c r="M929" i="6" s="1"/>
  <c r="J912" i="6"/>
  <c r="M912" i="6" s="1"/>
  <c r="J950" i="6"/>
  <c r="M950" i="6" s="1"/>
  <c r="J855" i="6"/>
  <c r="M855" i="6" s="1"/>
  <c r="J743" i="6"/>
  <c r="M743" i="6" s="1"/>
  <c r="J124" i="6"/>
  <c r="M124" i="6" s="1"/>
  <c r="J108" i="6"/>
  <c r="M108" i="6" s="1"/>
  <c r="J92" i="6"/>
  <c r="M92" i="6" s="1"/>
  <c r="J76" i="6"/>
  <c r="M76" i="6" s="1"/>
  <c r="J60" i="6"/>
  <c r="M60" i="6" s="1"/>
  <c r="J44" i="6"/>
  <c r="M44" i="6" s="1"/>
  <c r="J28" i="6"/>
  <c r="M28" i="6" s="1"/>
  <c r="J12" i="6"/>
  <c r="M12" i="6" s="1"/>
  <c r="J999" i="6"/>
  <c r="M999" i="6" s="1"/>
  <c r="J1004" i="6"/>
  <c r="M1004" i="6" s="1"/>
  <c r="J988" i="6"/>
  <c r="M988" i="6" s="1"/>
  <c r="J972" i="6"/>
  <c r="M972" i="6" s="1"/>
  <c r="J956" i="6"/>
  <c r="M956" i="6" s="1"/>
  <c r="J921" i="6"/>
  <c r="M921" i="6" s="1"/>
  <c r="J991" i="6"/>
  <c r="M991" i="6" s="1"/>
  <c r="J937" i="6"/>
  <c r="M937" i="6" s="1"/>
  <c r="J987" i="6"/>
  <c r="M987" i="6" s="1"/>
  <c r="J990" i="6"/>
  <c r="M990" i="6" s="1"/>
  <c r="J958" i="6"/>
  <c r="M958" i="6" s="1"/>
  <c r="J965" i="6"/>
  <c r="M965" i="6" s="1"/>
  <c r="J843" i="6"/>
  <c r="M843" i="6" s="1"/>
  <c r="J886" i="6"/>
  <c r="M886" i="6" s="1"/>
  <c r="J860" i="6"/>
  <c r="M860" i="6" s="1"/>
  <c r="J903" i="6"/>
  <c r="M903" i="6" s="1"/>
  <c r="J983" i="6"/>
  <c r="M983" i="6" s="1"/>
  <c r="J953" i="6"/>
  <c r="M953" i="6" s="1"/>
  <c r="J935" i="6"/>
  <c r="M935" i="6" s="1"/>
  <c r="J907" i="6"/>
  <c r="M907" i="6" s="1"/>
  <c r="J975" i="6"/>
  <c r="M975" i="6" s="1"/>
  <c r="J1002" i="6"/>
  <c r="M1002" i="6" s="1"/>
  <c r="J986" i="6"/>
  <c r="M986" i="6" s="1"/>
  <c r="J970" i="6"/>
  <c r="M970" i="6" s="1"/>
  <c r="J952" i="6"/>
  <c r="M952" i="6" s="1"/>
  <c r="J913" i="6"/>
  <c r="M913" i="6" s="1"/>
  <c r="J945" i="6"/>
  <c r="M945" i="6" s="1"/>
  <c r="J896" i="6"/>
  <c r="M896" i="6" s="1"/>
  <c r="J875" i="6"/>
  <c r="M875" i="6" s="1"/>
  <c r="J934" i="6"/>
  <c r="M934" i="6" s="1"/>
  <c r="J870" i="6"/>
  <c r="M870" i="6" s="1"/>
  <c r="J842" i="6"/>
  <c r="M842" i="6" s="1"/>
  <c r="J800" i="6"/>
  <c r="M800" i="6" s="1"/>
  <c r="J728" i="6"/>
  <c r="M728" i="6" s="1"/>
  <c r="J879" i="6"/>
  <c r="M879" i="6" s="1"/>
  <c r="J971" i="6"/>
  <c r="M971" i="6" s="1"/>
  <c r="J940" i="6"/>
  <c r="M940" i="6" s="1"/>
  <c r="J923" i="6"/>
  <c r="M923" i="6" s="1"/>
  <c r="J891" i="6"/>
  <c r="M891" i="6" s="1"/>
  <c r="J963" i="6"/>
  <c r="M963" i="6" s="1"/>
  <c r="J994" i="6"/>
  <c r="M994" i="6" s="1"/>
  <c r="J978" i="6"/>
  <c r="M978" i="6" s="1"/>
  <c r="J962" i="6"/>
  <c r="M962" i="6" s="1"/>
  <c r="J933" i="6"/>
  <c r="M933" i="6" s="1"/>
  <c r="J981" i="6"/>
  <c r="M981" i="6" s="1"/>
  <c r="J928" i="6"/>
  <c r="M928" i="6" s="1"/>
  <c r="J865" i="6"/>
  <c r="M865" i="6" s="1"/>
  <c r="J831" i="6"/>
  <c r="M831" i="6" s="1"/>
  <c r="J902" i="6"/>
  <c r="M902" i="6" s="1"/>
  <c r="J809" i="6"/>
  <c r="M809" i="6" s="1"/>
  <c r="J797" i="6"/>
  <c r="M797" i="6" s="1"/>
  <c r="J738" i="6"/>
  <c r="M738" i="6" s="1"/>
  <c r="J949" i="6"/>
  <c r="M949" i="6" s="1"/>
  <c r="J931" i="6"/>
  <c r="M931" i="6" s="1"/>
  <c r="J897" i="6"/>
  <c r="M897" i="6" s="1"/>
  <c r="J973" i="6"/>
  <c r="M973" i="6" s="1"/>
  <c r="J932" i="6"/>
  <c r="M932" i="6" s="1"/>
  <c r="J920" i="6"/>
  <c r="M920" i="6" s="1"/>
  <c r="J888" i="6"/>
  <c r="M888" i="6" s="1"/>
  <c r="J851" i="6"/>
  <c r="M851" i="6" s="1"/>
  <c r="J866" i="6"/>
  <c r="M866" i="6" s="1"/>
  <c r="J815" i="6"/>
  <c r="M815" i="6" s="1"/>
  <c r="J926" i="6"/>
  <c r="M926" i="6" s="1"/>
  <c r="J894" i="6"/>
  <c r="M894" i="6" s="1"/>
  <c r="J859" i="6"/>
  <c r="M859" i="6" s="1"/>
  <c r="J877" i="6"/>
  <c r="M877" i="6" s="1"/>
  <c r="J826" i="6"/>
  <c r="M826" i="6" s="1"/>
  <c r="J773" i="6"/>
  <c r="M773" i="6" s="1"/>
  <c r="J759" i="6"/>
  <c r="M759" i="6" s="1"/>
  <c r="J763" i="6"/>
  <c r="M763" i="6" s="1"/>
  <c r="J734" i="6"/>
  <c r="M734" i="6" s="1"/>
  <c r="J954" i="6"/>
  <c r="M954" i="6" s="1"/>
  <c r="J936" i="6"/>
  <c r="M936" i="6" s="1"/>
  <c r="J927" i="6"/>
  <c r="M927" i="6" s="1"/>
  <c r="J989" i="6"/>
  <c r="M989" i="6" s="1"/>
  <c r="J957" i="6"/>
  <c r="M957" i="6" s="1"/>
  <c r="J899" i="6"/>
  <c r="M899" i="6" s="1"/>
  <c r="J904" i="6"/>
  <c r="M904" i="6" s="1"/>
  <c r="J872" i="6"/>
  <c r="M872" i="6" s="1"/>
  <c r="J827" i="6"/>
  <c r="M827" i="6" s="1"/>
  <c r="J847" i="6"/>
  <c r="M847" i="6" s="1"/>
  <c r="J942" i="6"/>
  <c r="M942" i="6" s="1"/>
  <c r="J910" i="6"/>
  <c r="M910" i="6" s="1"/>
  <c r="J878" i="6"/>
  <c r="M878" i="6" s="1"/>
  <c r="J819" i="6"/>
  <c r="M819" i="6" s="1"/>
  <c r="J823" i="6"/>
  <c r="M823" i="6" s="1"/>
  <c r="J794" i="6"/>
  <c r="M794" i="6" s="1"/>
  <c r="J832" i="6"/>
  <c r="M832" i="6" s="1"/>
  <c r="J768" i="6"/>
  <c r="M768" i="6" s="1"/>
  <c r="J745" i="6"/>
  <c r="M745" i="6" s="1"/>
  <c r="J895" i="6"/>
  <c r="M895" i="6" s="1"/>
  <c r="J985" i="6"/>
  <c r="M985" i="6" s="1"/>
  <c r="J969" i="6"/>
  <c r="M969" i="6" s="1"/>
  <c r="J948" i="6"/>
  <c r="M948" i="6" s="1"/>
  <c r="J917" i="6"/>
  <c r="M917" i="6" s="1"/>
  <c r="J883" i="6"/>
  <c r="M883" i="6" s="1"/>
  <c r="J916" i="6"/>
  <c r="M916" i="6" s="1"/>
  <c r="J900" i="6"/>
  <c r="M900" i="6" s="1"/>
  <c r="J884" i="6"/>
  <c r="M884" i="6" s="1"/>
  <c r="J867" i="6"/>
  <c r="M867" i="6" s="1"/>
  <c r="J849" i="6"/>
  <c r="M849" i="6" s="1"/>
  <c r="J825" i="6"/>
  <c r="M825" i="6" s="1"/>
  <c r="J863" i="6"/>
  <c r="M863" i="6" s="1"/>
  <c r="J845" i="6"/>
  <c r="M845" i="6" s="1"/>
  <c r="J813" i="6"/>
  <c r="M813" i="6" s="1"/>
  <c r="J938" i="6"/>
  <c r="M938" i="6" s="1"/>
  <c r="J922" i="6"/>
  <c r="M922" i="6" s="1"/>
  <c r="J906" i="6"/>
  <c r="M906" i="6" s="1"/>
  <c r="J890" i="6"/>
  <c r="M890" i="6" s="1"/>
  <c r="J874" i="6"/>
  <c r="M874" i="6" s="1"/>
  <c r="J857" i="6"/>
  <c r="M857" i="6" s="1"/>
  <c r="J817" i="6"/>
  <c r="M817" i="6" s="1"/>
  <c r="J869" i="6"/>
  <c r="M869" i="6" s="1"/>
  <c r="J805" i="6"/>
  <c r="M805" i="6" s="1"/>
  <c r="J818" i="6"/>
  <c r="M818" i="6" s="1"/>
  <c r="J767" i="6"/>
  <c r="M767" i="6" s="1"/>
  <c r="J868" i="6"/>
  <c r="M868" i="6" s="1"/>
  <c r="J816" i="6"/>
  <c r="M816" i="6" s="1"/>
  <c r="J799" i="6"/>
  <c r="M799" i="6" s="1"/>
  <c r="J739" i="6"/>
  <c r="M739" i="6" s="1"/>
  <c r="J744" i="6"/>
  <c r="M744" i="6" s="1"/>
  <c r="J729" i="6"/>
  <c r="M729" i="6" s="1"/>
  <c r="J718" i="6"/>
  <c r="M718" i="6" s="1"/>
  <c r="J911" i="6"/>
  <c r="M911" i="6" s="1"/>
  <c r="J997" i="6"/>
  <c r="M997" i="6" s="1"/>
  <c r="J977" i="6"/>
  <c r="M977" i="6" s="1"/>
  <c r="J961" i="6"/>
  <c r="M961" i="6" s="1"/>
  <c r="J943" i="6"/>
  <c r="M943" i="6" s="1"/>
  <c r="J901" i="6"/>
  <c r="M901" i="6" s="1"/>
  <c r="J924" i="6"/>
  <c r="M924" i="6" s="1"/>
  <c r="J908" i="6"/>
  <c r="M908" i="6" s="1"/>
  <c r="J892" i="6"/>
  <c r="M892" i="6" s="1"/>
  <c r="J876" i="6"/>
  <c r="M876" i="6" s="1"/>
  <c r="J854" i="6"/>
  <c r="M854" i="6" s="1"/>
  <c r="J841" i="6"/>
  <c r="M841" i="6" s="1"/>
  <c r="J871" i="6"/>
  <c r="M871" i="6" s="1"/>
  <c r="J850" i="6"/>
  <c r="M850" i="6" s="1"/>
  <c r="J829" i="6"/>
  <c r="M829" i="6" s="1"/>
  <c r="J946" i="6"/>
  <c r="M946" i="6" s="1"/>
  <c r="J930" i="6"/>
  <c r="M930" i="6" s="1"/>
  <c r="J914" i="6"/>
  <c r="M914" i="6" s="1"/>
  <c r="J898" i="6"/>
  <c r="M898" i="6" s="1"/>
  <c r="J882" i="6"/>
  <c r="M882" i="6" s="1"/>
  <c r="J862" i="6"/>
  <c r="M862" i="6" s="1"/>
  <c r="J833" i="6"/>
  <c r="M833" i="6" s="1"/>
  <c r="J885" i="6"/>
  <c r="M885" i="6" s="1"/>
  <c r="J839" i="6"/>
  <c r="M839" i="6" s="1"/>
  <c r="J834" i="6"/>
  <c r="M834" i="6" s="1"/>
  <c r="J802" i="6"/>
  <c r="M802" i="6" s="1"/>
  <c r="J789" i="6"/>
  <c r="M789" i="6" s="1"/>
  <c r="J848" i="6"/>
  <c r="M848" i="6" s="1"/>
  <c r="J785" i="6"/>
  <c r="M785" i="6" s="1"/>
  <c r="J756" i="6"/>
  <c r="M756" i="6" s="1"/>
  <c r="J778" i="6"/>
  <c r="M778" i="6" s="1"/>
  <c r="J761" i="6"/>
  <c r="M761" i="6" s="1"/>
  <c r="J731" i="6"/>
  <c r="M731" i="6" s="1"/>
  <c r="J881" i="6"/>
  <c r="M881" i="6" s="1"/>
  <c r="J858" i="6"/>
  <c r="M858" i="6" s="1"/>
  <c r="J837" i="6"/>
  <c r="M837" i="6" s="1"/>
  <c r="J846" i="6"/>
  <c r="M846" i="6" s="1"/>
  <c r="J830" i="6"/>
  <c r="M830" i="6" s="1"/>
  <c r="J814" i="6"/>
  <c r="M814" i="6" s="1"/>
  <c r="J798" i="6"/>
  <c r="M798" i="6" s="1"/>
  <c r="J801" i="6"/>
  <c r="M801" i="6" s="1"/>
  <c r="J787" i="6"/>
  <c r="M787" i="6" s="1"/>
  <c r="J864" i="6"/>
  <c r="M864" i="6" s="1"/>
  <c r="J840" i="6"/>
  <c r="M840" i="6" s="1"/>
  <c r="J808" i="6"/>
  <c r="M808" i="6" s="1"/>
  <c r="J777" i="6"/>
  <c r="M777" i="6" s="1"/>
  <c r="J791" i="6"/>
  <c r="M791" i="6" s="1"/>
  <c r="J776" i="6"/>
  <c r="M776" i="6" s="1"/>
  <c r="J748" i="6"/>
  <c r="M748" i="6" s="1"/>
  <c r="J770" i="6"/>
  <c r="M770" i="6" s="1"/>
  <c r="J736" i="6"/>
  <c r="M736" i="6" s="1"/>
  <c r="J753" i="6"/>
  <c r="M753" i="6" s="1"/>
  <c r="J721" i="6"/>
  <c r="M721" i="6" s="1"/>
  <c r="J723" i="6"/>
  <c r="M723" i="6" s="1"/>
  <c r="J873" i="6"/>
  <c r="M873" i="6" s="1"/>
  <c r="J853" i="6"/>
  <c r="M853" i="6" s="1"/>
  <c r="J821" i="6"/>
  <c r="M821" i="6" s="1"/>
  <c r="J838" i="6"/>
  <c r="M838" i="6" s="1"/>
  <c r="J822" i="6"/>
  <c r="M822" i="6" s="1"/>
  <c r="J806" i="6"/>
  <c r="M806" i="6" s="1"/>
  <c r="J769" i="6"/>
  <c r="M769" i="6" s="1"/>
  <c r="J793" i="6"/>
  <c r="M793" i="6" s="1"/>
  <c r="J771" i="6"/>
  <c r="M771" i="6" s="1"/>
  <c r="J856" i="6"/>
  <c r="M856" i="6" s="1"/>
  <c r="J824" i="6"/>
  <c r="M824" i="6" s="1"/>
  <c r="J792" i="6"/>
  <c r="M792" i="6" s="1"/>
  <c r="J807" i="6"/>
  <c r="M807" i="6" s="1"/>
  <c r="J764" i="6"/>
  <c r="M764" i="6" s="1"/>
  <c r="J752" i="6"/>
  <c r="M752" i="6" s="1"/>
  <c r="J786" i="6"/>
  <c r="M786" i="6" s="1"/>
  <c r="J758" i="6"/>
  <c r="M758" i="6" s="1"/>
  <c r="J732" i="6"/>
  <c r="M732" i="6" s="1"/>
  <c r="J737" i="6"/>
  <c r="M737" i="6" s="1"/>
  <c r="J720" i="6"/>
  <c r="M720" i="6" s="1"/>
  <c r="J726" i="6"/>
  <c r="M726" i="6" s="1"/>
  <c r="J844" i="6"/>
  <c r="M844" i="6" s="1"/>
  <c r="J828" i="6"/>
  <c r="M828" i="6" s="1"/>
  <c r="J812" i="6"/>
  <c r="M812" i="6" s="1"/>
  <c r="J796" i="6"/>
  <c r="M796" i="6" s="1"/>
  <c r="J783" i="6"/>
  <c r="M783" i="6" s="1"/>
  <c r="J811" i="6"/>
  <c r="M811" i="6" s="1"/>
  <c r="J795" i="6"/>
  <c r="M795" i="6" s="1"/>
  <c r="J779" i="6"/>
  <c r="M779" i="6" s="1"/>
  <c r="J780" i="6"/>
  <c r="M780" i="6" s="1"/>
  <c r="J755" i="6"/>
  <c r="M755" i="6" s="1"/>
  <c r="J751" i="6"/>
  <c r="M751" i="6" s="1"/>
  <c r="J790" i="6"/>
  <c r="M790" i="6" s="1"/>
  <c r="J774" i="6"/>
  <c r="M774" i="6" s="1"/>
  <c r="J760" i="6"/>
  <c r="M760" i="6" s="1"/>
  <c r="J742" i="6"/>
  <c r="M742" i="6" s="1"/>
  <c r="J740" i="6"/>
  <c r="M740" i="6" s="1"/>
  <c r="J757" i="6"/>
  <c r="M757" i="6" s="1"/>
  <c r="J741" i="6"/>
  <c r="M741" i="6" s="1"/>
  <c r="J725" i="6"/>
  <c r="M725" i="6" s="1"/>
  <c r="J724" i="6"/>
  <c r="M724" i="6" s="1"/>
  <c r="J727" i="6"/>
  <c r="M727" i="6" s="1"/>
  <c r="J730" i="6"/>
  <c r="M730" i="6" s="1"/>
  <c r="J852" i="6"/>
  <c r="M852" i="6" s="1"/>
  <c r="J836" i="6"/>
  <c r="M836" i="6" s="1"/>
  <c r="J820" i="6"/>
  <c r="M820" i="6" s="1"/>
  <c r="J804" i="6"/>
  <c r="M804" i="6" s="1"/>
  <c r="J788" i="6"/>
  <c r="M788" i="6" s="1"/>
  <c r="J775" i="6"/>
  <c r="M775" i="6" s="1"/>
  <c r="J803" i="6"/>
  <c r="M803" i="6" s="1"/>
  <c r="J784" i="6"/>
  <c r="M784" i="6" s="1"/>
  <c r="J762" i="6"/>
  <c r="M762" i="6" s="1"/>
  <c r="J772" i="6"/>
  <c r="M772" i="6" s="1"/>
  <c r="J750" i="6"/>
  <c r="M750" i="6" s="1"/>
  <c r="J746" i="6"/>
  <c r="M746" i="6" s="1"/>
  <c r="J782" i="6"/>
  <c r="M782" i="6" s="1"/>
  <c r="J766" i="6"/>
  <c r="M766" i="6" s="1"/>
  <c r="J747" i="6"/>
  <c r="M747" i="6" s="1"/>
  <c r="J754" i="6"/>
  <c r="M754" i="6" s="1"/>
  <c r="J765" i="6"/>
  <c r="M765" i="6" s="1"/>
  <c r="J749" i="6"/>
  <c r="M749" i="6" s="1"/>
  <c r="J733" i="6"/>
  <c r="M733" i="6" s="1"/>
  <c r="J717" i="6"/>
  <c r="M717" i="6" s="1"/>
  <c r="J735" i="6"/>
  <c r="M735" i="6" s="1"/>
  <c r="J719" i="6"/>
  <c r="M719" i="6" s="1"/>
  <c r="K870" i="6"/>
  <c r="N870" i="6" s="1"/>
  <c r="N3" i="6"/>
  <c r="M6" i="6"/>
  <c r="K736" i="6" l="1"/>
  <c r="N736" i="6" s="1"/>
  <c r="K839" i="6"/>
  <c r="N839" i="6" s="1"/>
  <c r="K901" i="6"/>
  <c r="N901" i="6" s="1"/>
  <c r="K762" i="6"/>
  <c r="N762" i="6" s="1"/>
  <c r="K845" i="6"/>
  <c r="N845" i="6" s="1"/>
  <c r="K765" i="6"/>
  <c r="N765" i="6" s="1"/>
  <c r="K774" i="6"/>
  <c r="N774" i="6" s="1"/>
  <c r="K834" i="6"/>
  <c r="N834" i="6" s="1"/>
  <c r="K721" i="6"/>
  <c r="N721" i="6" s="1"/>
  <c r="K766" i="6"/>
  <c r="N766" i="6" s="1"/>
  <c r="K822" i="6"/>
  <c r="N822" i="6" s="1"/>
  <c r="K728" i="6"/>
  <c r="N728" i="6" s="1"/>
  <c r="K754" i="6"/>
  <c r="N754" i="6" s="1"/>
  <c r="K751" i="6"/>
  <c r="N751" i="6" s="1"/>
  <c r="K831" i="6"/>
  <c r="N831" i="6" s="1"/>
  <c r="K837" i="6"/>
  <c r="N837" i="6" s="1"/>
  <c r="K738" i="6"/>
  <c r="N738" i="6" s="1"/>
  <c r="K742" i="6"/>
  <c r="N742" i="6" s="1"/>
  <c r="K807" i="6"/>
  <c r="N807" i="6" s="1"/>
  <c r="K813" i="6"/>
  <c r="N813" i="6" s="1"/>
  <c r="K869" i="6"/>
  <c r="N869" i="6" s="1"/>
  <c r="K804" i="6"/>
  <c r="N804" i="6" s="1"/>
  <c r="K760" i="6"/>
  <c r="N760" i="6" s="1"/>
  <c r="K768" i="6"/>
  <c r="N768" i="6" s="1"/>
  <c r="K863" i="6"/>
  <c r="N863" i="6" s="1"/>
  <c r="K849" i="6"/>
  <c r="N849" i="6" s="1"/>
  <c r="K758" i="6"/>
  <c r="N758" i="6" s="1"/>
  <c r="K800" i="6"/>
  <c r="N800" i="6" s="1"/>
  <c r="K888" i="6"/>
  <c r="N888" i="6" s="1"/>
  <c r="K739" i="6"/>
  <c r="N739" i="6" s="1"/>
  <c r="K786" i="6"/>
  <c r="N786" i="6" s="1"/>
  <c r="K776" i="6"/>
  <c r="N776" i="6" s="1"/>
  <c r="K860" i="6"/>
  <c r="N860" i="6" s="1"/>
  <c r="K933" i="6"/>
  <c r="N933" i="6" s="1"/>
  <c r="K730" i="6"/>
  <c r="N730" i="6" s="1"/>
  <c r="K789" i="6"/>
  <c r="N789" i="6" s="1"/>
  <c r="K799" i="6"/>
  <c r="N799" i="6" s="1"/>
  <c r="K805" i="6"/>
  <c r="N805" i="6" s="1"/>
  <c r="K858" i="6"/>
  <c r="N858" i="6" s="1"/>
  <c r="K893" i="6"/>
  <c r="N893" i="6" s="1"/>
  <c r="K925" i="6"/>
  <c r="N925" i="6" s="1"/>
  <c r="K818" i="6"/>
  <c r="N818" i="6" s="1"/>
  <c r="K729" i="6"/>
  <c r="N729" i="6" s="1"/>
  <c r="K725" i="6"/>
  <c r="N725" i="6" s="1"/>
  <c r="K734" i="6"/>
  <c r="N734" i="6" s="1"/>
  <c r="K732" i="6"/>
  <c r="N732" i="6" s="1"/>
  <c r="K764" i="6"/>
  <c r="N764" i="6" s="1"/>
  <c r="K759" i="6"/>
  <c r="N759" i="6" s="1"/>
  <c r="K731" i="6"/>
  <c r="N731" i="6" s="1"/>
  <c r="K757" i="6"/>
  <c r="N757" i="6" s="1"/>
  <c r="K770" i="6"/>
  <c r="N770" i="6" s="1"/>
  <c r="K763" i="6"/>
  <c r="N763" i="6" s="1"/>
  <c r="K803" i="6"/>
  <c r="N803" i="6" s="1"/>
  <c r="K835" i="6"/>
  <c r="N835" i="6" s="1"/>
  <c r="K867" i="6"/>
  <c r="N867" i="6" s="1"/>
  <c r="K772" i="6"/>
  <c r="N772" i="6" s="1"/>
  <c r="K809" i="6"/>
  <c r="N809" i="6" s="1"/>
  <c r="K841" i="6"/>
  <c r="N841" i="6" s="1"/>
  <c r="K854" i="6"/>
  <c r="N854" i="6" s="1"/>
  <c r="K812" i="6"/>
  <c r="N812" i="6" s="1"/>
  <c r="K864" i="6"/>
  <c r="N864" i="6" s="1"/>
  <c r="K897" i="6"/>
  <c r="N897" i="6" s="1"/>
  <c r="K929" i="6"/>
  <c r="N929" i="6" s="1"/>
  <c r="K820" i="6"/>
  <c r="N820" i="6" s="1"/>
  <c r="K874" i="6"/>
  <c r="N874" i="6" s="1"/>
  <c r="K832" i="6"/>
  <c r="N832" i="6" s="1"/>
  <c r="K861" i="6"/>
  <c r="N861" i="6" s="1"/>
  <c r="K879" i="6"/>
  <c r="N879" i="6" s="1"/>
  <c r="K895" i="6"/>
  <c r="N895" i="6" s="1"/>
  <c r="K911" i="6"/>
  <c r="N911" i="6" s="1"/>
  <c r="K927" i="6"/>
  <c r="N927" i="6" s="1"/>
  <c r="K906" i="6"/>
  <c r="N906" i="6" s="1"/>
  <c r="K939" i="6"/>
  <c r="N939" i="6" s="1"/>
  <c r="K960" i="6"/>
  <c r="N960" i="6" s="1"/>
  <c r="K976" i="6"/>
  <c r="N976" i="6" s="1"/>
  <c r="K1000" i="6"/>
  <c r="N1000" i="6" s="1"/>
  <c r="K918" i="6"/>
  <c r="N918" i="6" s="1"/>
  <c r="K948" i="6"/>
  <c r="N948" i="6" s="1"/>
  <c r="K969" i="6"/>
  <c r="N969" i="6" s="1"/>
  <c r="K985" i="6"/>
  <c r="N985" i="6" s="1"/>
  <c r="K1001" i="6"/>
  <c r="N1001" i="6" s="1"/>
  <c r="K962" i="6"/>
  <c r="N962" i="6" s="1"/>
  <c r="K978" i="6"/>
  <c r="N978" i="6" s="1"/>
  <c r="K912" i="6"/>
  <c r="N912" i="6" s="1"/>
  <c r="K936" i="6"/>
  <c r="N936" i="6" s="1"/>
  <c r="K982" i="6"/>
  <c r="N982" i="6" s="1"/>
  <c r="K892" i="6"/>
  <c r="N892" i="6" s="1"/>
  <c r="K924" i="6"/>
  <c r="N924" i="6" s="1"/>
  <c r="K940" i="6"/>
  <c r="N940" i="6" s="1"/>
  <c r="K959" i="6"/>
  <c r="N959" i="6" s="1"/>
  <c r="K975" i="6"/>
  <c r="N975" i="6" s="1"/>
  <c r="K991" i="6"/>
  <c r="N991" i="6" s="1"/>
  <c r="K988" i="6"/>
  <c r="N988" i="6" s="1"/>
  <c r="K998" i="6"/>
  <c r="N998" i="6" s="1"/>
  <c r="K13" i="6"/>
  <c r="N13" i="6" s="1"/>
  <c r="K29" i="6"/>
  <c r="N29" i="6" s="1"/>
  <c r="K45" i="6"/>
  <c r="N45" i="6" s="1"/>
  <c r="K61" i="6"/>
  <c r="N61" i="6" s="1"/>
  <c r="K77" i="6"/>
  <c r="N77" i="6" s="1"/>
  <c r="K93" i="6"/>
  <c r="N93" i="6" s="1"/>
  <c r="K109" i="6"/>
  <c r="N109" i="6" s="1"/>
  <c r="K125" i="6"/>
  <c r="N125" i="6" s="1"/>
  <c r="K141" i="6"/>
  <c r="N141" i="6" s="1"/>
  <c r="K157" i="6"/>
  <c r="N157" i="6" s="1"/>
  <c r="K173" i="6"/>
  <c r="N173" i="6" s="1"/>
  <c r="K20" i="6"/>
  <c r="N20" i="6" s="1"/>
  <c r="K36" i="6"/>
  <c r="N36" i="6" s="1"/>
  <c r="K52" i="6"/>
  <c r="N52" i="6" s="1"/>
  <c r="K68" i="6"/>
  <c r="N68" i="6" s="1"/>
  <c r="K84" i="6"/>
  <c r="N84" i="6" s="1"/>
  <c r="K100" i="6"/>
  <c r="N100" i="6" s="1"/>
  <c r="K116" i="6"/>
  <c r="N116" i="6" s="1"/>
  <c r="K132" i="6"/>
  <c r="N132" i="6" s="1"/>
  <c r="K148" i="6"/>
  <c r="N148" i="6" s="1"/>
  <c r="K11" i="6"/>
  <c r="N11" i="6" s="1"/>
  <c r="K27" i="6"/>
  <c r="N27" i="6" s="1"/>
  <c r="K43" i="6"/>
  <c r="N43" i="6" s="1"/>
  <c r="K59" i="6"/>
  <c r="N59" i="6" s="1"/>
  <c r="K75" i="6"/>
  <c r="N75" i="6" s="1"/>
  <c r="K91" i="6"/>
  <c r="N91" i="6" s="1"/>
  <c r="K107" i="6"/>
  <c r="N107" i="6" s="1"/>
  <c r="K123" i="6"/>
  <c r="N123" i="6" s="1"/>
  <c r="K139" i="6"/>
  <c r="N139" i="6" s="1"/>
  <c r="K10" i="6"/>
  <c r="N10" i="6" s="1"/>
  <c r="K26" i="6"/>
  <c r="N26" i="6" s="1"/>
  <c r="K42" i="6"/>
  <c r="N42" i="6" s="1"/>
  <c r="K58" i="6"/>
  <c r="N58" i="6" s="1"/>
  <c r="K733" i="6"/>
  <c r="N733" i="6" s="1"/>
  <c r="K719" i="6"/>
  <c r="N719" i="6" s="1"/>
  <c r="K740" i="6"/>
  <c r="N740" i="6" s="1"/>
  <c r="K745" i="6"/>
  <c r="N745" i="6" s="1"/>
  <c r="K769" i="6"/>
  <c r="N769" i="6" s="1"/>
  <c r="K747" i="6"/>
  <c r="N747" i="6" s="1"/>
  <c r="K767" i="6"/>
  <c r="N767" i="6" s="1"/>
  <c r="K794" i="6"/>
  <c r="N794" i="6" s="1"/>
  <c r="K780" i="6"/>
  <c r="N780" i="6" s="1"/>
  <c r="K811" i="6"/>
  <c r="N811" i="6" s="1"/>
  <c r="K843" i="6"/>
  <c r="N843" i="6" s="1"/>
  <c r="K778" i="6"/>
  <c r="N778" i="6" s="1"/>
  <c r="K782" i="6"/>
  <c r="N782" i="6" s="1"/>
  <c r="K817" i="6"/>
  <c r="N817" i="6" s="1"/>
  <c r="K808" i="6"/>
  <c r="N808" i="6" s="1"/>
  <c r="K865" i="6"/>
  <c r="N865" i="6" s="1"/>
  <c r="K824" i="6"/>
  <c r="N824" i="6" s="1"/>
  <c r="K873" i="6"/>
  <c r="N873" i="6" s="1"/>
  <c r="K905" i="6"/>
  <c r="N905" i="6" s="1"/>
  <c r="K937" i="6"/>
  <c r="N937" i="6" s="1"/>
  <c r="K836" i="6"/>
  <c r="N836" i="6" s="1"/>
  <c r="K814" i="6"/>
  <c r="N814" i="6" s="1"/>
  <c r="K846" i="6"/>
  <c r="N846" i="6" s="1"/>
  <c r="K866" i="6"/>
  <c r="N866" i="6" s="1"/>
  <c r="K883" i="6"/>
  <c r="N883" i="6" s="1"/>
  <c r="K899" i="6"/>
  <c r="N899" i="6" s="1"/>
  <c r="K915" i="6"/>
  <c r="N915" i="6" s="1"/>
  <c r="K886" i="6"/>
  <c r="N886" i="6" s="1"/>
  <c r="K920" i="6"/>
  <c r="N920" i="6" s="1"/>
  <c r="K944" i="6"/>
  <c r="N944" i="6" s="1"/>
  <c r="K964" i="6"/>
  <c r="N964" i="6" s="1"/>
  <c r="K980" i="6"/>
  <c r="N980" i="6" s="1"/>
  <c r="K900" i="6"/>
  <c r="N900" i="6" s="1"/>
  <c r="K932" i="6"/>
  <c r="N932" i="6" s="1"/>
  <c r="K957" i="6"/>
  <c r="N957" i="6" s="1"/>
  <c r="K973" i="6"/>
  <c r="N973" i="6" s="1"/>
  <c r="K989" i="6"/>
  <c r="N989" i="6" s="1"/>
  <c r="K1005" i="6"/>
  <c r="N1005" i="6" s="1"/>
  <c r="K966" i="6"/>
  <c r="N966" i="6" s="1"/>
  <c r="K878" i="6"/>
  <c r="N878" i="6" s="1"/>
  <c r="K914" i="6"/>
  <c r="N914" i="6" s="1"/>
  <c r="K942" i="6"/>
  <c r="N942" i="6" s="1"/>
  <c r="K986" i="6"/>
  <c r="N986" i="6" s="1"/>
  <c r="K894" i="6"/>
  <c r="N894" i="6" s="1"/>
  <c r="K926" i="6"/>
  <c r="N926" i="6" s="1"/>
  <c r="K946" i="6"/>
  <c r="N946" i="6" s="1"/>
  <c r="K963" i="6"/>
  <c r="N963" i="6" s="1"/>
  <c r="K979" i="6"/>
  <c r="N979" i="6" s="1"/>
  <c r="K995" i="6"/>
  <c r="N995" i="6" s="1"/>
  <c r="K992" i="6"/>
  <c r="N992" i="6" s="1"/>
  <c r="K1002" i="6"/>
  <c r="N1002" i="6" s="1"/>
  <c r="K17" i="6"/>
  <c r="N17" i="6" s="1"/>
  <c r="K33" i="6"/>
  <c r="N33" i="6" s="1"/>
  <c r="K49" i="6"/>
  <c r="N49" i="6" s="1"/>
  <c r="K65" i="6"/>
  <c r="N65" i="6" s="1"/>
  <c r="K81" i="6"/>
  <c r="N81" i="6" s="1"/>
  <c r="K97" i="6"/>
  <c r="N97" i="6" s="1"/>
  <c r="K113" i="6"/>
  <c r="N113" i="6" s="1"/>
  <c r="K129" i="6"/>
  <c r="N129" i="6" s="1"/>
  <c r="K145" i="6"/>
  <c r="N145" i="6" s="1"/>
  <c r="K161" i="6"/>
  <c r="N161" i="6" s="1"/>
  <c r="K8" i="6"/>
  <c r="N8" i="6" s="1"/>
  <c r="K24" i="6"/>
  <c r="N24" i="6" s="1"/>
  <c r="K40" i="6"/>
  <c r="N40" i="6" s="1"/>
  <c r="K56" i="6"/>
  <c r="N56" i="6" s="1"/>
  <c r="K72" i="6"/>
  <c r="N72" i="6" s="1"/>
  <c r="K88" i="6"/>
  <c r="N88" i="6" s="1"/>
  <c r="K104" i="6"/>
  <c r="N104" i="6" s="1"/>
  <c r="K120" i="6"/>
  <c r="N120" i="6" s="1"/>
  <c r="K136" i="6"/>
  <c r="N136" i="6" s="1"/>
  <c r="K152" i="6"/>
  <c r="N152" i="6" s="1"/>
  <c r="K15" i="6"/>
  <c r="N15" i="6" s="1"/>
  <c r="K31" i="6"/>
  <c r="N31" i="6" s="1"/>
  <c r="K47" i="6"/>
  <c r="N47" i="6" s="1"/>
  <c r="K63" i="6"/>
  <c r="N63" i="6" s="1"/>
  <c r="K79" i="6"/>
  <c r="N79" i="6" s="1"/>
  <c r="K95" i="6"/>
  <c r="N95" i="6" s="1"/>
  <c r="K111" i="6"/>
  <c r="N111" i="6" s="1"/>
  <c r="K127" i="6"/>
  <c r="N127" i="6" s="1"/>
  <c r="K143" i="6"/>
  <c r="N143" i="6" s="1"/>
  <c r="K14" i="6"/>
  <c r="N14" i="6" s="1"/>
  <c r="K30" i="6"/>
  <c r="N30" i="6" s="1"/>
  <c r="K46" i="6"/>
  <c r="N46" i="6" s="1"/>
  <c r="K62" i="6"/>
  <c r="N62" i="6" s="1"/>
  <c r="K78" i="6"/>
  <c r="N78" i="6" s="1"/>
  <c r="K163" i="6"/>
  <c r="N163" i="6" s="1"/>
  <c r="K718" i="6"/>
  <c r="N718" i="6" s="1"/>
  <c r="K727" i="6"/>
  <c r="N727" i="6" s="1"/>
  <c r="K748" i="6"/>
  <c r="N748" i="6" s="1"/>
  <c r="K755" i="6"/>
  <c r="N755" i="6" s="1"/>
  <c r="K777" i="6"/>
  <c r="N777" i="6" s="1"/>
  <c r="K735" i="6"/>
  <c r="N735" i="6" s="1"/>
  <c r="K775" i="6"/>
  <c r="N775" i="6" s="1"/>
  <c r="K802" i="6"/>
  <c r="N802" i="6" s="1"/>
  <c r="K790" i="6"/>
  <c r="N790" i="6" s="1"/>
  <c r="K819" i="6"/>
  <c r="N819" i="6" s="1"/>
  <c r="K851" i="6"/>
  <c r="N851" i="6" s="1"/>
  <c r="K788" i="6"/>
  <c r="N788" i="6" s="1"/>
  <c r="K793" i="6"/>
  <c r="N793" i="6" s="1"/>
  <c r="K825" i="6"/>
  <c r="N825" i="6" s="1"/>
  <c r="K828" i="6"/>
  <c r="N828" i="6" s="1"/>
  <c r="K876" i="6"/>
  <c r="N876" i="6" s="1"/>
  <c r="K840" i="6"/>
  <c r="N840" i="6" s="1"/>
  <c r="K881" i="6"/>
  <c r="N881" i="6" s="1"/>
  <c r="K913" i="6"/>
  <c r="N913" i="6" s="1"/>
  <c r="K945" i="6"/>
  <c r="N945" i="6" s="1"/>
  <c r="K857" i="6"/>
  <c r="N857" i="6" s="1"/>
  <c r="K816" i="6"/>
  <c r="N816" i="6" s="1"/>
  <c r="K850" i="6"/>
  <c r="N850" i="6" s="1"/>
  <c r="K871" i="6"/>
  <c r="N871" i="6" s="1"/>
  <c r="K887" i="6"/>
  <c r="N887" i="6" s="1"/>
  <c r="K903" i="6"/>
  <c r="N903" i="6" s="1"/>
  <c r="K919" i="6"/>
  <c r="N919" i="6" s="1"/>
  <c r="K890" i="6"/>
  <c r="N890" i="6" s="1"/>
  <c r="K922" i="6"/>
  <c r="N922" i="6" s="1"/>
  <c r="K950" i="6"/>
  <c r="N950" i="6" s="1"/>
  <c r="K968" i="6"/>
  <c r="N968" i="6" s="1"/>
  <c r="K984" i="6"/>
  <c r="N984" i="6" s="1"/>
  <c r="K902" i="6"/>
  <c r="N902" i="6" s="1"/>
  <c r="K938" i="6"/>
  <c r="N938" i="6" s="1"/>
  <c r="K961" i="6"/>
  <c r="N961" i="6" s="1"/>
  <c r="K977" i="6"/>
  <c r="N977" i="6" s="1"/>
  <c r="K993" i="6"/>
  <c r="N993" i="6" s="1"/>
  <c r="K954" i="6"/>
  <c r="N954" i="6" s="1"/>
  <c r="K970" i="6"/>
  <c r="N970" i="6" s="1"/>
  <c r="K896" i="6"/>
  <c r="N896" i="6" s="1"/>
  <c r="K928" i="6"/>
  <c r="N928" i="6" s="1"/>
  <c r="K947" i="6"/>
  <c r="N947" i="6" s="1"/>
  <c r="K990" i="6"/>
  <c r="N990" i="6" s="1"/>
  <c r="K908" i="6"/>
  <c r="N908" i="6" s="1"/>
  <c r="K930" i="6"/>
  <c r="N930" i="6" s="1"/>
  <c r="K951" i="6"/>
  <c r="N951" i="6" s="1"/>
  <c r="K967" i="6"/>
  <c r="N967" i="6" s="1"/>
  <c r="K983" i="6"/>
  <c r="N983" i="6" s="1"/>
  <c r="K999" i="6"/>
  <c r="N999" i="6" s="1"/>
  <c r="K994" i="6"/>
  <c r="N994" i="6" s="1"/>
  <c r="K21" i="6"/>
  <c r="N21" i="6" s="1"/>
  <c r="K37" i="6"/>
  <c r="N37" i="6" s="1"/>
  <c r="K53" i="6"/>
  <c r="N53" i="6" s="1"/>
  <c r="K69" i="6"/>
  <c r="N69" i="6" s="1"/>
  <c r="K85" i="6"/>
  <c r="N85" i="6" s="1"/>
  <c r="K101" i="6"/>
  <c r="N101" i="6" s="1"/>
  <c r="K117" i="6"/>
  <c r="N117" i="6" s="1"/>
  <c r="K133" i="6"/>
  <c r="N133" i="6" s="1"/>
  <c r="K149" i="6"/>
  <c r="N149" i="6" s="1"/>
  <c r="K165" i="6"/>
  <c r="N165" i="6" s="1"/>
  <c r="K12" i="6"/>
  <c r="N12" i="6" s="1"/>
  <c r="K28" i="6"/>
  <c r="N28" i="6" s="1"/>
  <c r="K44" i="6"/>
  <c r="N44" i="6" s="1"/>
  <c r="K60" i="6"/>
  <c r="N60" i="6" s="1"/>
  <c r="K76" i="6"/>
  <c r="N76" i="6" s="1"/>
  <c r="K92" i="6"/>
  <c r="N92" i="6" s="1"/>
  <c r="K108" i="6"/>
  <c r="N108" i="6" s="1"/>
  <c r="K124" i="6"/>
  <c r="N124" i="6" s="1"/>
  <c r="K140" i="6"/>
  <c r="N140" i="6" s="1"/>
  <c r="K156" i="6"/>
  <c r="N156" i="6" s="1"/>
  <c r="K19" i="6"/>
  <c r="N19" i="6" s="1"/>
  <c r="K35" i="6"/>
  <c r="N35" i="6" s="1"/>
  <c r="K51" i="6"/>
  <c r="N51" i="6" s="1"/>
  <c r="K67" i="6"/>
  <c r="N67" i="6" s="1"/>
  <c r="K83" i="6"/>
  <c r="N83" i="6" s="1"/>
  <c r="K99" i="6"/>
  <c r="N99" i="6" s="1"/>
  <c r="K115" i="6"/>
  <c r="N115" i="6" s="1"/>
  <c r="K131" i="6"/>
  <c r="N131" i="6" s="1"/>
  <c r="K147" i="6"/>
  <c r="N147" i="6" s="1"/>
  <c r="K18" i="6"/>
  <c r="N18" i="6" s="1"/>
  <c r="K34" i="6"/>
  <c r="N34" i="6" s="1"/>
  <c r="K726" i="6"/>
  <c r="N726" i="6" s="1"/>
  <c r="K724" i="6"/>
  <c r="N724" i="6" s="1"/>
  <c r="K756" i="6"/>
  <c r="N756" i="6" s="1"/>
  <c r="K749" i="6"/>
  <c r="N749" i="6" s="1"/>
  <c r="K785" i="6"/>
  <c r="N785" i="6" s="1"/>
  <c r="K746" i="6"/>
  <c r="N746" i="6" s="1"/>
  <c r="K761" i="6"/>
  <c r="N761" i="6" s="1"/>
  <c r="K810" i="6"/>
  <c r="N810" i="6" s="1"/>
  <c r="K795" i="6"/>
  <c r="N795" i="6" s="1"/>
  <c r="K827" i="6"/>
  <c r="N827" i="6" s="1"/>
  <c r="K859" i="6"/>
  <c r="N859" i="6" s="1"/>
  <c r="K796" i="6"/>
  <c r="N796" i="6" s="1"/>
  <c r="K801" i="6"/>
  <c r="N801" i="6" s="1"/>
  <c r="K833" i="6"/>
  <c r="N833" i="6" s="1"/>
  <c r="K844" i="6"/>
  <c r="N844" i="6" s="1"/>
  <c r="K884" i="6"/>
  <c r="N884" i="6" s="1"/>
  <c r="K853" i="6"/>
  <c r="N853" i="6" s="1"/>
  <c r="K889" i="6"/>
  <c r="N889" i="6" s="1"/>
  <c r="K921" i="6"/>
  <c r="N921" i="6" s="1"/>
  <c r="K953" i="6"/>
  <c r="N953" i="6" s="1"/>
  <c r="K868" i="6"/>
  <c r="N868" i="6" s="1"/>
  <c r="K830" i="6"/>
  <c r="N830" i="6" s="1"/>
  <c r="K856" i="6"/>
  <c r="N856" i="6" s="1"/>
  <c r="K875" i="6"/>
  <c r="N875" i="6" s="1"/>
  <c r="K891" i="6"/>
  <c r="N891" i="6" s="1"/>
  <c r="K907" i="6"/>
  <c r="N907" i="6" s="1"/>
  <c r="K923" i="6"/>
  <c r="N923" i="6" s="1"/>
  <c r="K904" i="6"/>
  <c r="N904" i="6" s="1"/>
  <c r="K934" i="6"/>
  <c r="N934" i="6" s="1"/>
  <c r="K956" i="6"/>
  <c r="N956" i="6" s="1"/>
  <c r="K972" i="6"/>
  <c r="N972" i="6" s="1"/>
  <c r="K996" i="6"/>
  <c r="N996" i="6" s="1"/>
  <c r="K916" i="6"/>
  <c r="N916" i="6" s="1"/>
  <c r="K943" i="6"/>
  <c r="N943" i="6" s="1"/>
  <c r="K965" i="6"/>
  <c r="N965" i="6" s="1"/>
  <c r="K981" i="6"/>
  <c r="N981" i="6" s="1"/>
  <c r="K997" i="6"/>
  <c r="N997" i="6" s="1"/>
  <c r="K958" i="6"/>
  <c r="N958" i="6" s="1"/>
  <c r="K974" i="6"/>
  <c r="N974" i="6" s="1"/>
  <c r="K898" i="6"/>
  <c r="N898" i="6" s="1"/>
  <c r="K931" i="6"/>
  <c r="N931" i="6" s="1"/>
  <c r="K952" i="6"/>
  <c r="N952" i="6" s="1"/>
  <c r="K882" i="6"/>
  <c r="N882" i="6" s="1"/>
  <c r="K910" i="6"/>
  <c r="N910" i="6" s="1"/>
  <c r="K935" i="6"/>
  <c r="N935" i="6" s="1"/>
  <c r="K955" i="6"/>
  <c r="N955" i="6" s="1"/>
  <c r="K971" i="6"/>
  <c r="N971" i="6" s="1"/>
  <c r="K987" i="6"/>
  <c r="N987" i="6" s="1"/>
  <c r="K1003" i="6"/>
  <c r="N1003" i="6" s="1"/>
  <c r="K1004" i="6"/>
  <c r="N1004" i="6" s="1"/>
  <c r="K9" i="6"/>
  <c r="N9" i="6" s="1"/>
  <c r="K25" i="6"/>
  <c r="N25" i="6" s="1"/>
  <c r="K41" i="6"/>
  <c r="N41" i="6" s="1"/>
  <c r="K57" i="6"/>
  <c r="N57" i="6" s="1"/>
  <c r="K73" i="6"/>
  <c r="N73" i="6" s="1"/>
  <c r="K89" i="6"/>
  <c r="N89" i="6" s="1"/>
  <c r="K105" i="6"/>
  <c r="N105" i="6" s="1"/>
  <c r="K121" i="6"/>
  <c r="N121" i="6" s="1"/>
  <c r="K137" i="6"/>
  <c r="N137" i="6" s="1"/>
  <c r="K153" i="6"/>
  <c r="N153" i="6" s="1"/>
  <c r="K169" i="6"/>
  <c r="N169" i="6" s="1"/>
  <c r="K16" i="6"/>
  <c r="N16" i="6" s="1"/>
  <c r="K32" i="6"/>
  <c r="N32" i="6" s="1"/>
  <c r="K48" i="6"/>
  <c r="N48" i="6" s="1"/>
  <c r="K64" i="6"/>
  <c r="N64" i="6" s="1"/>
  <c r="K80" i="6"/>
  <c r="N80" i="6" s="1"/>
  <c r="K96" i="6"/>
  <c r="N96" i="6" s="1"/>
  <c r="K112" i="6"/>
  <c r="N112" i="6" s="1"/>
  <c r="K128" i="6"/>
  <c r="N128" i="6" s="1"/>
  <c r="K144" i="6"/>
  <c r="N144" i="6" s="1"/>
  <c r="K7" i="6"/>
  <c r="N7" i="6" s="1"/>
  <c r="K23" i="6"/>
  <c r="N23" i="6" s="1"/>
  <c r="K39" i="6"/>
  <c r="N39" i="6" s="1"/>
  <c r="K55" i="6"/>
  <c r="N55" i="6" s="1"/>
  <c r="K71" i="6"/>
  <c r="N71" i="6" s="1"/>
  <c r="K87" i="6"/>
  <c r="N87" i="6" s="1"/>
  <c r="K103" i="6"/>
  <c r="N103" i="6" s="1"/>
  <c r="K119" i="6"/>
  <c r="N119" i="6" s="1"/>
  <c r="K135" i="6"/>
  <c r="N135" i="6" s="1"/>
  <c r="K151" i="6"/>
  <c r="N151" i="6" s="1"/>
  <c r="K22" i="6"/>
  <c r="N22" i="6" s="1"/>
  <c r="K38" i="6"/>
  <c r="N38" i="6" s="1"/>
  <c r="K54" i="6"/>
  <c r="N54" i="6" s="1"/>
  <c r="K70" i="6"/>
  <c r="N70" i="6" s="1"/>
  <c r="K86" i="6"/>
  <c r="N86" i="6" s="1"/>
  <c r="K82" i="6"/>
  <c r="N82" i="6" s="1"/>
  <c r="K176" i="6"/>
  <c r="N176" i="6" s="1"/>
  <c r="K192" i="6"/>
  <c r="N192" i="6" s="1"/>
  <c r="K208" i="6"/>
  <c r="N208" i="6" s="1"/>
  <c r="K224" i="6"/>
  <c r="N224" i="6" s="1"/>
  <c r="K240" i="6"/>
  <c r="N240" i="6" s="1"/>
  <c r="K256" i="6"/>
  <c r="N256" i="6" s="1"/>
  <c r="K272" i="6"/>
  <c r="N272" i="6" s="1"/>
  <c r="K288" i="6"/>
  <c r="N288" i="6" s="1"/>
  <c r="K304" i="6"/>
  <c r="N304" i="6" s="1"/>
  <c r="K320" i="6"/>
  <c r="N320" i="6" s="1"/>
  <c r="K110" i="6"/>
  <c r="N110" i="6" s="1"/>
  <c r="K142" i="6"/>
  <c r="N142" i="6" s="1"/>
  <c r="K170" i="6"/>
  <c r="N170" i="6" s="1"/>
  <c r="K191" i="6"/>
  <c r="N191" i="6" s="1"/>
  <c r="K207" i="6"/>
  <c r="N207" i="6" s="1"/>
  <c r="K223" i="6"/>
  <c r="N223" i="6" s="1"/>
  <c r="K239" i="6"/>
  <c r="N239" i="6" s="1"/>
  <c r="K255" i="6"/>
  <c r="N255" i="6" s="1"/>
  <c r="K271" i="6"/>
  <c r="N271" i="6" s="1"/>
  <c r="K287" i="6"/>
  <c r="N287" i="6" s="1"/>
  <c r="K159" i="6"/>
  <c r="N159" i="6" s="1"/>
  <c r="K175" i="6"/>
  <c r="N175" i="6" s="1"/>
  <c r="K190" i="6"/>
  <c r="N190" i="6" s="1"/>
  <c r="K206" i="6"/>
  <c r="N206" i="6" s="1"/>
  <c r="K222" i="6"/>
  <c r="N222" i="6" s="1"/>
  <c r="K238" i="6"/>
  <c r="N238" i="6" s="1"/>
  <c r="K254" i="6"/>
  <c r="N254" i="6" s="1"/>
  <c r="K270" i="6"/>
  <c r="N270" i="6" s="1"/>
  <c r="K286" i="6"/>
  <c r="N286" i="6" s="1"/>
  <c r="K302" i="6"/>
  <c r="N302" i="6" s="1"/>
  <c r="K98" i="6"/>
  <c r="N98" i="6" s="1"/>
  <c r="K130" i="6"/>
  <c r="N130" i="6" s="1"/>
  <c r="K158" i="6"/>
  <c r="N158" i="6" s="1"/>
  <c r="K181" i="6"/>
  <c r="N181" i="6" s="1"/>
  <c r="K197" i="6"/>
  <c r="N197" i="6" s="1"/>
  <c r="K213" i="6"/>
  <c r="N213" i="6" s="1"/>
  <c r="K229" i="6"/>
  <c r="N229" i="6" s="1"/>
  <c r="K245" i="6"/>
  <c r="N245" i="6" s="1"/>
  <c r="K261" i="6"/>
  <c r="N261" i="6" s="1"/>
  <c r="K277" i="6"/>
  <c r="N277" i="6" s="1"/>
  <c r="K293" i="6"/>
  <c r="N293" i="6" s="1"/>
  <c r="K323" i="6"/>
  <c r="N323" i="6" s="1"/>
  <c r="K338" i="6"/>
  <c r="N338" i="6" s="1"/>
  <c r="K354" i="6"/>
  <c r="N354" i="6" s="1"/>
  <c r="K370" i="6"/>
  <c r="N370" i="6" s="1"/>
  <c r="K386" i="6"/>
  <c r="N386" i="6" s="1"/>
  <c r="K402" i="6"/>
  <c r="N402" i="6" s="1"/>
  <c r="K418" i="6"/>
  <c r="N418" i="6" s="1"/>
  <c r="K434" i="6"/>
  <c r="N434" i="6" s="1"/>
  <c r="K450" i="6"/>
  <c r="N450" i="6" s="1"/>
  <c r="K466" i="6"/>
  <c r="N466" i="6" s="1"/>
  <c r="K482" i="6"/>
  <c r="N482" i="6" s="1"/>
  <c r="K498" i="6"/>
  <c r="N498" i="6" s="1"/>
  <c r="K333" i="6"/>
  <c r="N333" i="6" s="1"/>
  <c r="K349" i="6"/>
  <c r="N349" i="6" s="1"/>
  <c r="K365" i="6"/>
  <c r="N365" i="6" s="1"/>
  <c r="K381" i="6"/>
  <c r="N381" i="6" s="1"/>
  <c r="K397" i="6"/>
  <c r="N397" i="6" s="1"/>
  <c r="K413" i="6"/>
  <c r="N413" i="6" s="1"/>
  <c r="K429" i="6"/>
  <c r="N429" i="6" s="1"/>
  <c r="K445" i="6"/>
  <c r="N445" i="6" s="1"/>
  <c r="K461" i="6"/>
  <c r="N461" i="6" s="1"/>
  <c r="K477" i="6"/>
  <c r="N477" i="6" s="1"/>
  <c r="K307" i="6"/>
  <c r="N307" i="6" s="1"/>
  <c r="K319" i="6"/>
  <c r="N319" i="6" s="1"/>
  <c r="K336" i="6"/>
  <c r="N336" i="6" s="1"/>
  <c r="K352" i="6"/>
  <c r="N352" i="6" s="1"/>
  <c r="K368" i="6"/>
  <c r="N368" i="6" s="1"/>
  <c r="K384" i="6"/>
  <c r="N384" i="6" s="1"/>
  <c r="K400" i="6"/>
  <c r="N400" i="6" s="1"/>
  <c r="K416" i="6"/>
  <c r="N416" i="6" s="1"/>
  <c r="K432" i="6"/>
  <c r="N432" i="6" s="1"/>
  <c r="K448" i="6"/>
  <c r="N448" i="6" s="1"/>
  <c r="K313" i="6"/>
  <c r="N313" i="6" s="1"/>
  <c r="K335" i="6"/>
  <c r="N335" i="6" s="1"/>
  <c r="K351" i="6"/>
  <c r="N351" i="6" s="1"/>
  <c r="K367" i="6"/>
  <c r="N367" i="6" s="1"/>
  <c r="K383" i="6"/>
  <c r="N383" i="6" s="1"/>
  <c r="K399" i="6"/>
  <c r="N399" i="6" s="1"/>
  <c r="K415" i="6"/>
  <c r="N415" i="6" s="1"/>
  <c r="K431" i="6"/>
  <c r="N431" i="6" s="1"/>
  <c r="K447" i="6"/>
  <c r="N447" i="6" s="1"/>
  <c r="K463" i="6"/>
  <c r="N463" i="6" s="1"/>
  <c r="K479" i="6"/>
  <c r="N479" i="6" s="1"/>
  <c r="K499" i="6"/>
  <c r="N499" i="6" s="1"/>
  <c r="K514" i="6"/>
  <c r="N514" i="6" s="1"/>
  <c r="K530" i="6"/>
  <c r="N530" i="6" s="1"/>
  <c r="K546" i="6"/>
  <c r="N546" i="6" s="1"/>
  <c r="K562" i="6"/>
  <c r="N562" i="6" s="1"/>
  <c r="K578" i="6"/>
  <c r="N578" i="6" s="1"/>
  <c r="K594" i="6"/>
  <c r="N594" i="6" s="1"/>
  <c r="K610" i="6"/>
  <c r="N610" i="6" s="1"/>
  <c r="K626" i="6"/>
  <c r="N626" i="6" s="1"/>
  <c r="K642" i="6"/>
  <c r="N642" i="6" s="1"/>
  <c r="K658" i="6"/>
  <c r="N658" i="6" s="1"/>
  <c r="K674" i="6"/>
  <c r="N674" i="6" s="1"/>
  <c r="K690" i="6"/>
  <c r="N690" i="6" s="1"/>
  <c r="K480" i="6"/>
  <c r="N480" i="6" s="1"/>
  <c r="K496" i="6"/>
  <c r="N496" i="6" s="1"/>
  <c r="K513" i="6"/>
  <c r="N513" i="6" s="1"/>
  <c r="K529" i="6"/>
  <c r="N529" i="6" s="1"/>
  <c r="K545" i="6"/>
  <c r="N545" i="6" s="1"/>
  <c r="K561" i="6"/>
  <c r="N561" i="6" s="1"/>
  <c r="K577" i="6"/>
  <c r="N577" i="6" s="1"/>
  <c r="K593" i="6"/>
  <c r="N593" i="6" s="1"/>
  <c r="K609" i="6"/>
  <c r="N609" i="6" s="1"/>
  <c r="K625" i="6"/>
  <c r="N625" i="6" s="1"/>
  <c r="K641" i="6"/>
  <c r="N641" i="6" s="1"/>
  <c r="K657" i="6"/>
  <c r="N657" i="6" s="1"/>
  <c r="K512" i="6"/>
  <c r="N512" i="6" s="1"/>
  <c r="K528" i="6"/>
  <c r="N528" i="6" s="1"/>
  <c r="K544" i="6"/>
  <c r="N544" i="6" s="1"/>
  <c r="K560" i="6"/>
  <c r="N560" i="6" s="1"/>
  <c r="K576" i="6"/>
  <c r="N576" i="6" s="1"/>
  <c r="K592" i="6"/>
  <c r="N592" i="6" s="1"/>
  <c r="K608" i="6"/>
  <c r="N608" i="6" s="1"/>
  <c r="K624" i="6"/>
  <c r="N624" i="6" s="1"/>
  <c r="K640" i="6"/>
  <c r="N640" i="6" s="1"/>
  <c r="K656" i="6"/>
  <c r="N656" i="6" s="1"/>
  <c r="K481" i="6"/>
  <c r="N481" i="6" s="1"/>
  <c r="K497" i="6"/>
  <c r="N497" i="6" s="1"/>
  <c r="K511" i="6"/>
  <c r="N511" i="6" s="1"/>
  <c r="K527" i="6"/>
  <c r="N527" i="6" s="1"/>
  <c r="K543" i="6"/>
  <c r="N543" i="6" s="1"/>
  <c r="K559" i="6"/>
  <c r="N559" i="6" s="1"/>
  <c r="K575" i="6"/>
  <c r="N575" i="6" s="1"/>
  <c r="K591" i="6"/>
  <c r="N591" i="6" s="1"/>
  <c r="K607" i="6"/>
  <c r="N607" i="6" s="1"/>
  <c r="K623" i="6"/>
  <c r="N623" i="6" s="1"/>
  <c r="K639" i="6"/>
  <c r="N639" i="6" s="1"/>
  <c r="K655" i="6"/>
  <c r="N655" i="6" s="1"/>
  <c r="K671" i="6"/>
  <c r="N671" i="6" s="1"/>
  <c r="K698" i="6"/>
  <c r="N698" i="6" s="1"/>
  <c r="K714" i="6"/>
  <c r="N714" i="6" s="1"/>
  <c r="K673" i="6"/>
  <c r="N673" i="6" s="1"/>
  <c r="K689" i="6"/>
  <c r="N689" i="6" s="1"/>
  <c r="K705" i="6"/>
  <c r="N705" i="6" s="1"/>
  <c r="K667" i="6"/>
  <c r="N667" i="6" s="1"/>
  <c r="K700" i="6"/>
  <c r="N700" i="6" s="1"/>
  <c r="K716" i="6"/>
  <c r="N716" i="6" s="1"/>
  <c r="K680" i="6"/>
  <c r="N680" i="6" s="1"/>
  <c r="K696" i="6"/>
  <c r="N696" i="6" s="1"/>
  <c r="K711" i="6"/>
  <c r="N711" i="6" s="1"/>
  <c r="K50" i="6"/>
  <c r="N50" i="6" s="1"/>
  <c r="K160" i="6"/>
  <c r="N160" i="6" s="1"/>
  <c r="K180" i="6"/>
  <c r="N180" i="6" s="1"/>
  <c r="K196" i="6"/>
  <c r="N196" i="6" s="1"/>
  <c r="K212" i="6"/>
  <c r="N212" i="6" s="1"/>
  <c r="K228" i="6"/>
  <c r="N228" i="6" s="1"/>
  <c r="K244" i="6"/>
  <c r="N244" i="6" s="1"/>
  <c r="K260" i="6"/>
  <c r="N260" i="6" s="1"/>
  <c r="K276" i="6"/>
  <c r="N276" i="6" s="1"/>
  <c r="K292" i="6"/>
  <c r="N292" i="6" s="1"/>
  <c r="K308" i="6"/>
  <c r="N308" i="6" s="1"/>
  <c r="K324" i="6"/>
  <c r="N324" i="6" s="1"/>
  <c r="K118" i="6"/>
  <c r="N118" i="6" s="1"/>
  <c r="K150" i="6"/>
  <c r="N150" i="6" s="1"/>
  <c r="K179" i="6"/>
  <c r="N179" i="6" s="1"/>
  <c r="K195" i="6"/>
  <c r="N195" i="6" s="1"/>
  <c r="K211" i="6"/>
  <c r="N211" i="6" s="1"/>
  <c r="K227" i="6"/>
  <c r="N227" i="6" s="1"/>
  <c r="K243" i="6"/>
  <c r="N243" i="6" s="1"/>
  <c r="K259" i="6"/>
  <c r="N259" i="6" s="1"/>
  <c r="K275" i="6"/>
  <c r="N275" i="6" s="1"/>
  <c r="K291" i="6"/>
  <c r="N291" i="6" s="1"/>
  <c r="K164" i="6"/>
  <c r="N164" i="6" s="1"/>
  <c r="K178" i="6"/>
  <c r="N178" i="6" s="1"/>
  <c r="K194" i="6"/>
  <c r="N194" i="6" s="1"/>
  <c r="K210" i="6"/>
  <c r="N210" i="6" s="1"/>
  <c r="K226" i="6"/>
  <c r="N226" i="6" s="1"/>
  <c r="K242" i="6"/>
  <c r="N242" i="6" s="1"/>
  <c r="K258" i="6"/>
  <c r="N258" i="6" s="1"/>
  <c r="K274" i="6"/>
  <c r="N274" i="6" s="1"/>
  <c r="K290" i="6"/>
  <c r="N290" i="6" s="1"/>
  <c r="K306" i="6"/>
  <c r="N306" i="6" s="1"/>
  <c r="K106" i="6"/>
  <c r="N106" i="6" s="1"/>
  <c r="K138" i="6"/>
  <c r="N138" i="6" s="1"/>
  <c r="K166" i="6"/>
  <c r="N166" i="6" s="1"/>
  <c r="K185" i="6"/>
  <c r="N185" i="6" s="1"/>
  <c r="K201" i="6"/>
  <c r="N201" i="6" s="1"/>
  <c r="K217" i="6"/>
  <c r="N217" i="6" s="1"/>
  <c r="K233" i="6"/>
  <c r="N233" i="6" s="1"/>
  <c r="K249" i="6"/>
  <c r="N249" i="6" s="1"/>
  <c r="K265" i="6"/>
  <c r="N265" i="6" s="1"/>
  <c r="K281" i="6"/>
  <c r="N281" i="6" s="1"/>
  <c r="K297" i="6"/>
  <c r="N297" i="6" s="1"/>
  <c r="K326" i="6"/>
  <c r="N326" i="6" s="1"/>
  <c r="K342" i="6"/>
  <c r="N342" i="6" s="1"/>
  <c r="K358" i="6"/>
  <c r="N358" i="6" s="1"/>
  <c r="K374" i="6"/>
  <c r="N374" i="6" s="1"/>
  <c r="K390" i="6"/>
  <c r="N390" i="6" s="1"/>
  <c r="K406" i="6"/>
  <c r="N406" i="6" s="1"/>
  <c r="K422" i="6"/>
  <c r="N422" i="6" s="1"/>
  <c r="K438" i="6"/>
  <c r="N438" i="6" s="1"/>
  <c r="K454" i="6"/>
  <c r="N454" i="6" s="1"/>
  <c r="K470" i="6"/>
  <c r="N470" i="6" s="1"/>
  <c r="K486" i="6"/>
  <c r="N486" i="6" s="1"/>
  <c r="K317" i="6"/>
  <c r="N317" i="6" s="1"/>
  <c r="K337" i="6"/>
  <c r="N337" i="6" s="1"/>
  <c r="K353" i="6"/>
  <c r="N353" i="6" s="1"/>
  <c r="K369" i="6"/>
  <c r="N369" i="6" s="1"/>
  <c r="K385" i="6"/>
  <c r="N385" i="6" s="1"/>
  <c r="K401" i="6"/>
  <c r="N401" i="6" s="1"/>
  <c r="K417" i="6"/>
  <c r="N417" i="6" s="1"/>
  <c r="K433" i="6"/>
  <c r="N433" i="6" s="1"/>
  <c r="K449" i="6"/>
  <c r="N449" i="6" s="1"/>
  <c r="K465" i="6"/>
  <c r="N465" i="6" s="1"/>
  <c r="K301" i="6"/>
  <c r="N301" i="6" s="1"/>
  <c r="K309" i="6"/>
  <c r="N309" i="6" s="1"/>
  <c r="K322" i="6"/>
  <c r="N322" i="6" s="1"/>
  <c r="K340" i="6"/>
  <c r="N340" i="6" s="1"/>
  <c r="K356" i="6"/>
  <c r="N356" i="6" s="1"/>
  <c r="K372" i="6"/>
  <c r="N372" i="6" s="1"/>
  <c r="K388" i="6"/>
  <c r="N388" i="6" s="1"/>
  <c r="K404" i="6"/>
  <c r="N404" i="6" s="1"/>
  <c r="K420" i="6"/>
  <c r="N420" i="6" s="1"/>
  <c r="K436" i="6"/>
  <c r="N436" i="6" s="1"/>
  <c r="K452" i="6"/>
  <c r="N452" i="6" s="1"/>
  <c r="K321" i="6"/>
  <c r="N321" i="6" s="1"/>
  <c r="K339" i="6"/>
  <c r="N339" i="6" s="1"/>
  <c r="K355" i="6"/>
  <c r="N355" i="6" s="1"/>
  <c r="K371" i="6"/>
  <c r="N371" i="6" s="1"/>
  <c r="K387" i="6"/>
  <c r="N387" i="6" s="1"/>
  <c r="K403" i="6"/>
  <c r="N403" i="6" s="1"/>
  <c r="K419" i="6"/>
  <c r="N419" i="6" s="1"/>
  <c r="K435" i="6"/>
  <c r="N435" i="6" s="1"/>
  <c r="K451" i="6"/>
  <c r="N451" i="6" s="1"/>
  <c r="K467" i="6"/>
  <c r="N467" i="6" s="1"/>
  <c r="K483" i="6"/>
  <c r="N483" i="6" s="1"/>
  <c r="K502" i="6"/>
  <c r="N502" i="6" s="1"/>
  <c r="K518" i="6"/>
  <c r="N518" i="6" s="1"/>
  <c r="K534" i="6"/>
  <c r="N534" i="6" s="1"/>
  <c r="K550" i="6"/>
  <c r="N550" i="6" s="1"/>
  <c r="K566" i="6"/>
  <c r="N566" i="6" s="1"/>
  <c r="K582" i="6"/>
  <c r="N582" i="6" s="1"/>
  <c r="K598" i="6"/>
  <c r="N598" i="6" s="1"/>
  <c r="K614" i="6"/>
  <c r="N614" i="6" s="1"/>
  <c r="K630" i="6"/>
  <c r="N630" i="6" s="1"/>
  <c r="K646" i="6"/>
  <c r="N646" i="6" s="1"/>
  <c r="K662" i="6"/>
  <c r="N662" i="6" s="1"/>
  <c r="K678" i="6"/>
  <c r="N678" i="6" s="1"/>
  <c r="K694" i="6"/>
  <c r="N694" i="6" s="1"/>
  <c r="K484" i="6"/>
  <c r="N484" i="6" s="1"/>
  <c r="K501" i="6"/>
  <c r="N501" i="6" s="1"/>
  <c r="K517" i="6"/>
  <c r="N517" i="6" s="1"/>
  <c r="K533" i="6"/>
  <c r="N533" i="6" s="1"/>
  <c r="K549" i="6"/>
  <c r="N549" i="6" s="1"/>
  <c r="K565" i="6"/>
  <c r="N565" i="6" s="1"/>
  <c r="K581" i="6"/>
  <c r="N581" i="6" s="1"/>
  <c r="K597" i="6"/>
  <c r="N597" i="6" s="1"/>
  <c r="K613" i="6"/>
  <c r="N613" i="6" s="1"/>
  <c r="K629" i="6"/>
  <c r="N629" i="6" s="1"/>
  <c r="K645" i="6"/>
  <c r="N645" i="6" s="1"/>
  <c r="K495" i="6"/>
  <c r="N495" i="6" s="1"/>
  <c r="K516" i="6"/>
  <c r="N516" i="6" s="1"/>
  <c r="K532" i="6"/>
  <c r="N532" i="6" s="1"/>
  <c r="K548" i="6"/>
  <c r="N548" i="6" s="1"/>
  <c r="K564" i="6"/>
  <c r="N564" i="6" s="1"/>
  <c r="K580" i="6"/>
  <c r="N580" i="6" s="1"/>
  <c r="K596" i="6"/>
  <c r="N596" i="6" s="1"/>
  <c r="K612" i="6"/>
  <c r="N612" i="6" s="1"/>
  <c r="K628" i="6"/>
  <c r="N628" i="6" s="1"/>
  <c r="K644" i="6"/>
  <c r="N644" i="6" s="1"/>
  <c r="K660" i="6"/>
  <c r="N660" i="6" s="1"/>
  <c r="K485" i="6"/>
  <c r="N485" i="6" s="1"/>
  <c r="K500" i="6"/>
  <c r="N500" i="6" s="1"/>
  <c r="K515" i="6"/>
  <c r="N515" i="6" s="1"/>
  <c r="K531" i="6"/>
  <c r="N531" i="6" s="1"/>
  <c r="K547" i="6"/>
  <c r="N547" i="6" s="1"/>
  <c r="K563" i="6"/>
  <c r="N563" i="6" s="1"/>
  <c r="K579" i="6"/>
  <c r="N579" i="6" s="1"/>
  <c r="K595" i="6"/>
  <c r="N595" i="6" s="1"/>
  <c r="K611" i="6"/>
  <c r="N611" i="6" s="1"/>
  <c r="K627" i="6"/>
  <c r="N627" i="6" s="1"/>
  <c r="K643" i="6"/>
  <c r="N643" i="6" s="1"/>
  <c r="K659" i="6"/>
  <c r="N659" i="6" s="1"/>
  <c r="K679" i="6"/>
  <c r="N679" i="6" s="1"/>
  <c r="K702" i="6"/>
  <c r="N702" i="6" s="1"/>
  <c r="K713" i="6"/>
  <c r="N713" i="6" s="1"/>
  <c r="K676" i="6"/>
  <c r="N676" i="6" s="1"/>
  <c r="K692" i="6"/>
  <c r="N692" i="6" s="1"/>
  <c r="K709" i="6"/>
  <c r="N709" i="6" s="1"/>
  <c r="K675" i="6"/>
  <c r="N675" i="6" s="1"/>
  <c r="K704" i="6"/>
  <c r="N704" i="6" s="1"/>
  <c r="K669" i="6"/>
  <c r="N669" i="6" s="1"/>
  <c r="K685" i="6"/>
  <c r="N685" i="6" s="1"/>
  <c r="K699" i="6"/>
  <c r="N699" i="6" s="1"/>
  <c r="K715" i="6"/>
  <c r="N715" i="6" s="1"/>
  <c r="K66" i="6"/>
  <c r="N66" i="6" s="1"/>
  <c r="K168" i="6"/>
  <c r="N168" i="6" s="1"/>
  <c r="K184" i="6"/>
  <c r="N184" i="6" s="1"/>
  <c r="K200" i="6"/>
  <c r="N200" i="6" s="1"/>
  <c r="K216" i="6"/>
  <c r="N216" i="6" s="1"/>
  <c r="K232" i="6"/>
  <c r="N232" i="6" s="1"/>
  <c r="K248" i="6"/>
  <c r="N248" i="6" s="1"/>
  <c r="K264" i="6"/>
  <c r="N264" i="6" s="1"/>
  <c r="K280" i="6"/>
  <c r="N280" i="6" s="1"/>
  <c r="K296" i="6"/>
  <c r="N296" i="6" s="1"/>
  <c r="K312" i="6"/>
  <c r="N312" i="6" s="1"/>
  <c r="K94" i="6"/>
  <c r="N94" i="6" s="1"/>
  <c r="K126" i="6"/>
  <c r="N126" i="6" s="1"/>
  <c r="K155" i="6"/>
  <c r="N155" i="6" s="1"/>
  <c r="K183" i="6"/>
  <c r="N183" i="6" s="1"/>
  <c r="K199" i="6"/>
  <c r="N199" i="6" s="1"/>
  <c r="K215" i="6"/>
  <c r="N215" i="6" s="1"/>
  <c r="K231" i="6"/>
  <c r="N231" i="6" s="1"/>
  <c r="K247" i="6"/>
  <c r="N247" i="6" s="1"/>
  <c r="K263" i="6"/>
  <c r="N263" i="6" s="1"/>
  <c r="K279" i="6"/>
  <c r="N279" i="6" s="1"/>
  <c r="K295" i="6"/>
  <c r="N295" i="6" s="1"/>
  <c r="K167" i="6"/>
  <c r="N167" i="6" s="1"/>
  <c r="K182" i="6"/>
  <c r="N182" i="6" s="1"/>
  <c r="K198" i="6"/>
  <c r="N198" i="6" s="1"/>
  <c r="K214" i="6"/>
  <c r="N214" i="6" s="1"/>
  <c r="K230" i="6"/>
  <c r="N230" i="6" s="1"/>
  <c r="K246" i="6"/>
  <c r="N246" i="6" s="1"/>
  <c r="K262" i="6"/>
  <c r="N262" i="6" s="1"/>
  <c r="K278" i="6"/>
  <c r="N278" i="6" s="1"/>
  <c r="K294" i="6"/>
  <c r="N294" i="6" s="1"/>
  <c r="K310" i="6"/>
  <c r="N310" i="6" s="1"/>
  <c r="K114" i="6"/>
  <c r="N114" i="6" s="1"/>
  <c r="K146" i="6"/>
  <c r="N146" i="6" s="1"/>
  <c r="K174" i="6"/>
  <c r="N174" i="6" s="1"/>
  <c r="K189" i="6"/>
  <c r="N189" i="6" s="1"/>
  <c r="K205" i="6"/>
  <c r="N205" i="6" s="1"/>
  <c r="K221" i="6"/>
  <c r="N221" i="6" s="1"/>
  <c r="K237" i="6"/>
  <c r="N237" i="6" s="1"/>
  <c r="K253" i="6"/>
  <c r="N253" i="6" s="1"/>
  <c r="K269" i="6"/>
  <c r="N269" i="6" s="1"/>
  <c r="K285" i="6"/>
  <c r="N285" i="6" s="1"/>
  <c r="K315" i="6"/>
  <c r="N315" i="6" s="1"/>
  <c r="K330" i="6"/>
  <c r="N330" i="6" s="1"/>
  <c r="K346" i="6"/>
  <c r="N346" i="6" s="1"/>
  <c r="K362" i="6"/>
  <c r="N362" i="6" s="1"/>
  <c r="K378" i="6"/>
  <c r="N378" i="6" s="1"/>
  <c r="K394" i="6"/>
  <c r="N394" i="6" s="1"/>
  <c r="K410" i="6"/>
  <c r="N410" i="6" s="1"/>
  <c r="K426" i="6"/>
  <c r="N426" i="6" s="1"/>
  <c r="K442" i="6"/>
  <c r="N442" i="6" s="1"/>
  <c r="K458" i="6"/>
  <c r="N458" i="6" s="1"/>
  <c r="K474" i="6"/>
  <c r="N474" i="6" s="1"/>
  <c r="K490" i="6"/>
  <c r="N490" i="6" s="1"/>
  <c r="K325" i="6"/>
  <c r="N325" i="6" s="1"/>
  <c r="K341" i="6"/>
  <c r="N341" i="6" s="1"/>
  <c r="K357" i="6"/>
  <c r="N357" i="6" s="1"/>
  <c r="K373" i="6"/>
  <c r="N373" i="6" s="1"/>
  <c r="K389" i="6"/>
  <c r="N389" i="6" s="1"/>
  <c r="K405" i="6"/>
  <c r="N405" i="6" s="1"/>
  <c r="K421" i="6"/>
  <c r="N421" i="6" s="1"/>
  <c r="K437" i="6"/>
  <c r="N437" i="6" s="1"/>
  <c r="K453" i="6"/>
  <c r="N453" i="6" s="1"/>
  <c r="K469" i="6"/>
  <c r="N469" i="6" s="1"/>
  <c r="K303" i="6"/>
  <c r="N303" i="6" s="1"/>
  <c r="K311" i="6"/>
  <c r="N311" i="6" s="1"/>
  <c r="K328" i="6"/>
  <c r="N328" i="6" s="1"/>
  <c r="K344" i="6"/>
  <c r="N344" i="6" s="1"/>
  <c r="K360" i="6"/>
  <c r="N360" i="6" s="1"/>
  <c r="K376" i="6"/>
  <c r="N376" i="6" s="1"/>
  <c r="K392" i="6"/>
  <c r="N392" i="6" s="1"/>
  <c r="K408" i="6"/>
  <c r="N408" i="6" s="1"/>
  <c r="K424" i="6"/>
  <c r="N424" i="6" s="1"/>
  <c r="K440" i="6"/>
  <c r="N440" i="6" s="1"/>
  <c r="K456" i="6"/>
  <c r="N456" i="6" s="1"/>
  <c r="K327" i="6"/>
  <c r="N327" i="6" s="1"/>
  <c r="K343" i="6"/>
  <c r="N343" i="6" s="1"/>
  <c r="K359" i="6"/>
  <c r="N359" i="6" s="1"/>
  <c r="K375" i="6"/>
  <c r="N375" i="6" s="1"/>
  <c r="K391" i="6"/>
  <c r="N391" i="6" s="1"/>
  <c r="K407" i="6"/>
  <c r="N407" i="6" s="1"/>
  <c r="K423" i="6"/>
  <c r="N423" i="6" s="1"/>
  <c r="K439" i="6"/>
  <c r="N439" i="6" s="1"/>
  <c r="K455" i="6"/>
  <c r="N455" i="6" s="1"/>
  <c r="K471" i="6"/>
  <c r="N471" i="6" s="1"/>
  <c r="K487" i="6"/>
  <c r="N487" i="6" s="1"/>
  <c r="K506" i="6"/>
  <c r="N506" i="6" s="1"/>
  <c r="K522" i="6"/>
  <c r="N522" i="6" s="1"/>
  <c r="K538" i="6"/>
  <c r="N538" i="6" s="1"/>
  <c r="K554" i="6"/>
  <c r="N554" i="6" s="1"/>
  <c r="K570" i="6"/>
  <c r="N570" i="6" s="1"/>
  <c r="K586" i="6"/>
  <c r="N586" i="6" s="1"/>
  <c r="K602" i="6"/>
  <c r="N602" i="6" s="1"/>
  <c r="K618" i="6"/>
  <c r="N618" i="6" s="1"/>
  <c r="K634" i="6"/>
  <c r="N634" i="6" s="1"/>
  <c r="K650" i="6"/>
  <c r="N650" i="6" s="1"/>
  <c r="K666" i="6"/>
  <c r="N666" i="6" s="1"/>
  <c r="K682" i="6"/>
  <c r="N682" i="6" s="1"/>
  <c r="K464" i="6"/>
  <c r="N464" i="6" s="1"/>
  <c r="K488" i="6"/>
  <c r="N488" i="6" s="1"/>
  <c r="K505" i="6"/>
  <c r="N505" i="6" s="1"/>
  <c r="K521" i="6"/>
  <c r="N521" i="6" s="1"/>
  <c r="K537" i="6"/>
  <c r="N537" i="6" s="1"/>
  <c r="K553" i="6"/>
  <c r="N553" i="6" s="1"/>
  <c r="K569" i="6"/>
  <c r="N569" i="6" s="1"/>
  <c r="K585" i="6"/>
  <c r="N585" i="6" s="1"/>
  <c r="K601" i="6"/>
  <c r="N601" i="6" s="1"/>
  <c r="K617" i="6"/>
  <c r="N617" i="6" s="1"/>
  <c r="K633" i="6"/>
  <c r="N633" i="6" s="1"/>
  <c r="K649" i="6"/>
  <c r="N649" i="6" s="1"/>
  <c r="K504" i="6"/>
  <c r="N504" i="6" s="1"/>
  <c r="K520" i="6"/>
  <c r="N520" i="6" s="1"/>
  <c r="K536" i="6"/>
  <c r="N536" i="6" s="1"/>
  <c r="K552" i="6"/>
  <c r="N552" i="6" s="1"/>
  <c r="K568" i="6"/>
  <c r="N568" i="6" s="1"/>
  <c r="K584" i="6"/>
  <c r="N584" i="6" s="1"/>
  <c r="K600" i="6"/>
  <c r="N600" i="6" s="1"/>
  <c r="K616" i="6"/>
  <c r="N616" i="6" s="1"/>
  <c r="K632" i="6"/>
  <c r="N632" i="6" s="1"/>
  <c r="K648" i="6"/>
  <c r="N648" i="6" s="1"/>
  <c r="K468" i="6"/>
  <c r="N468" i="6" s="1"/>
  <c r="K489" i="6"/>
  <c r="N489" i="6" s="1"/>
  <c r="K503" i="6"/>
  <c r="N503" i="6" s="1"/>
  <c r="K519" i="6"/>
  <c r="N519" i="6" s="1"/>
  <c r="K535" i="6"/>
  <c r="N535" i="6" s="1"/>
  <c r="K551" i="6"/>
  <c r="N551" i="6" s="1"/>
  <c r="K567" i="6"/>
  <c r="N567" i="6" s="1"/>
  <c r="K583" i="6"/>
  <c r="N583" i="6" s="1"/>
  <c r="K599" i="6"/>
  <c r="N599" i="6" s="1"/>
  <c r="K615" i="6"/>
  <c r="N615" i="6" s="1"/>
  <c r="K631" i="6"/>
  <c r="N631" i="6" s="1"/>
  <c r="K647" i="6"/>
  <c r="N647" i="6" s="1"/>
  <c r="K663" i="6"/>
  <c r="N663" i="6" s="1"/>
  <c r="K687" i="6"/>
  <c r="N687" i="6" s="1"/>
  <c r="K706" i="6"/>
  <c r="N706" i="6" s="1"/>
  <c r="K6" i="6"/>
  <c r="N6" i="6" s="1"/>
  <c r="K681" i="6"/>
  <c r="N681" i="6" s="1"/>
  <c r="K697" i="6"/>
  <c r="N697" i="6" s="1"/>
  <c r="K661" i="6"/>
  <c r="N661" i="6" s="1"/>
  <c r="K683" i="6"/>
  <c r="N683" i="6" s="1"/>
  <c r="K708" i="6"/>
  <c r="N708" i="6" s="1"/>
  <c r="K672" i="6"/>
  <c r="N672" i="6" s="1"/>
  <c r="K688" i="6"/>
  <c r="N688" i="6" s="1"/>
  <c r="K703" i="6"/>
  <c r="N703" i="6" s="1"/>
  <c r="K74" i="6"/>
  <c r="N74" i="6" s="1"/>
  <c r="K171" i="6"/>
  <c r="N171" i="6" s="1"/>
  <c r="K188" i="6"/>
  <c r="N188" i="6" s="1"/>
  <c r="K204" i="6"/>
  <c r="N204" i="6" s="1"/>
  <c r="K220" i="6"/>
  <c r="N220" i="6" s="1"/>
  <c r="K236" i="6"/>
  <c r="N236" i="6" s="1"/>
  <c r="K252" i="6"/>
  <c r="N252" i="6" s="1"/>
  <c r="K268" i="6"/>
  <c r="N268" i="6" s="1"/>
  <c r="K284" i="6"/>
  <c r="N284" i="6" s="1"/>
  <c r="K300" i="6"/>
  <c r="N300" i="6" s="1"/>
  <c r="K316" i="6"/>
  <c r="N316" i="6" s="1"/>
  <c r="K102" i="6"/>
  <c r="N102" i="6" s="1"/>
  <c r="K134" i="6"/>
  <c r="N134" i="6" s="1"/>
  <c r="K162" i="6"/>
  <c r="N162" i="6" s="1"/>
  <c r="K187" i="6"/>
  <c r="N187" i="6" s="1"/>
  <c r="K203" i="6"/>
  <c r="N203" i="6" s="1"/>
  <c r="K219" i="6"/>
  <c r="N219" i="6" s="1"/>
  <c r="K235" i="6"/>
  <c r="N235" i="6" s="1"/>
  <c r="K251" i="6"/>
  <c r="N251" i="6" s="1"/>
  <c r="K267" i="6"/>
  <c r="N267" i="6" s="1"/>
  <c r="K283" i="6"/>
  <c r="N283" i="6" s="1"/>
  <c r="K299" i="6"/>
  <c r="N299" i="6" s="1"/>
  <c r="K172" i="6"/>
  <c r="N172" i="6" s="1"/>
  <c r="K186" i="6"/>
  <c r="N186" i="6" s="1"/>
  <c r="K202" i="6"/>
  <c r="N202" i="6" s="1"/>
  <c r="K218" i="6"/>
  <c r="N218" i="6" s="1"/>
  <c r="K234" i="6"/>
  <c r="N234" i="6" s="1"/>
  <c r="K250" i="6"/>
  <c r="N250" i="6" s="1"/>
  <c r="K266" i="6"/>
  <c r="N266" i="6" s="1"/>
  <c r="K282" i="6"/>
  <c r="N282" i="6" s="1"/>
  <c r="K298" i="6"/>
  <c r="N298" i="6" s="1"/>
  <c r="K90" i="6"/>
  <c r="N90" i="6" s="1"/>
  <c r="K122" i="6"/>
  <c r="N122" i="6" s="1"/>
  <c r="K154" i="6"/>
  <c r="N154" i="6" s="1"/>
  <c r="K177" i="6"/>
  <c r="N177" i="6" s="1"/>
  <c r="K193" i="6"/>
  <c r="N193" i="6" s="1"/>
  <c r="K209" i="6"/>
  <c r="N209" i="6" s="1"/>
  <c r="K225" i="6"/>
  <c r="N225" i="6" s="1"/>
  <c r="K241" i="6"/>
  <c r="N241" i="6" s="1"/>
  <c r="K257" i="6"/>
  <c r="N257" i="6" s="1"/>
  <c r="K273" i="6"/>
  <c r="N273" i="6" s="1"/>
  <c r="K289" i="6"/>
  <c r="N289" i="6" s="1"/>
  <c r="K318" i="6"/>
  <c r="N318" i="6" s="1"/>
  <c r="K334" i="6"/>
  <c r="N334" i="6" s="1"/>
  <c r="K350" i="6"/>
  <c r="N350" i="6" s="1"/>
  <c r="K366" i="6"/>
  <c r="N366" i="6" s="1"/>
  <c r="K382" i="6"/>
  <c r="N382" i="6" s="1"/>
  <c r="K398" i="6"/>
  <c r="N398" i="6" s="1"/>
  <c r="K414" i="6"/>
  <c r="N414" i="6" s="1"/>
  <c r="K430" i="6"/>
  <c r="N430" i="6" s="1"/>
  <c r="K446" i="6"/>
  <c r="N446" i="6" s="1"/>
  <c r="K462" i="6"/>
  <c r="N462" i="6" s="1"/>
  <c r="K478" i="6"/>
  <c r="N478" i="6" s="1"/>
  <c r="K494" i="6"/>
  <c r="N494" i="6" s="1"/>
  <c r="K329" i="6"/>
  <c r="N329" i="6" s="1"/>
  <c r="K345" i="6"/>
  <c r="N345" i="6" s="1"/>
  <c r="K361" i="6"/>
  <c r="N361" i="6" s="1"/>
  <c r="K377" i="6"/>
  <c r="N377" i="6" s="1"/>
  <c r="K393" i="6"/>
  <c r="N393" i="6" s="1"/>
  <c r="K409" i="6"/>
  <c r="N409" i="6" s="1"/>
  <c r="K425" i="6"/>
  <c r="N425" i="6" s="1"/>
  <c r="K441" i="6"/>
  <c r="N441" i="6" s="1"/>
  <c r="K457" i="6"/>
  <c r="N457" i="6" s="1"/>
  <c r="K473" i="6"/>
  <c r="N473" i="6" s="1"/>
  <c r="K305" i="6"/>
  <c r="N305" i="6" s="1"/>
  <c r="K314" i="6"/>
  <c r="N314" i="6" s="1"/>
  <c r="K332" i="6"/>
  <c r="N332" i="6" s="1"/>
  <c r="K348" i="6"/>
  <c r="N348" i="6" s="1"/>
  <c r="K364" i="6"/>
  <c r="N364" i="6" s="1"/>
  <c r="K380" i="6"/>
  <c r="N380" i="6" s="1"/>
  <c r="K396" i="6"/>
  <c r="N396" i="6" s="1"/>
  <c r="K412" i="6"/>
  <c r="N412" i="6" s="1"/>
  <c r="K428" i="6"/>
  <c r="N428" i="6" s="1"/>
  <c r="K444" i="6"/>
  <c r="N444" i="6" s="1"/>
  <c r="K460" i="6"/>
  <c r="N460" i="6" s="1"/>
  <c r="K331" i="6"/>
  <c r="N331" i="6" s="1"/>
  <c r="K347" i="6"/>
  <c r="N347" i="6" s="1"/>
  <c r="K363" i="6"/>
  <c r="N363" i="6" s="1"/>
  <c r="K379" i="6"/>
  <c r="N379" i="6" s="1"/>
  <c r="K395" i="6"/>
  <c r="N395" i="6" s="1"/>
  <c r="K411" i="6"/>
  <c r="N411" i="6" s="1"/>
  <c r="K427" i="6"/>
  <c r="N427" i="6" s="1"/>
  <c r="K443" i="6"/>
  <c r="N443" i="6" s="1"/>
  <c r="K459" i="6"/>
  <c r="N459" i="6" s="1"/>
  <c r="K475" i="6"/>
  <c r="N475" i="6" s="1"/>
  <c r="K491" i="6"/>
  <c r="N491" i="6" s="1"/>
  <c r="K510" i="6"/>
  <c r="N510" i="6" s="1"/>
  <c r="K526" i="6"/>
  <c r="N526" i="6" s="1"/>
  <c r="K542" i="6"/>
  <c r="N542" i="6" s="1"/>
  <c r="K558" i="6"/>
  <c r="N558" i="6" s="1"/>
  <c r="K574" i="6"/>
  <c r="N574" i="6" s="1"/>
  <c r="K590" i="6"/>
  <c r="N590" i="6" s="1"/>
  <c r="K606" i="6"/>
  <c r="N606" i="6" s="1"/>
  <c r="K622" i="6"/>
  <c r="N622" i="6" s="1"/>
  <c r="K638" i="6"/>
  <c r="N638" i="6" s="1"/>
  <c r="K654" i="6"/>
  <c r="N654" i="6" s="1"/>
  <c r="K670" i="6"/>
  <c r="N670" i="6" s="1"/>
  <c r="K686" i="6"/>
  <c r="N686" i="6" s="1"/>
  <c r="K472" i="6"/>
  <c r="N472" i="6" s="1"/>
  <c r="K493" i="6"/>
  <c r="N493" i="6" s="1"/>
  <c r="K509" i="6"/>
  <c r="N509" i="6" s="1"/>
  <c r="K525" i="6"/>
  <c r="N525" i="6" s="1"/>
  <c r="K541" i="6"/>
  <c r="N541" i="6" s="1"/>
  <c r="K557" i="6"/>
  <c r="N557" i="6" s="1"/>
  <c r="K573" i="6"/>
  <c r="N573" i="6" s="1"/>
  <c r="K589" i="6"/>
  <c r="N589" i="6" s="1"/>
  <c r="K605" i="6"/>
  <c r="N605" i="6" s="1"/>
  <c r="K621" i="6"/>
  <c r="N621" i="6" s="1"/>
  <c r="K637" i="6"/>
  <c r="N637" i="6" s="1"/>
  <c r="K653" i="6"/>
  <c r="N653" i="6" s="1"/>
  <c r="K508" i="6"/>
  <c r="N508" i="6" s="1"/>
  <c r="K524" i="6"/>
  <c r="N524" i="6" s="1"/>
  <c r="K540" i="6"/>
  <c r="N540" i="6" s="1"/>
  <c r="K556" i="6"/>
  <c r="N556" i="6" s="1"/>
  <c r="K572" i="6"/>
  <c r="N572" i="6" s="1"/>
  <c r="K588" i="6"/>
  <c r="N588" i="6" s="1"/>
  <c r="K604" i="6"/>
  <c r="N604" i="6" s="1"/>
  <c r="K620" i="6"/>
  <c r="N620" i="6" s="1"/>
  <c r="K636" i="6"/>
  <c r="N636" i="6" s="1"/>
  <c r="K652" i="6"/>
  <c r="N652" i="6" s="1"/>
  <c r="K476" i="6"/>
  <c r="N476" i="6" s="1"/>
  <c r="K492" i="6"/>
  <c r="N492" i="6" s="1"/>
  <c r="K507" i="6"/>
  <c r="N507" i="6" s="1"/>
  <c r="K523" i="6"/>
  <c r="N523" i="6" s="1"/>
  <c r="K539" i="6"/>
  <c r="N539" i="6" s="1"/>
  <c r="K555" i="6"/>
  <c r="N555" i="6" s="1"/>
  <c r="K571" i="6"/>
  <c r="N571" i="6" s="1"/>
  <c r="K587" i="6"/>
  <c r="N587" i="6" s="1"/>
  <c r="K603" i="6"/>
  <c r="N603" i="6" s="1"/>
  <c r="K619" i="6"/>
  <c r="N619" i="6" s="1"/>
  <c r="K635" i="6"/>
  <c r="N635" i="6" s="1"/>
  <c r="K651" i="6"/>
  <c r="N651" i="6" s="1"/>
  <c r="K664" i="6"/>
  <c r="N664" i="6" s="1"/>
  <c r="K695" i="6"/>
  <c r="N695" i="6" s="1"/>
  <c r="K710" i="6"/>
  <c r="N710" i="6" s="1"/>
  <c r="K668" i="6"/>
  <c r="N668" i="6" s="1"/>
  <c r="K684" i="6"/>
  <c r="N684" i="6" s="1"/>
  <c r="K701" i="6"/>
  <c r="N701" i="6" s="1"/>
  <c r="K665" i="6"/>
  <c r="N665" i="6" s="1"/>
  <c r="K691" i="6"/>
  <c r="N691" i="6" s="1"/>
  <c r="K712" i="6"/>
  <c r="N712" i="6" s="1"/>
  <c r="K677" i="6"/>
  <c r="N677" i="6" s="1"/>
  <c r="K693" i="6"/>
  <c r="N693" i="6" s="1"/>
  <c r="K707" i="6"/>
  <c r="N707" i="6" s="1"/>
  <c r="K722" i="6"/>
  <c r="N722" i="6" s="1"/>
  <c r="K752" i="6"/>
  <c r="N752" i="6" s="1"/>
  <c r="K781" i="6"/>
  <c r="N781" i="6" s="1"/>
  <c r="K779" i="6"/>
  <c r="N779" i="6" s="1"/>
  <c r="K791" i="6"/>
  <c r="N791" i="6" s="1"/>
  <c r="K855" i="6"/>
  <c r="N855" i="6" s="1"/>
  <c r="K797" i="6"/>
  <c r="N797" i="6" s="1"/>
  <c r="K842" i="6"/>
  <c r="N842" i="6" s="1"/>
  <c r="K848" i="6"/>
  <c r="N848" i="6" s="1"/>
  <c r="K917" i="6"/>
  <c r="N917" i="6" s="1"/>
  <c r="K862" i="6"/>
  <c r="N862" i="6" s="1"/>
  <c r="K737" i="6"/>
  <c r="N737" i="6" s="1"/>
  <c r="K744" i="6"/>
  <c r="N744" i="6" s="1"/>
  <c r="K773" i="6"/>
  <c r="N773" i="6" s="1"/>
  <c r="K771" i="6"/>
  <c r="N771" i="6" s="1"/>
  <c r="K784" i="6"/>
  <c r="N784" i="6" s="1"/>
  <c r="K847" i="6"/>
  <c r="N847" i="6" s="1"/>
  <c r="K787" i="6"/>
  <c r="N787" i="6" s="1"/>
  <c r="K826" i="6"/>
  <c r="N826" i="6" s="1"/>
  <c r="K838" i="6"/>
  <c r="N838" i="6" s="1"/>
  <c r="K909" i="6"/>
  <c r="N909" i="6" s="1"/>
  <c r="K852" i="6"/>
  <c r="N852" i="6" s="1"/>
  <c r="K720" i="6"/>
  <c r="N720" i="6" s="1"/>
  <c r="K743" i="6"/>
  <c r="N743" i="6" s="1"/>
  <c r="K741" i="6"/>
  <c r="N741" i="6" s="1"/>
  <c r="K806" i="6"/>
  <c r="N806" i="6" s="1"/>
  <c r="K823" i="6"/>
  <c r="N823" i="6" s="1"/>
  <c r="K792" i="6"/>
  <c r="N792" i="6" s="1"/>
  <c r="K829" i="6"/>
  <c r="N829" i="6" s="1"/>
  <c r="K880" i="6"/>
  <c r="N880" i="6" s="1"/>
  <c r="K885" i="6"/>
  <c r="N885" i="6" s="1"/>
  <c r="K949" i="6"/>
  <c r="N949" i="6" s="1"/>
  <c r="K717" i="6"/>
  <c r="N717" i="6" s="1"/>
  <c r="K723" i="6"/>
  <c r="N723" i="6" s="1"/>
  <c r="K750" i="6"/>
  <c r="N750" i="6" s="1"/>
  <c r="K753" i="6"/>
  <c r="N753" i="6" s="1"/>
  <c r="K798" i="6"/>
  <c r="N798" i="6" s="1"/>
  <c r="K815" i="6"/>
  <c r="N815" i="6" s="1"/>
  <c r="K783" i="6"/>
  <c r="N783" i="6" s="1"/>
  <c r="K821" i="6"/>
  <c r="N821" i="6" s="1"/>
  <c r="K872" i="6"/>
  <c r="N872" i="6" s="1"/>
  <c r="K877" i="6"/>
  <c r="N877" i="6" s="1"/>
  <c r="K941" i="6"/>
  <c r="N941" i="6" s="1"/>
</calcChain>
</file>

<file path=xl/comments1.xml><?xml version="1.0" encoding="utf-8"?>
<comments xmlns="http://schemas.openxmlformats.org/spreadsheetml/2006/main">
  <authors>
    <author>CGSComputer</author>
  </authors>
  <commentList>
    <comment ref="A12" authorId="0">
      <text>
        <r>
          <rPr>
            <b/>
            <sz val="9"/>
            <color rgb="FF000000"/>
            <rFont val="굴림"/>
            <family val="3"/>
            <charset val="129"/>
          </rPr>
          <t>CGSComputer:</t>
        </r>
        <r>
          <rPr>
            <sz val="9"/>
            <color rgb="FF000000"/>
            <rFont val="굴림"/>
            <family val="3"/>
            <charset val="129"/>
          </rPr>
          <t xml:space="preserve">
한전고지서 일반용(주택용) 내역에 매월 표기되어 있음</t>
        </r>
      </text>
    </comment>
    <comment ref="A13" authorId="0">
      <text>
        <r>
          <rPr>
            <b/>
            <sz val="9"/>
            <color rgb="FF000000"/>
            <rFont val="굴림"/>
            <family val="3"/>
            <charset val="129"/>
          </rPr>
          <t>CGSComputer:</t>
        </r>
        <r>
          <rPr>
            <sz val="9"/>
            <color rgb="FF000000"/>
            <rFont val="굴림"/>
            <family val="3"/>
            <charset val="129"/>
          </rPr>
          <t xml:space="preserve">
메인의 유효사용량에서 가로등과 산업용을 제외</t>
        </r>
      </text>
    </comment>
  </commentList>
</comments>
</file>

<file path=xl/sharedStrings.xml><?xml version="1.0" encoding="utf-8"?>
<sst xmlns="http://schemas.openxmlformats.org/spreadsheetml/2006/main" count="1052" uniqueCount="738">
  <si>
    <r>
      <rPr>
        <sz val="10"/>
        <color rgb="FF000000"/>
        <rFont val="맑은 고딕"/>
        <family val="3"/>
        <charset val="129"/>
      </rPr>
      <t xml:space="preserve">단일계약시: </t>
    </r>
    <r>
      <rPr>
        <b/>
        <u/>
        <sz val="10"/>
        <color rgb="FF000000"/>
        <rFont val="맑은 고딕"/>
        <family val="3"/>
        <charset val="129"/>
      </rPr>
      <t>((세대사용량 + 공용사용량) ÷ 세대수)를 주택용 고압 요율표에 적용하여 부과</t>
    </r>
  </si>
  <si>
    <t>종합계약 계산시 일반용 갑 고압A(선택2) 계산시 필요, 단일계약 적용전력 구할때 필요</t>
  </si>
  <si>
    <t>종합계약 계산시 공용사용량에 대한 일반용 갑 고압A(선택2) 계산시 월 적용전력 구할때 사용</t>
  </si>
  <si>
    <t>아파트 전체 사용량:  메인DM 당월 유효지침 - 메인DM 전월 유효지침 X 계량기 배수</t>
  </si>
  <si>
    <t xml:space="preserve">                 ((당월-전월)지침 X 계량기 배수) - 전체 자수용 사용량</t>
  </si>
  <si>
    <t xml:space="preserve">                                ② (변압기 용량 X 30%) - 자수용 계약 전력</t>
  </si>
  <si>
    <t xml:space="preserve">                  ※ 일반용 전력을 구할때 사용(계절별 요금 적용 됨)</t>
  </si>
  <si>
    <r>
      <rPr>
        <sz val="10"/>
        <color rgb="FF000000"/>
        <rFont val="맑은 고딕"/>
        <family val="3"/>
        <charset val="129"/>
      </rPr>
      <t>◆한전납부액과 주민부과의 차액 발생시 적립 또는 충당 처리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공용전기요금 등 계상</t>
    </r>
    <r>
      <rPr>
        <sz val="10"/>
        <color rgb="FF000000"/>
        <rFont val="굴림"/>
        <family val="3"/>
        <charset val="129"/>
      </rPr>
      <t>)</t>
    </r>
  </si>
  <si>
    <t>매월 비교 원칙,
년 초 대표회의에 
보고
년 1회 변경이 가능
(초기입주 등 제외)</t>
  </si>
  <si>
    <t>종합계약 계산시 월 적용전력을 구할때 필요, 단일계약 계산시 적용전력을 구할때 필요</t>
  </si>
  <si>
    <t xml:space="preserve">                 공용사용량(자수용제외, 일반용 갑 고압A(Ⅱ) 적용)</t>
  </si>
  <si>
    <t>외부 자수용: ① 인터넷 설비(MDF실)와 이동통신사(옥상안테나 및 지하주차장 중계기로 구분하여 계약 할 수 있음.)</t>
  </si>
  <si>
    <t xml:space="preserve">                  ② 가로등(단지내 보안 등에 적용되며, 동절기 은하수 작업시 이용시 적발 가능성 있음)</t>
  </si>
  <si>
    <t>본 파일 추가시트에 644세대용 주택용저압과 주택용 저압 비교시트, 전기요금표, 일반용 고압 계산에 도움이 될만한 자료를 첨부했습니다.</t>
  </si>
  <si>
    <r>
      <rPr>
        <b/>
        <sz val="12"/>
        <color rgb="FF0000FF"/>
        <rFont val="맑은 고딕"/>
        <family val="3"/>
        <charset val="129"/>
      </rPr>
      <t>3. 아파트 종합계약 및 단일계약 구분</t>
    </r>
    <r>
      <rPr>
        <sz val="11"/>
        <color rgb="FF000000"/>
        <rFont val="맑은 고딕"/>
        <family val="3"/>
        <charset val="129"/>
      </rPr>
      <t>(외부 및 내부 자수용은 별도의 고지서로 발행이 됨, TV수신료는 계약별로 동일 하므로 제외)</t>
    </r>
  </si>
  <si>
    <t xml:space="preserve">                  (전체 요금적용전력 X 자수용을 제외한 공용사용량) ÷ (세대사용량 + 자수용을 제외한 공용사용량)</t>
  </si>
  <si>
    <t xml:space="preserve">                    관리규약에 명시하여 부과하도록 사이버 지점의 아파트고객 - 계약방법별 아파트 요금제도 안내에 기재함</t>
  </si>
  <si>
    <r>
      <rPr>
        <b/>
        <sz val="10"/>
        <color rgb="FF000000"/>
        <rFont val="맑은 고딕"/>
        <family val="3"/>
        <charset val="129"/>
      </rPr>
      <t>2) 아파트 주택용 전력 단일계약 아파트 비교</t>
    </r>
    <r>
      <rPr>
        <sz val="10"/>
        <color rgb="FF000000"/>
        <rFont val="맑은 고딕"/>
        <family val="3"/>
        <charset val="129"/>
      </rPr>
      <t>(계약별 이득은 매월 비교하여야 하며, 매년 초 입주자대표회의에 전년도 비교값 등 보고)</t>
    </r>
  </si>
  <si>
    <t xml:space="preserve">          ※ 세대에 주택용 저압 적용시 사용량이 많은 세대가 한전 납부용 주택용 요금제와 틀린것으로 민원을 발의함</t>
  </si>
  <si>
    <t xml:space="preserve">    선택(Ⅰ) 요금: 기본요금이 낮고 전력량요금이 높으므로 전기사용시간(설비가동률)이 월 200시간 이하인 고객에게 유리</t>
  </si>
  <si>
    <t xml:space="preserve">    선택(Ⅲ) 요금: 기본요금이 높고 전력량요금이 낮으므로 전기사용시간(설비가동률)이 월 500시간 초과인 고객에게 유리</t>
  </si>
  <si>
    <t xml:space="preserve">                                ※ 종합계약이나 단일계약의 한전 일반용 또는 주택용 고지서의 내역표 중앙에 표시 되어 있음.</t>
  </si>
  <si>
    <t>"=IF(B4&gt;1000,600*280.6,IF(B4-400&lt;0,"",(B4-400)*280.6))"</t>
  </si>
  <si>
    <t>◆(세대전체사용량+공용전체사용량)/세대수=단일적용전력: 주택용 고압요금제 적용 후 세대수로 계상</t>
  </si>
  <si>
    <t xml:space="preserve">                  ④ 외부 자수용에 비하여 변압기 부하 이용요금등을 제외 할 수 있음</t>
  </si>
  <si>
    <t>"=IF(B4&gt;400,200*147.3,IF(B4-200&lt;0,"",(B4-200)*147.3))"</t>
  </si>
  <si>
    <t>공용사용량=아파트 메인 세용량-(산업용 사용량+가로등 사용량+외부업체 자수용 사용량)-세대 사용량</t>
  </si>
  <si>
    <t>◆산업용계약 폐지시 산업용 사용량이 포함되며 그로인한 변수는 각 아파 트별로 계상하여야 한다.</t>
  </si>
  <si>
    <t>"=IF(B4&gt;1000,600*215.6,IF(B4-400&lt;0,"",(B4-400)*215.6))"</t>
  </si>
  <si>
    <t>"=IF(B4&gt;400,200*187.9,IF(B4-200&lt;0,"",(B4-200)*187.9))"</t>
  </si>
  <si>
    <t xml:space="preserve">                  ③ 경로당, 전기자동차 충전설비, 어린이집 등이 포함될수 있음</t>
  </si>
  <si>
    <t xml:space="preserve">    세대에 주택용 고압을 부과하는 아파트는 세대사용량에 대한 주택용 저압 요금을 구한 뒤 위 항에 의해 비교</t>
  </si>
  <si>
    <t xml:space="preserve">          ※ 충당이 불가하므로 남는 금액에 대한 세대 할인 적용시 사용량에 대한 분배 할인에 한도가 있음</t>
  </si>
  <si>
    <t>◆아파트별 검침일에 세대별 계량기와 메인계량기를 검침하여 한전으로 송 부하고 약 10일 후에 세대별 내역(사용량 및 요금)이 영수증과 함께 관리 사무소로 발송된다.</t>
  </si>
  <si>
    <t xml:space="preserve">                  ④ 변압기 사용계약에 의하여 계량기를 설치하여 실 사용량 부과 또는 장비 내역서를 제출하여 정액제로 가능하며, 아파트에는 별도의 </t>
  </si>
  <si>
    <t xml:space="preserve">                                ① ((당월 최대전력 - 전월 최대전력) X MOF배율) - 자수용 계약 전력 = 당월 최대 수요전력</t>
  </si>
  <si>
    <r>
      <rPr>
        <sz val="10"/>
        <color rgb="FF000000"/>
        <rFont val="맑은 고딕"/>
        <family val="3"/>
        <charset val="129"/>
      </rPr>
      <t xml:space="preserve">◆공동설비 사용량을 포함한 전체 사용량을 세대수로 나눠서 평균사용량을 산출하고 이에 대한 기본요금 및 전력량 요금에 세대 수를 곱한 것을 </t>
    </r>
    <r>
      <rPr>
        <b/>
        <sz val="10"/>
        <color rgb="FF000000"/>
        <rFont val="맑은 고딕"/>
        <family val="3"/>
        <charset val="129"/>
      </rPr>
      <t>주 택용 고압요금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 xml:space="preserve">주택용 저압보다 </t>
    </r>
    <r>
      <rPr>
        <sz val="10"/>
        <color rgb="FF000000"/>
        <rFont val="굴림"/>
        <family val="3"/>
        <charset val="129"/>
      </rPr>
      <t xml:space="preserve">80% </t>
    </r>
    <r>
      <rPr>
        <sz val="10"/>
        <color rgb="FF000000"/>
        <rFont val="맑은 고딕"/>
        <family val="3"/>
        <charset val="129"/>
      </rPr>
      <t>정도</t>
    </r>
    <r>
      <rPr>
        <sz val="10"/>
        <color rgb="FF000000"/>
        <rFont val="굴림"/>
        <family val="3"/>
        <charset val="129"/>
      </rPr>
      <t>)</t>
    </r>
    <r>
      <rPr>
        <sz val="10"/>
        <color rgb="FF000000"/>
        <rFont val="맑은 고딕"/>
        <family val="3"/>
        <charset val="129"/>
      </rPr>
      <t>을 적용하여 전체기본요금 및 전력량요금으로 계산하는 방법</t>
    </r>
  </si>
  <si>
    <t xml:space="preserve">주택용전력 고지서상의 사용량: </t>
  </si>
  <si>
    <t>1에서는 최근 1년간 최고치로 계산</t>
  </si>
  <si>
    <t>20161201주택고압요금 기준</t>
  </si>
  <si>
    <t>(+)값이 나올시 단일계약이 유리함</t>
  </si>
  <si>
    <t xml:space="preserve">    겨울철: 11월 ~ 2월</t>
  </si>
  <si>
    <t xml:space="preserve">    여름철: 6월 ~ 8월</t>
  </si>
  <si>
    <t>SKT/SKB/KT/LGT/LGU</t>
  </si>
  <si>
    <t>≫≫≫≫≫≫≫≫≫≫≫≫≫≫≫≫≫≫</t>
  </si>
  <si>
    <t>주택용 전력중
공용전력 사용량</t>
  </si>
  <si>
    <t>계약전력
(아파트 변압기 용량)</t>
  </si>
  <si>
    <t>주택용 사용량별 전기요금 자동계산</t>
  </si>
  <si>
    <t>910/
1,600/
7,300</t>
  </si>
  <si>
    <t>730/
1,260/
6,060</t>
  </si>
  <si>
    <t>2. 아파트 전체계약전력*0.3</t>
  </si>
  <si>
    <t>◆각종 내역서 없이 고지서만 송부</t>
  </si>
  <si>
    <t>(메인-세대-자수용1-자수용2)</t>
  </si>
  <si>
    <t>1. 단일계약이 유리한 아파트</t>
  </si>
  <si>
    <r>
      <rPr>
        <sz val="10"/>
        <color rgb="FF000000"/>
        <rFont val="맑은 고딕"/>
        <family val="3"/>
        <charset val="129"/>
      </rPr>
      <t xml:space="preserve">세대에 
</t>
    </r>
    <r>
      <rPr>
        <b/>
        <sz val="10"/>
        <color rgb="FF0000FF"/>
        <rFont val="맑은 고딕"/>
        <family val="3"/>
        <charset val="129"/>
      </rPr>
      <t xml:space="preserve">주택용저압 </t>
    </r>
    <r>
      <rPr>
        <sz val="10"/>
        <color rgb="FF000000"/>
        <rFont val="맑은 고딕"/>
        <family val="3"/>
        <charset val="129"/>
      </rPr>
      <t xml:space="preserve">
적용 부과시</t>
    </r>
  </si>
  <si>
    <r>
      <rPr>
        <sz val="10"/>
        <color rgb="FF000000"/>
        <rFont val="맑은 고딕"/>
        <family val="3"/>
        <charset val="129"/>
      </rPr>
      <t xml:space="preserve">세대에 
</t>
    </r>
    <r>
      <rPr>
        <b/>
        <sz val="10"/>
        <color rgb="FF0000FF"/>
        <rFont val="맑은 고딕"/>
        <family val="3"/>
        <charset val="129"/>
      </rPr>
      <t>주택용고압</t>
    </r>
    <r>
      <rPr>
        <sz val="10"/>
        <color rgb="FF000000"/>
        <rFont val="맑은 고딕"/>
        <family val="3"/>
        <charset val="129"/>
      </rPr>
      <t xml:space="preserve"> 
적용부과시</t>
    </r>
  </si>
  <si>
    <t>종합계약 계산시 주택용전력량에 포함된 공용사용량을 일반용 갑 고압A(선택3)로 계절별 요금이 적용 될 필요</t>
  </si>
  <si>
    <t xml:space="preserve">    한전사이버지점의 단일계약 아파트 비교에서 세대용 시트를 다운 받은 다음 입력 후 데이터 업로드</t>
  </si>
  <si>
    <t>단일계약 계산시 적용전력 환산시 필요(적용전력=(세대사용량+공용사용량)/세대수), 소수점 세째자리까지)</t>
  </si>
  <si>
    <t>종합계약 계산시 주택용전력량에 포함된 공용사용량을 일반용 갑 고압A(선택2)로 계절별 요금이 적용 될 필요</t>
  </si>
  <si>
    <t>TV수신료는 종합과 단일 동일 하여 비교에서 제외,복지할인액의 오차 등이 발생 할수 있어서 비교시 제외</t>
  </si>
  <si>
    <t xml:space="preserve">    세대에 주택용 저압을 부과하는 아파트는 일반 공용사용량에 대한 일반용고압A(Ⅱ) 요금만 구하면 됨</t>
  </si>
  <si>
    <r>
      <rPr>
        <b/>
        <sz val="10"/>
        <color rgb="FF000000"/>
        <rFont val="맑은 고딕"/>
        <family val="3"/>
        <charset val="129"/>
      </rPr>
      <t xml:space="preserve">    </t>
    </r>
    <r>
      <rPr>
        <b/>
        <u/>
        <sz val="10"/>
        <color rgb="FF000000"/>
        <rFont val="맑은 고딕"/>
        <family val="3"/>
        <charset val="129"/>
      </rPr>
      <t>선택(Ⅱ) 요금</t>
    </r>
    <r>
      <rPr>
        <sz val="10"/>
        <color rgb="FF000000"/>
        <rFont val="맑은 고딕"/>
        <family val="3"/>
        <charset val="129"/>
      </rPr>
      <t>: 전기사용시간(설비가동률)이 월 200시간 초과 500시간 이하인 고객에게 유리</t>
    </r>
  </si>
  <si>
    <r>
      <rPr>
        <sz val="10"/>
        <color rgb="FF000000"/>
        <rFont val="맑은 고딕"/>
        <family val="3"/>
        <charset val="129"/>
      </rPr>
      <t>◆고지서 외 세대별 사용량 및 요금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각종 할인포함</t>
    </r>
    <r>
      <rPr>
        <sz val="10"/>
        <color rgb="FF000000"/>
        <rFont val="굴림"/>
        <family val="3"/>
        <charset val="129"/>
      </rPr>
      <t>)</t>
    </r>
    <r>
      <rPr>
        <sz val="10"/>
        <color rgb="FF000000"/>
        <rFont val="맑은 고딕"/>
        <family val="3"/>
        <charset val="129"/>
      </rPr>
      <t>표기 내역서 별첨 송부</t>
    </r>
  </si>
  <si>
    <r>
      <rPr>
        <sz val="10"/>
        <color rgb="FF000000"/>
        <rFont val="맑은 고딕"/>
        <family val="3"/>
        <charset val="129"/>
      </rPr>
      <t>◆입주자대표회의 등의 의결에 의한 주민 부과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주택용 저압시 책임소재 확정</t>
    </r>
    <r>
      <rPr>
        <sz val="10"/>
        <color rgb="FF000000"/>
        <rFont val="굴림"/>
        <family val="3"/>
        <charset val="129"/>
      </rPr>
      <t>)</t>
    </r>
  </si>
  <si>
    <t xml:space="preserve">    부가세,전력기금,할인요금 미적용으로 실제 부과액보다 적게 비교 됨</t>
  </si>
  <si>
    <t>일반용고압(갑)고압A  선택2요금 그외 계약종별은 요금 단가 변경 후 사용</t>
  </si>
  <si>
    <t>계약전력: 아파트 세대용 변압기(TR)의 용량과 공용 변압기(TR)의 합</t>
  </si>
  <si>
    <t>일반용 공용사용량: 아파트 전체 사용량 - 세대사용량 - 내외부 자수용 사용량</t>
  </si>
  <si>
    <t xml:space="preserve">                  ② 원칙은 각 서비스별로 1개의 자수용분리(전기사용계약, 1개의 계량기)를 하지만 단지의 특성상 분리 가능</t>
  </si>
  <si>
    <t xml:space="preserve">                 내부 자수용(가로등/산업용/어린이집/경로당/전기자동차) + 외부 자수용(인터넷 서비스사 + 이동 통신사 등)</t>
  </si>
  <si>
    <t>(세대 총사용량 + 일반용 공용사용량)을
세대수로 나누어
단일 적용전력을 구한뒤
주택용 고압으로 적용하여 구한 금액을
세대수로 다시 곱함</t>
  </si>
  <si>
    <t>한전에서 세대 전기요금과 공용 전기요금액을 직접 고지서 등에 표기 통보, 주택용의 공용전기요금과 가로등, 산업용 요금을 합하여 세대에 부과</t>
  </si>
  <si>
    <t xml:space="preserve">             (사용량이 많은 세대에 할인 금액이 많아 사용량을 늘리는 효과가 있으며, 공용요금에 대한 세대 할인은 관리면적에 의해 배분이 원칙)</t>
  </si>
  <si>
    <t xml:space="preserve">          ※ 세대 적용 요금제를 주택용 저압에서 주택용 고압으로 변경 적용시 세대 사용량이 낮은 세대에서 공용사용량의 증가에 대한 민원이 발생</t>
  </si>
  <si>
    <t>세대당 공용사용량: (아파트 전체 사용량 - 세대사용량 - 내외부 자수용 사용량) ÷ 세대수, 단일계약시 한전측에 대가족사용량 보고시 합한 사용량 보고</t>
  </si>
  <si>
    <t xml:space="preserve">                 ※ 매월 검침시 아파트 메인계량기의 지침과 자수용 지침만을 보고하며, 세대나 공용의 구분 없이 총요금으로 고지서가 발행 </t>
  </si>
  <si>
    <t>아파트 요금 적용전력 :  아래 ①과 ②중 큰 값이며, ①값이 적용 될시 향후 12개월동안 최대값이 변동이 없을시 사용됩니다. 월 적용전력을 구할때 사용</t>
  </si>
  <si>
    <r>
      <rPr>
        <sz val="10"/>
        <color rgb="FF000000"/>
        <rFont val="맑은 고딕"/>
        <family val="3"/>
        <charset val="129"/>
      </rPr>
      <t xml:space="preserve">◆세대별 사용량에 대한 요금은 </t>
    </r>
    <r>
      <rPr>
        <b/>
        <sz val="10"/>
        <color rgb="FF000000"/>
        <rFont val="맑은 고딕"/>
        <family val="3"/>
        <charset val="129"/>
      </rPr>
      <t>단독주택과 동일</t>
    </r>
    <r>
      <rPr>
        <sz val="10"/>
        <color rgb="FF000000"/>
        <rFont val="맑은 고딕"/>
        <family val="3"/>
        <charset val="129"/>
      </rPr>
      <t xml:space="preserve">하게 </t>
    </r>
    <r>
      <rPr>
        <b/>
        <sz val="10"/>
        <color rgb="FF000000"/>
        <rFont val="맑은 고딕"/>
        <family val="3"/>
        <charset val="129"/>
      </rPr>
      <t>주택용저압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 xml:space="preserve">주택용고 압 요금에 비해 </t>
    </r>
    <r>
      <rPr>
        <sz val="10"/>
        <color rgb="FF000000"/>
        <rFont val="굴림"/>
        <family val="3"/>
        <charset val="129"/>
      </rPr>
      <t xml:space="preserve">124% </t>
    </r>
    <r>
      <rPr>
        <sz val="10"/>
        <color rgb="FF000000"/>
        <rFont val="맑은 고딕"/>
        <family val="3"/>
        <charset val="129"/>
      </rPr>
      <t>정도의 금액임</t>
    </r>
    <r>
      <rPr>
        <sz val="10"/>
        <color rgb="FF000000"/>
        <rFont val="굴림"/>
        <family val="3"/>
        <charset val="129"/>
      </rPr>
      <t xml:space="preserve">(201~600kW </t>
    </r>
    <r>
      <rPr>
        <sz val="10"/>
        <color rgb="FF000000"/>
        <rFont val="맑은 고딕"/>
        <family val="3"/>
        <charset val="129"/>
      </rPr>
      <t>평균비교</t>
    </r>
    <r>
      <rPr>
        <sz val="10"/>
        <color rgb="FF000000"/>
        <rFont val="굴림"/>
        <family val="3"/>
        <charset val="129"/>
      </rPr>
      <t>))</t>
    </r>
    <r>
      <rPr>
        <sz val="10"/>
        <color rgb="FF000000"/>
        <rFont val="맑은 고딕"/>
        <family val="3"/>
        <charset val="129"/>
      </rPr>
      <t>을 적용한다</t>
    </r>
    <r>
      <rPr>
        <sz val="10"/>
        <color rgb="FF000000"/>
        <rFont val="굴림"/>
        <family val="3"/>
        <charset val="129"/>
      </rPr>
      <t>.</t>
    </r>
  </si>
  <si>
    <t xml:space="preserve">                 ※ 세대부과 방식(한전측엔 주택용 고압으로 납부 후 세대에는 주택용 고압 또는 저압으로 임의 부과중)에 대하여 여러 민원(사용량이 많은 </t>
  </si>
  <si>
    <t xml:space="preserve">                      통지가 없고 검침일 해당 계량기의 지침을 한전에 통보 하여야 함. 자수용 검침을 해야만 아파트 자체 공용 사용량을 구할수 있음.</t>
  </si>
  <si>
    <t xml:space="preserve">                 ※ 매월 검침 후 한전에 세대별 사용량과 공용 사용량, 자수용사용량을 별도로 보고하며, 세대 전기요금과 공용요금이 별도로 분리되어 부과 됨</t>
  </si>
  <si>
    <t xml:space="preserve">                  ③ 특기 사항이 없는 한 1년 단위 또는 월 단위로 변압기 부하 이용요금을 부과하여 받아야 함(변압기 부하율, 정기검사비 등 공동부담)</t>
  </si>
  <si>
    <r>
      <rPr>
        <sz val="10"/>
        <color rgb="FF000000"/>
        <rFont val="맑은 고딕"/>
        <family val="3"/>
        <charset val="129"/>
      </rPr>
      <t>◆초기 입주 아파트는 입주 진행상황에 따라 급격한 차익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손</t>
    </r>
    <r>
      <rPr>
        <sz val="10"/>
        <color rgb="FF000000"/>
        <rFont val="굴림"/>
        <family val="3"/>
        <charset val="129"/>
      </rPr>
      <t>)</t>
    </r>
    <r>
      <rPr>
        <sz val="10"/>
        <color rgb="FF000000"/>
        <rFont val="맑은 고딕"/>
        <family val="3"/>
        <charset val="129"/>
      </rPr>
      <t>이 발생하므로 매월 철저히 분석하여 대처요함</t>
    </r>
    <r>
      <rPr>
        <sz val="10"/>
        <color rgb="FF000000"/>
        <rFont val="굴림"/>
        <family val="3"/>
        <charset val="129"/>
      </rPr>
      <t>.(</t>
    </r>
    <r>
      <rPr>
        <sz val="10"/>
        <color rgb="FF000000"/>
        <rFont val="맑은 고딕"/>
        <family val="3"/>
        <charset val="129"/>
      </rPr>
      <t xml:space="preserve">신규입주시 </t>
    </r>
    <r>
      <rPr>
        <sz val="10"/>
        <color rgb="FF000000"/>
        <rFont val="굴림"/>
        <family val="3"/>
        <charset val="129"/>
      </rPr>
      <t>1</t>
    </r>
    <r>
      <rPr>
        <sz val="10"/>
        <color rgb="FF000000"/>
        <rFont val="맑은 고딕"/>
        <family val="3"/>
        <charset val="129"/>
      </rPr>
      <t xml:space="preserve">년이내 </t>
    </r>
    <r>
      <rPr>
        <sz val="10"/>
        <color rgb="FF000000"/>
        <rFont val="굴림"/>
        <family val="3"/>
        <charset val="129"/>
      </rPr>
      <t>1</t>
    </r>
    <r>
      <rPr>
        <sz val="10"/>
        <color rgb="FF000000"/>
        <rFont val="맑은 고딕"/>
        <family val="3"/>
        <charset val="129"/>
      </rPr>
      <t>회 변경 가능</t>
    </r>
    <r>
      <rPr>
        <sz val="10"/>
        <color rgb="FF000000"/>
        <rFont val="굴림"/>
        <family val="3"/>
        <charset val="129"/>
      </rPr>
      <t>)</t>
    </r>
  </si>
  <si>
    <r>
      <rPr>
        <sz val="10"/>
        <color rgb="FF000000"/>
        <rFont val="맑은 고딕"/>
        <family val="3"/>
        <charset val="129"/>
      </rPr>
      <t>◆차익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손</t>
    </r>
    <r>
      <rPr>
        <sz val="10"/>
        <color rgb="FF000000"/>
        <rFont val="굴림"/>
        <family val="3"/>
        <charset val="129"/>
      </rPr>
      <t xml:space="preserve">) </t>
    </r>
    <r>
      <rPr>
        <sz val="10"/>
        <color rgb="FF000000"/>
        <rFont val="맑은 고딕"/>
        <family val="3"/>
        <charset val="129"/>
      </rPr>
      <t>발생시 적립 또는 충당금 처리하며 차손 발생시에는 공동전기료로 부과 등의 회계업무 필요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공용전기요금 등 계상</t>
    </r>
    <r>
      <rPr>
        <sz val="10"/>
        <color rgb="FF000000"/>
        <rFont val="굴림"/>
        <family val="3"/>
        <charset val="129"/>
      </rPr>
      <t>)</t>
    </r>
  </si>
  <si>
    <r>
      <rPr>
        <sz val="10"/>
        <color rgb="FF000000"/>
        <rFont val="맑은 고딕"/>
        <family val="3"/>
        <charset val="129"/>
      </rPr>
      <t>◆매월 타 계약방식과 비교 후 차익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손</t>
    </r>
    <r>
      <rPr>
        <sz val="10"/>
        <color rgb="FF000000"/>
        <rFont val="굴림"/>
        <family val="3"/>
        <charset val="129"/>
      </rPr>
      <t>)</t>
    </r>
    <r>
      <rPr>
        <sz val="10"/>
        <color rgb="FF000000"/>
        <rFont val="맑은 고딕"/>
        <family val="3"/>
        <charset val="129"/>
      </rPr>
      <t>을 정리 보관</t>
    </r>
    <r>
      <rPr>
        <sz val="10"/>
        <color rgb="FF000000"/>
        <rFont val="굴림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변동 사유 발생시 입주자 대표회의에 보고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매월 또는 분기</t>
    </r>
    <r>
      <rPr>
        <sz val="10"/>
        <color rgb="FF000000"/>
        <rFont val="굴림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년단위</t>
    </r>
    <r>
      <rPr>
        <sz val="10"/>
        <color rgb="FF000000"/>
        <rFont val="굴림"/>
        <family val="3"/>
        <charset val="129"/>
      </rPr>
      <t>)</t>
    </r>
  </si>
  <si>
    <r>
      <rPr>
        <sz val="10"/>
        <color rgb="FF000000"/>
        <rFont val="맑은 고딕"/>
        <family val="3"/>
        <charset val="129"/>
      </rPr>
      <t xml:space="preserve">◆단일계약과 달리 </t>
    </r>
    <r>
      <rPr>
        <b/>
        <sz val="10"/>
        <color rgb="FF000000"/>
        <rFont val="맑은 고딕"/>
        <family val="3"/>
        <charset val="129"/>
      </rPr>
      <t>종합계약시에만 존재</t>
    </r>
    <r>
      <rPr>
        <sz val="10"/>
        <color rgb="FF000000"/>
        <rFont val="맑은 고딕"/>
        <family val="3"/>
        <charset val="129"/>
      </rPr>
      <t>하며 승강기</t>
    </r>
    <r>
      <rPr>
        <sz val="10"/>
        <color rgb="FF000000"/>
        <rFont val="굴림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계단</t>
    </r>
    <r>
      <rPr>
        <sz val="10"/>
        <color rgb="FF000000"/>
        <rFont val="굴림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지하주차장</t>
    </r>
    <r>
      <rPr>
        <sz val="10"/>
        <color rgb="FF000000"/>
        <rFont val="굴림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공 용부분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산업용과 가로등 제외 전부</t>
    </r>
    <r>
      <rPr>
        <sz val="10"/>
        <color rgb="FF000000"/>
        <rFont val="굴림"/>
        <family val="3"/>
        <charset val="129"/>
      </rPr>
      <t>)</t>
    </r>
    <r>
      <rPr>
        <sz val="10"/>
        <color rgb="FF000000"/>
        <rFont val="맑은 고딕"/>
        <family val="3"/>
        <charset val="129"/>
      </rPr>
      <t>의 전력에 적용된다</t>
    </r>
    <r>
      <rPr>
        <sz val="10"/>
        <color rgb="FF000000"/>
        <rFont val="굴림"/>
        <family val="3"/>
        <charset val="129"/>
      </rPr>
      <t>.</t>
    </r>
  </si>
  <si>
    <t>3. 한전요금청구내역서를 보시고 월적용전력과 공용사용량을 입력하세요.</t>
  </si>
  <si>
    <t>월적용 전력: (전체 요금적용전력 X 공용분사용량) ÷ 전체사용량</t>
  </si>
  <si>
    <r>
      <rPr>
        <b/>
        <sz val="10"/>
        <color rgb="FF000000"/>
        <rFont val="맑은 고딕"/>
        <family val="3"/>
        <charset val="129"/>
      </rPr>
      <t xml:space="preserve">    </t>
    </r>
    <r>
      <rPr>
        <b/>
        <u/>
        <sz val="10"/>
        <color rgb="FF000000"/>
        <rFont val="맑은 고딕"/>
        <family val="3"/>
        <charset val="129"/>
      </rPr>
      <t>고압A</t>
    </r>
    <r>
      <rPr>
        <sz val="10"/>
        <color rgb="FF000000"/>
        <rFont val="맑은 고딕"/>
        <family val="3"/>
        <charset val="129"/>
      </rPr>
      <t>: 표준전압 3,300V 이상 ~ 66,000V 이하 고객</t>
    </r>
  </si>
  <si>
    <r>
      <rPr>
        <b/>
        <sz val="10"/>
        <color rgb="FF000000"/>
        <rFont val="맑은 고딕"/>
        <family val="3"/>
        <charset val="129"/>
      </rPr>
      <t>1) 아파트 적용 요금제 단가표(</t>
    </r>
    <r>
      <rPr>
        <b/>
        <sz val="10"/>
        <color rgb="FFFF0000"/>
        <rFont val="맑은 고딕"/>
        <family val="3"/>
        <charset val="129"/>
      </rPr>
      <t>2017.1.1누진제 단계 변경 적용)</t>
    </r>
  </si>
  <si>
    <t>내부 자수용: ① 산업용(급수용 펌프 및 정화조 전력에 적용 됨)</t>
  </si>
  <si>
    <t xml:space="preserve">                                    (((당월최대전력 - 전월최대전력) X MOF배율) - (외부 자수용 계약 전력 및 정액 전력+산업용 계약전력+가로등 계약전력))</t>
  </si>
  <si>
    <t>"=IF(ISBLANK($B$4),"",IF($B$4&gt;400,7300,IF($B$4&gt;200,1600,910)))"</t>
  </si>
  <si>
    <t>단일요금 적용전력: (세대사용량 + 일반용 공용사용량) ÷ 세대수 , 주의(한전에서는 소수점 3자리까지 계산함)</t>
  </si>
  <si>
    <t>주택용고지서의 청구내역서 중앙부분 계약전력 뒤에 표기(그래프 아래)-계산방식은 전기요금 계약별 비교 시트 참조</t>
  </si>
  <si>
    <t>"=IF(ISBLANK($B$4),"",IF($B$4&gt;400,6060,IF($B$4&gt;200,1260,730)))"</t>
  </si>
  <si>
    <r>
      <rPr>
        <sz val="10"/>
        <color rgb="FF000000"/>
        <rFont val="맑은 고딕"/>
        <family val="3"/>
        <charset val="129"/>
      </rPr>
      <t>◆각종 할인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복지</t>
    </r>
    <r>
      <rPr>
        <sz val="10"/>
        <color rgb="FF000000"/>
        <rFont val="굴림"/>
        <family val="3"/>
        <charset val="129"/>
      </rPr>
      <t>,</t>
    </r>
    <r>
      <rPr>
        <sz val="10"/>
        <color rgb="FF000000"/>
        <rFont val="맑은 고딕"/>
        <family val="3"/>
        <charset val="129"/>
      </rPr>
      <t>대가족</t>
    </r>
    <r>
      <rPr>
        <sz val="10"/>
        <color rgb="FF000000"/>
        <rFont val="굴림"/>
        <family val="3"/>
        <charset val="129"/>
      </rPr>
      <t>)</t>
    </r>
    <r>
      <rPr>
        <sz val="10"/>
        <color rgb="FF000000"/>
        <rFont val="맑은 고딕"/>
        <family val="3"/>
        <charset val="129"/>
      </rPr>
      <t>세대 자료 송부</t>
    </r>
  </si>
  <si>
    <r>
      <rPr>
        <sz val="10"/>
        <color rgb="FF000000"/>
        <rFont val="맑은 고딕"/>
        <family val="3"/>
        <charset val="129"/>
      </rPr>
      <t>◆메인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모자</t>
    </r>
    <r>
      <rPr>
        <sz val="10"/>
        <color rgb="FF000000"/>
        <rFont val="굴림"/>
        <family val="3"/>
        <charset val="129"/>
      </rPr>
      <t>)</t>
    </r>
    <r>
      <rPr>
        <sz val="10"/>
        <color rgb="FF000000"/>
        <rFont val="맑은 고딕"/>
        <family val="3"/>
        <charset val="129"/>
      </rPr>
      <t>계량기만 검침하여 한전에 송부</t>
    </r>
  </si>
  <si>
    <r>
      <rPr>
        <sz val="10"/>
        <color rgb="FF000000"/>
        <rFont val="맑은 고딕"/>
        <family val="3"/>
        <charset val="129"/>
      </rPr>
      <t xml:space="preserve">종합계약시: </t>
    </r>
    <r>
      <rPr>
        <b/>
        <u/>
        <sz val="10"/>
        <color rgb="FF000000"/>
        <rFont val="맑은 고딕"/>
        <family val="3"/>
        <charset val="129"/>
      </rPr>
      <t>세대사용량(주택용 저압)</t>
    </r>
  </si>
  <si>
    <t>2018년 8월
누진제 한시완화 비교</t>
  </si>
  <si>
    <t>단가 변경시 노란색 셀 내 금액 변경</t>
  </si>
  <si>
    <t>1) 종합계약인 아파트가 단일계약과 비교시</t>
  </si>
  <si>
    <t>4. 기타 전기요금에 대한 참고 자료</t>
  </si>
  <si>
    <t>2) 단일계약인 아파트가 종합계약과 비교시</t>
  </si>
  <si>
    <t>1) 아파트 주택용 전력 적용 요금제 검토</t>
  </si>
  <si>
    <t>"=ROUND((A27*0.1),0)"</t>
  </si>
  <si>
    <t>"=ROUND((O8*0.1),0)"</t>
  </si>
  <si>
    <t>2. 주택용 전력 계약 방식 비교방법</t>
  </si>
  <si>
    <t>2) 주택용 저압과 고압요금 간이비교</t>
  </si>
  <si>
    <t>단일계약적용/ 주택용고압 2018년 하절기 한시완화</t>
  </si>
  <si>
    <t>종합계약적용/ 주택용저압 2018년 하절기 한시완화</t>
  </si>
  <si>
    <r>
      <rPr>
        <sz val="10"/>
        <color rgb="FF000000"/>
        <rFont val="맑은 고딕"/>
        <family val="3"/>
        <charset val="129"/>
      </rPr>
      <t>◆한전 송부 내역서에 의해 세대별 부과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주택용 저압적용</t>
    </r>
    <r>
      <rPr>
        <sz val="10"/>
        <color rgb="FF000000"/>
        <rFont val="굴림"/>
        <family val="3"/>
        <charset val="129"/>
      </rPr>
      <t>)</t>
    </r>
  </si>
  <si>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갑</t>
    </r>
    <r>
      <rPr>
        <sz val="10"/>
        <color rgb="FF000000"/>
        <rFont val="굴림"/>
        <family val="3"/>
        <charset val="129"/>
      </rPr>
      <t>)</t>
    </r>
  </si>
  <si>
    <t>사용량</t>
  </si>
  <si>
    <t>세대수</t>
  </si>
  <si>
    <t>합계</t>
  </si>
  <si>
    <t>동</t>
  </si>
  <si>
    <t>해당월</t>
  </si>
  <si>
    <t>1월</t>
  </si>
  <si>
    <t>2월</t>
  </si>
  <si>
    <t>3월</t>
  </si>
  <si>
    <t>호</t>
  </si>
  <si>
    <t>ⓐ+ⓑ</t>
  </si>
  <si>
    <t>5</t>
  </si>
  <si>
    <t>6</t>
  </si>
  <si>
    <t>"="</t>
  </si>
  <si>
    <t>10월</t>
  </si>
  <si>
    <t>①세대</t>
  </si>
  <si>
    <t>6월</t>
  </si>
  <si>
    <t>검침월</t>
  </si>
  <si>
    <t>8월</t>
  </si>
  <si>
    <t>2</t>
  </si>
  <si>
    <t>범위</t>
  </si>
  <si>
    <t>7</t>
  </si>
  <si>
    <t>4월</t>
  </si>
  <si>
    <t>ⓐ세대</t>
  </si>
  <si>
    <t>8</t>
  </si>
  <si>
    <t>부가세</t>
  </si>
  <si>
    <t>ⓑ공용</t>
  </si>
  <si>
    <t>③-①</t>
  </si>
  <si>
    <t>세대</t>
  </si>
  <si>
    <t>7월</t>
  </si>
  <si>
    <t>단가</t>
  </si>
  <si>
    <t>5월</t>
  </si>
  <si>
    <t>차액</t>
  </si>
  <si>
    <t>"+"</t>
  </si>
  <si>
    <t>9월</t>
  </si>
  <si>
    <t>검침일</t>
  </si>
  <si>
    <t>11월</t>
  </si>
  <si>
    <t>12월</t>
  </si>
  <si>
    <t>가로등</t>
  </si>
  <si>
    <t>4</t>
  </si>
  <si>
    <t>kWh</t>
  </si>
  <si>
    <t>3</t>
  </si>
  <si>
    <t>+</t>
  </si>
  <si>
    <t>계</t>
  </si>
  <si>
    <t>종</t>
  </si>
  <si>
    <t>일반용</t>
  </si>
  <si>
    <t>산업용</t>
  </si>
  <si>
    <t>일</t>
  </si>
  <si>
    <t>전력</t>
  </si>
  <si>
    <t>공용</t>
  </si>
  <si>
    <t>주택용</t>
  </si>
  <si>
    <t>단</t>
  </si>
  <si>
    <t>항 목</t>
  </si>
  <si>
    <t>설비</t>
  </si>
  <si>
    <t>계약</t>
  </si>
  <si>
    <t>약</t>
  </si>
  <si>
    <t>수신료</t>
  </si>
  <si>
    <t>고지서</t>
  </si>
  <si>
    <t>TV</t>
  </si>
  <si>
    <t>합</t>
  </si>
  <si>
    <r>
      <rPr>
        <b/>
        <sz val="10"/>
        <color rgb="FF000000"/>
        <rFont val="굴림"/>
        <family val="3"/>
        <charset val="129"/>
      </rPr>
      <t>(</t>
    </r>
    <r>
      <rPr>
        <b/>
        <sz val="10"/>
        <color rgb="FF000000"/>
        <rFont val="맑은 고딕"/>
        <family val="3"/>
        <charset val="129"/>
      </rPr>
      <t>갑</t>
    </r>
    <r>
      <rPr>
        <b/>
        <sz val="10"/>
        <color rgb="FF000000"/>
        <rFont val="굴림"/>
        <family val="3"/>
        <charset val="129"/>
      </rPr>
      <t>)</t>
    </r>
  </si>
  <si>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을</t>
    </r>
    <r>
      <rPr>
        <sz val="10"/>
        <color rgb="FF000000"/>
        <rFont val="굴림"/>
        <family val="3"/>
        <charset val="129"/>
      </rPr>
      <t>)</t>
    </r>
  </si>
  <si>
    <r>
      <rPr>
        <sz val="10"/>
        <color rgb="FF000000"/>
        <rFont val="맑은 고딕"/>
        <family val="3"/>
        <charset val="129"/>
      </rPr>
      <t>고지서</t>
    </r>
    <r>
      <rPr>
        <sz val="10"/>
        <color rgb="FF000000"/>
        <rFont val="굴림"/>
        <family val="3"/>
        <charset val="129"/>
      </rPr>
      <t>2</t>
    </r>
  </si>
  <si>
    <r>
      <rPr>
        <b/>
        <sz val="10"/>
        <color rgb="FF2525F5"/>
        <rFont val="굴림"/>
        <family val="3"/>
        <charset val="129"/>
      </rPr>
      <t>(</t>
    </r>
    <r>
      <rPr>
        <b/>
        <sz val="10"/>
        <color rgb="FF2525F5"/>
        <rFont val="맑은 고딕"/>
        <family val="3"/>
        <charset val="129"/>
      </rPr>
      <t>고압</t>
    </r>
    <r>
      <rPr>
        <b/>
        <sz val="10"/>
        <color rgb="FF2525F5"/>
        <rFont val="굴림"/>
        <family val="3"/>
        <charset val="129"/>
      </rPr>
      <t>)</t>
    </r>
  </si>
  <si>
    <r>
      <rPr>
        <sz val="10"/>
        <color rgb="FF000000"/>
        <rFont val="맑은 고딕"/>
        <family val="3"/>
        <charset val="129"/>
      </rPr>
      <t>고지서</t>
    </r>
    <r>
      <rPr>
        <sz val="10"/>
        <color rgb="FF000000"/>
        <rFont val="굴림"/>
        <family val="3"/>
        <charset val="129"/>
      </rPr>
      <t>1</t>
    </r>
  </si>
  <si>
    <r>
      <rPr>
        <b/>
        <sz val="10"/>
        <color rgb="FF2525F5"/>
        <rFont val="굴림"/>
        <family val="3"/>
        <charset val="129"/>
      </rPr>
      <t>(</t>
    </r>
    <r>
      <rPr>
        <b/>
        <sz val="10"/>
        <color rgb="FF2525F5"/>
        <rFont val="맑은 고딕"/>
        <family val="3"/>
        <charset val="129"/>
      </rPr>
      <t>저압</t>
    </r>
    <r>
      <rPr>
        <b/>
        <sz val="10"/>
        <color rgb="FF2525F5"/>
        <rFont val="굴림"/>
        <family val="3"/>
        <charset val="129"/>
      </rPr>
      <t>)</t>
    </r>
  </si>
  <si>
    <r>
      <rPr>
        <sz val="10"/>
        <color rgb="FF000000"/>
        <rFont val="맑은 고딕"/>
        <family val="3"/>
        <charset val="129"/>
      </rPr>
      <t>고지서</t>
    </r>
    <r>
      <rPr>
        <sz val="10"/>
        <color rgb="FF000000"/>
        <rFont val="굴림"/>
        <family val="3"/>
        <charset val="129"/>
      </rPr>
      <t>3</t>
    </r>
  </si>
  <si>
    <r>
      <rPr>
        <sz val="10"/>
        <color rgb="FF000000"/>
        <rFont val="맑은 고딕"/>
        <family val="3"/>
        <charset val="129"/>
      </rPr>
      <t>차익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손</t>
    </r>
    <r>
      <rPr>
        <sz val="10"/>
        <color rgb="FF000000"/>
        <rFont val="굴림"/>
        <family val="3"/>
        <charset val="129"/>
      </rPr>
      <t>)</t>
    </r>
  </si>
  <si>
    <r>
      <rPr>
        <sz val="10"/>
        <color rgb="FF000000"/>
        <rFont val="맑은 고딕"/>
        <family val="3"/>
        <charset val="129"/>
      </rPr>
      <t>◆공용사용량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일반용 전력</t>
    </r>
    <r>
      <rPr>
        <sz val="10"/>
        <color rgb="FF000000"/>
        <rFont val="굴림"/>
        <family val="3"/>
        <charset val="129"/>
      </rPr>
      <t>)</t>
    </r>
    <r>
      <rPr>
        <sz val="10"/>
        <color rgb="FF000000"/>
        <rFont val="맑은 고딕"/>
        <family val="3"/>
        <charset val="129"/>
      </rPr>
      <t>에 대한 요금 내역서에 별첨 송부</t>
    </r>
  </si>
  <si>
    <r>
      <rPr>
        <sz val="10"/>
        <color rgb="FF000000"/>
        <rFont val="맑은 고딕"/>
        <family val="3"/>
        <charset val="129"/>
      </rPr>
      <t>◆메인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모자</t>
    </r>
    <r>
      <rPr>
        <sz val="10"/>
        <color rgb="FF000000"/>
        <rFont val="굴림"/>
        <family val="3"/>
        <charset val="129"/>
      </rPr>
      <t>)</t>
    </r>
    <r>
      <rPr>
        <sz val="10"/>
        <color rgb="FF000000"/>
        <rFont val="맑은 고딕"/>
        <family val="3"/>
        <charset val="129"/>
      </rPr>
      <t>계량기와 세대별 계량기를 검침 후 한전에 송부</t>
    </r>
  </si>
  <si>
    <r>
      <rPr>
        <sz val="10"/>
        <color rgb="FF000000"/>
        <rFont val="맑은 고딕"/>
        <family val="3"/>
        <charset val="129"/>
      </rPr>
      <t>◆공용요금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일반용 전력</t>
    </r>
    <r>
      <rPr>
        <sz val="10"/>
        <color rgb="FF000000"/>
        <rFont val="굴림"/>
        <family val="3"/>
        <charset val="129"/>
      </rPr>
      <t>)</t>
    </r>
    <r>
      <rPr>
        <sz val="10"/>
        <color rgb="FF000000"/>
        <rFont val="맑은 고딕"/>
        <family val="3"/>
        <charset val="129"/>
      </rPr>
      <t>과 산업용</t>
    </r>
    <r>
      <rPr>
        <sz val="10"/>
        <color rgb="FF000000"/>
        <rFont val="굴림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가로등 합산 후 주민 부과</t>
    </r>
  </si>
  <si>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종합계약 아파트만 검토되던 사항이 수정되어 단일계약 아파트도 세대 지침 입력 후 비교 검토가능</t>
    </r>
    <r>
      <rPr>
        <sz val="10"/>
        <color rgb="FF000000"/>
        <rFont val="굴림"/>
        <family val="3"/>
        <charset val="129"/>
      </rPr>
      <t>)</t>
    </r>
  </si>
  <si>
    <t xml:space="preserve">    고압C: 표준전압 345,000V 이상 고객</t>
  </si>
  <si>
    <t xml:space="preserve">    봄/가을철: 3월 ~ 5월, 9월 ~ 10월</t>
  </si>
  <si>
    <t xml:space="preserve">    한전 사이버 지점에 고객번호 입력시 확인이 됨</t>
  </si>
  <si>
    <t>세대사용량에 주택용 저압에서 
고압으로 요율변경 적용시</t>
  </si>
  <si>
    <t>세대별 각 사용량에
주택용 저압을 적용
총 금액을 구함</t>
  </si>
  <si>
    <t>(여기서의 계약 전력도 자수용 계약 전력을 제외합니다)</t>
  </si>
  <si>
    <t>승강기/지하주차장/계단/
주동 동력/방재실/조경 등</t>
  </si>
  <si>
    <t>아파트 전기내역 및 전기요금 계산/변경시 참고 자료</t>
  </si>
  <si>
    <t>세대 사용량에 대한 주택용 저압과 주택용 고압 비교</t>
  </si>
  <si>
    <t>"=IF(B4&gt;200,200*93.3,B4*93.3)"</t>
  </si>
  <si>
    <t>"=IF(B4&gt;200,200*78.3,B4*78.3)"</t>
  </si>
  <si>
    <t>"=ROUNDDOWN((SUM(O8:O10)),-1)"</t>
  </si>
  <si>
    <t>"=ROUNDDOWN((SUM(A27:A29)),-1)"</t>
  </si>
  <si>
    <t>"=ROUNDDOWN((A27*0.037),-1)"</t>
  </si>
  <si>
    <t>청구금액(일반)</t>
  </si>
  <si>
    <t>전체요금적용전력</t>
  </si>
  <si>
    <t>청구금액(자동이체)</t>
  </si>
  <si>
    <t>전체사용량(세+공)</t>
  </si>
  <si>
    <t>전월 계절 전력량요금</t>
  </si>
  <si>
    <t>최종자동이체할인액</t>
  </si>
  <si>
    <t>전력기금(자동이체)</t>
  </si>
  <si>
    <t>부가세(자동이체)</t>
  </si>
  <si>
    <t>봄,가을철요금단가</t>
  </si>
  <si>
    <t>자동이체할인액1</t>
  </si>
  <si>
    <t>당월 계절 전력량요금</t>
  </si>
  <si>
    <t>기본요금(원/호)</t>
  </si>
  <si>
    <t>5) 선택요금제도</t>
  </si>
  <si>
    <t>14행의 월적용전력=</t>
  </si>
  <si>
    <t>4) 전압 구분</t>
  </si>
  <si>
    <t>일반용고압공용요금</t>
  </si>
  <si>
    <t>1과 2중 큰값적용</t>
  </si>
  <si>
    <t>1) 사용량 구분</t>
  </si>
  <si>
    <t>급수용/정화조용</t>
  </si>
  <si>
    <t>외부업체
모자분리</t>
  </si>
  <si>
    <t>공용요금 증가 폭</t>
  </si>
  <si>
    <t>세대별 부과
전기요금</t>
  </si>
  <si>
    <t>원미만 4사 5입</t>
  </si>
  <si>
    <t>세대저압고압비교시트값</t>
  </si>
  <si>
    <t>종합계약 요금 공식</t>
  </si>
  <si>
    <t>단일계약 요금 공식</t>
  </si>
  <si>
    <t>일반용고압시트값</t>
  </si>
  <si>
    <t>400kWh 초과</t>
  </si>
  <si>
    <t>TV수신료부과세대</t>
  </si>
  <si>
    <t>단일적용전력 범주</t>
  </si>
  <si>
    <t>부가가치세(일반)</t>
  </si>
  <si>
    <t>전기요금계(일반)</t>
  </si>
  <si>
    <t>401-1000</t>
  </si>
  <si>
    <t>전력기금(일반)</t>
  </si>
  <si>
    <t>당월요금계(일반)</t>
  </si>
  <si>
    <t>단일청구금액(일반)</t>
  </si>
  <si>
    <t>각종할인액(-)</t>
  </si>
  <si>
    <t>②공용 전기요금</t>
  </si>
  <si>
    <t>①세대 전기요금</t>
  </si>
  <si>
    <t>타 시트 자동 링크</t>
  </si>
  <si>
    <t>501~1000</t>
  </si>
  <si>
    <t>⑤공용 전기요금</t>
  </si>
  <si>
    <t>주택용 저압 적용</t>
  </si>
  <si>
    <t>주택용 고압 적용</t>
  </si>
  <si>
    <t>④세대 전기요금</t>
  </si>
  <si>
    <t>수기값 입력 셀</t>
  </si>
  <si>
    <t>주택용 고압 조견표</t>
  </si>
  <si>
    <t>주택용 저압 조견표</t>
  </si>
  <si>
    <t>10원미만 절사</t>
  </si>
  <si>
    <t>전력량요금
~300</t>
  </si>
  <si>
    <t>10원미만
절사</t>
  </si>
  <si>
    <t>전력량요금
501~</t>
  </si>
  <si>
    <t>전력량요금
~500</t>
  </si>
  <si>
    <t>저압-고압
차액</t>
  </si>
  <si>
    <t>소방펌프 설비전용</t>
  </si>
  <si>
    <t>◆발생하지 않음</t>
  </si>
  <si>
    <t>①종합계약 청구요금</t>
  </si>
  <si>
    <t>③일반용(갑) 요금</t>
  </si>
  <si>
    <t>+ TV 수신료</t>
  </si>
  <si>
    <t>②세대전기요금+</t>
  </si>
  <si>
    <t>④단일계약 청구요금</t>
  </si>
  <si>
    <t>외부 자수용 사용량</t>
  </si>
  <si>
    <t>내부자수용 사용량</t>
  </si>
  <si>
    <t>전체 자수용 사용량:</t>
  </si>
  <si>
    <t>일반 공용사용량</t>
  </si>
  <si>
    <r>
      <rPr>
        <b/>
        <sz val="10"/>
        <color rgb="FF000000"/>
        <rFont val="맑은 고딕"/>
        <family val="3"/>
        <charset val="129"/>
      </rPr>
      <t>한전 부과금액</t>
    </r>
    <r>
      <rPr>
        <sz val="10"/>
        <color rgb="FF000000"/>
        <rFont val="맑은 고딕"/>
        <family val="3"/>
        <charset val="129"/>
      </rPr>
      <t xml:space="preserve">
(세대+공용)/사용량
주택용 고압 적용 부과
</t>
    </r>
  </si>
  <si>
    <t>4. 해당월에는 검침월을 기재하세요(한전청구내역서의 월).</t>
  </si>
  <si>
    <t>1. ((금월피크치-전월피크치)*배율)-기타 자수용 계약전력</t>
  </si>
  <si>
    <r>
      <rPr>
        <b/>
        <sz val="10"/>
        <color rgb="FF000000"/>
        <rFont val="맑은 고딕"/>
        <family val="3"/>
        <charset val="129"/>
      </rPr>
      <t>3) 계절별 구분</t>
    </r>
    <r>
      <rPr>
        <sz val="10"/>
        <color rgb="FF000000"/>
        <rFont val="맑은 고딕"/>
        <family val="3"/>
        <charset val="129"/>
      </rPr>
      <t>(산업용, 일반용, 교육용 전력에 적용 됨)</t>
    </r>
  </si>
  <si>
    <t>"=IF(B4&gt;1000,(B4-1000)*574.6,"")"</t>
  </si>
  <si>
    <t>일반용 공용 사용량에
일반용 고압A(Ⅱ)를 적용
금액을 구함</t>
  </si>
  <si>
    <t>◆아파트별 검침일에 메인계량기만을 검침하여 한전으로 송부한다.</t>
  </si>
  <si>
    <t>◆한전 사이버 지점의 아파트 전기요금 비교 자료 적극 활용</t>
  </si>
  <si>
    <t>"=IF(B4&gt;1000,(B4-1000)*709.5,"")"</t>
  </si>
  <si>
    <t>2. 종합계약이 유리한 아파트(단일계약 내부분류 필요 없음)</t>
  </si>
  <si>
    <t xml:space="preserve">          ※ 한전에서 부과하는 전기요금은 동일 함</t>
  </si>
  <si>
    <t xml:space="preserve">                    세대에 할인 적용을 함)이 있으며, 2011년 감사원에서 한전측에 부과 방식을 통보하라는 의견이 있었으나 한전 측에서는 아파트 자체적으로 </t>
  </si>
  <si>
    <t xml:space="preserve">                                                           (월적용전력, 해당월, 검침일, 공용사용량, 세대 사용량을 입력해야 함)</t>
  </si>
  <si>
    <t xml:space="preserve">                    세대에서 한전측에 주택용 고압으로 납부하며, 세대에는 비싼 주택용 저압으로 부과하여 공용요금을 적게 보이게 하거나, 별도의 충당금 또는 </t>
  </si>
  <si>
    <r>
      <rPr>
        <b/>
        <sz val="12"/>
        <color rgb="FF0000FF"/>
        <rFont val="맑은 고딕"/>
        <family val="3"/>
        <charset val="129"/>
      </rPr>
      <t>2. 엑셀 IF 함수 사용 산출</t>
    </r>
    <r>
      <rPr>
        <b/>
        <sz val="10"/>
        <color rgb="FF767171"/>
        <rFont val="맑은 고딕"/>
        <family val="3"/>
        <charset val="129"/>
      </rPr>
      <t>(200이하 필수사용량 공제 미적용)</t>
    </r>
  </si>
  <si>
    <r>
      <rPr>
        <sz val="10"/>
        <color rgb="FF000000"/>
        <rFont val="맑은 고딕"/>
        <family val="3"/>
        <charset val="129"/>
      </rPr>
      <t>◆주민 부과 등에 대한 기준 등을 입주자대표회의에서 결정토록 함</t>
    </r>
    <r>
      <rPr>
        <sz val="10"/>
        <color rgb="FF000000"/>
        <rFont val="굴림"/>
        <family val="3"/>
        <charset val="129"/>
      </rPr>
      <t>.</t>
    </r>
  </si>
  <si>
    <r>
      <rPr>
        <sz val="10"/>
        <color rgb="FF000000"/>
        <rFont val="맑은 고딕"/>
        <family val="3"/>
        <charset val="129"/>
      </rPr>
      <t>급수용 및</t>
    </r>
    <r>
      <rPr>
        <sz val="10"/>
        <color rgb="FF000000"/>
        <rFont val="맑은 고딕"/>
        <family val="3"/>
        <charset val="129"/>
      </rPr>
      <t xml:space="preserve"> 정화조</t>
    </r>
  </si>
  <si>
    <r>
      <rPr>
        <sz val="10"/>
        <color rgb="FF000000"/>
        <rFont val="맑은 고딕"/>
        <family val="3"/>
        <charset val="129"/>
      </rPr>
      <t>◆각종 할인 내역</t>
    </r>
    <r>
      <rPr>
        <sz val="10"/>
        <color rgb="FF000000"/>
        <rFont val="굴림"/>
        <family val="3"/>
        <charset val="129"/>
      </rPr>
      <t>(</t>
    </r>
    <r>
      <rPr>
        <sz val="10"/>
        <color rgb="FF000000"/>
        <rFont val="맑은 고딕"/>
        <family val="3"/>
        <charset val="129"/>
      </rPr>
      <t>복지</t>
    </r>
    <r>
      <rPr>
        <sz val="10"/>
        <color rgb="FF000000"/>
        <rFont val="굴림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대가족</t>
    </r>
    <r>
      <rPr>
        <sz val="10"/>
        <color rgb="FF000000"/>
        <rFont val="굴림"/>
        <family val="3"/>
        <charset val="129"/>
      </rPr>
      <t>)</t>
    </r>
    <r>
      <rPr>
        <sz val="10"/>
        <color rgb="FF000000"/>
        <rFont val="맑은 고딕"/>
        <family val="3"/>
        <charset val="129"/>
      </rPr>
      <t>은 별첨 송부</t>
    </r>
  </si>
  <si>
    <t>세대사용량
(주택용 저압)</t>
  </si>
  <si>
    <t>계약명칭 및 
적용전력</t>
  </si>
  <si>
    <t>전력량 요금(원/kWh)</t>
  </si>
  <si>
    <t>입주민 부과용
공용 전기요금</t>
  </si>
  <si>
    <t>세대사용량
(주택용 고압)</t>
  </si>
  <si>
    <t>11행의 전체요금적용전력=</t>
  </si>
  <si>
    <t>인터넷업체/
이동통신 등</t>
  </si>
  <si>
    <t>200kWh 이하 사용</t>
  </si>
  <si>
    <t>일반용(주택용) 
공용사용량</t>
  </si>
  <si>
    <t>한전사이버지점20161220</t>
  </si>
  <si>
    <t>다음 200kWh 까지</t>
  </si>
  <si>
    <t>"=SUM(A22:A26)"</t>
  </si>
  <si>
    <t>주택용 저압 전기요금 산출</t>
  </si>
  <si>
    <t>400kWh 초과 사용</t>
  </si>
  <si>
    <t>3.7%(10원미만)절사</t>
  </si>
  <si>
    <t>"=SUM(O3:O7)"</t>
  </si>
  <si>
    <t>10%(원미만4사5입)</t>
  </si>
  <si>
    <t>누진제6단계시(2013년)</t>
  </si>
  <si>
    <t>처음 200kWh 까지</t>
  </si>
  <si>
    <t>201 ~ 400kWh 사용</t>
  </si>
  <si>
    <t>종합계약과 단일 계약 비교</t>
  </si>
  <si>
    <t>주택용 고압 전기요금 산출</t>
  </si>
  <si>
    <t>20131121전기요금</t>
  </si>
  <si>
    <t xml:space="preserve">   전기 계약 비교 1</t>
  </si>
  <si>
    <t>10%
(원미만
4사5입)</t>
  </si>
  <si>
    <t>(복지/대가족/다자녀)</t>
  </si>
  <si>
    <t>2018하계 할인 저압</t>
  </si>
  <si>
    <t>20161201전기요금</t>
  </si>
  <si>
    <t xml:space="preserve">   전기 계약 비교 2</t>
  </si>
  <si>
    <t>1. 전기요금표에 의해 산출</t>
  </si>
  <si>
    <t>2018하계 할인 고압</t>
  </si>
  <si>
    <t xml:space="preserve">   전기 계약별 내부 구조</t>
  </si>
  <si>
    <t>3.7%
(10원미만)
절사</t>
  </si>
  <si>
    <t>당월지침</t>
  </si>
  <si>
    <t>가로등용 전력</t>
  </si>
  <si>
    <t>전월지침</t>
  </si>
  <si>
    <t>주택용고압요금</t>
  </si>
  <si>
    <t>주택용저압</t>
  </si>
  <si>
    <t>주택용저압요금</t>
  </si>
  <si>
    <t>산업용 전력</t>
  </si>
  <si>
    <t>주택용고압</t>
  </si>
  <si>
    <t>1일평균사용량</t>
  </si>
  <si>
    <t>여름철요금단가</t>
  </si>
  <si>
    <t>전월총일수</t>
  </si>
  <si>
    <t>기본요금단가</t>
  </si>
  <si>
    <t>검침일-1</t>
  </si>
  <si>
    <t>월적용전력</t>
  </si>
  <si>
    <t>2계절요금적용</t>
  </si>
  <si>
    <t>공용사용량</t>
  </si>
  <si>
    <t>총 전력량요금</t>
  </si>
  <si>
    <t>가로등 사용량</t>
  </si>
  <si>
    <t>단일요금시트값</t>
  </si>
  <si>
    <t>단일요금산출</t>
  </si>
  <si>
    <t>전월적용사용량</t>
  </si>
  <si>
    <t>단일적용전력</t>
  </si>
  <si>
    <t>종합계약</t>
  </si>
  <si>
    <t>0-200</t>
  </si>
  <si>
    <t>전월적용일수</t>
  </si>
  <si>
    <t>10원미만절사</t>
  </si>
  <si>
    <t>전력기금</t>
  </si>
  <si>
    <t>단일계약</t>
  </si>
  <si>
    <t>산업용 사용량</t>
  </si>
  <si>
    <t>②공용(?)</t>
  </si>
  <si>
    <t>기본요금</t>
  </si>
  <si>
    <t>③총요금</t>
  </si>
  <si>
    <t>겨울철요금단가</t>
  </si>
  <si>
    <t>보안등용</t>
  </si>
  <si>
    <t>ⓒ총요금(?)</t>
  </si>
  <si>
    <t>전기요금</t>
  </si>
  <si>
    <t>공용총사용량</t>
  </si>
  <si>
    <t>세대총사용량</t>
  </si>
  <si>
    <t>총사용량</t>
  </si>
  <si>
    <t>기본입력</t>
  </si>
  <si>
    <t>당월적용사용량</t>
  </si>
  <si>
    <t>총세대수</t>
  </si>
  <si>
    <t>당월적용일수</t>
  </si>
  <si>
    <t>승강기 요금</t>
  </si>
  <si>
    <t>부가가치세</t>
  </si>
  <si>
    <t>단일범주</t>
  </si>
  <si>
    <t>총세대환산</t>
  </si>
  <si>
    <t>301~400</t>
  </si>
  <si>
    <t>401~500</t>
  </si>
  <si>
    <t>201-400</t>
  </si>
  <si>
    <t>단일기본요금</t>
  </si>
  <si>
    <t>비교 금액</t>
  </si>
  <si>
    <t>전기요금계</t>
  </si>
  <si>
    <t>사용량 입력</t>
  </si>
  <si>
    <t>원미만 절사</t>
  </si>
  <si>
    <t>복지할인액</t>
  </si>
  <si>
    <t>요금적용전력</t>
  </si>
  <si>
    <t>주택용 고압</t>
  </si>
  <si>
    <t>단일전력량요금</t>
  </si>
  <si>
    <t>TV수신료</t>
  </si>
  <si>
    <t>당월요금계</t>
  </si>
  <si>
    <t>전력량 요금</t>
  </si>
  <si>
    <t>단일청구금액</t>
  </si>
  <si>
    <t>101~200</t>
  </si>
  <si>
    <t>사용량 1단계</t>
  </si>
  <si>
    <t>사용량 2단계</t>
  </si>
  <si>
    <t>세대사용량</t>
  </si>
  <si>
    <t>사용량 3단계</t>
  </si>
  <si>
    <t>수퍼유저</t>
  </si>
  <si>
    <t>주택용 저압</t>
  </si>
  <si>
    <t>기본요금 산출</t>
  </si>
  <si>
    <t>필수무시</t>
  </si>
  <si>
    <t>필수보장적용</t>
  </si>
  <si>
    <t>전력량요금</t>
  </si>
  <si>
    <t>사용량별요금</t>
  </si>
  <si>
    <t>201~300</t>
  </si>
  <si>
    <t>세대전기</t>
  </si>
  <si>
    <t>⑦세대전기요금</t>
  </si>
  <si>
    <t>종 합 계 약</t>
  </si>
  <si>
    <t xml:space="preserve">세대급수 및 </t>
  </si>
  <si>
    <t>부과와 납부</t>
  </si>
  <si>
    <t>고지서 및</t>
  </si>
  <si>
    <t>당월요금</t>
  </si>
  <si>
    <t>주택고압 비교</t>
  </si>
  <si>
    <t>계약종별</t>
  </si>
  <si>
    <t>주택저압비교</t>
  </si>
  <si>
    <t xml:space="preserve">검침 및 </t>
  </si>
  <si>
    <t>약식 설명</t>
  </si>
  <si>
    <t>필수사용량</t>
  </si>
  <si>
    <t>세대전기사용량</t>
  </si>
  <si>
    <t>적용 사용량</t>
  </si>
  <si>
    <t>단 일 계 약</t>
  </si>
  <si>
    <t>단지내 보안등</t>
  </si>
  <si>
    <t>한전 보고</t>
  </si>
  <si>
    <t>적용요금종별</t>
  </si>
  <si>
    <t>세부내역</t>
  </si>
  <si>
    <t>단위
사용량</t>
  </si>
  <si>
    <t>주민 부과</t>
  </si>
  <si>
    <t>주의사항</t>
  </si>
  <si>
    <t>⑥비교차액</t>
  </si>
  <si>
    <t>③일반용(갑)</t>
  </si>
  <si>
    <t>전력량요금합</t>
  </si>
  <si>
    <t>- 복지할인액</t>
  </si>
  <si>
    <t>전기요금 부과</t>
  </si>
  <si>
    <t>주택용전력
(종합계약 및
단일계약시
비교 전력)</t>
  </si>
  <si>
    <t>"=ROUNDDOWN((O8*0.037),-1)"</t>
  </si>
  <si>
    <t xml:space="preserve">    고압B: 표준전압 154,000V 고객</t>
  </si>
  <si>
    <t>((전체 요금적용전력*공용분사용량)/전체사용량)</t>
  </si>
  <si>
    <t xml:space="preserve">    저압: 표준전압 220V ~ 380V 고객</t>
  </si>
  <si>
    <t>1. 아파트 전기 사용량 내부구분 및 용어 설명</t>
  </si>
  <si>
    <r>
      <rPr>
        <b/>
        <sz val="10"/>
        <color rgb="FF000000"/>
        <rFont val="맑은 고딕"/>
        <family val="3"/>
        <charset val="129"/>
      </rPr>
      <t>2) 용어설명 등</t>
    </r>
    <r>
      <rPr>
        <sz val="10"/>
        <color rgb="FF000000"/>
        <rFont val="맑은 고딕"/>
        <family val="3"/>
        <charset val="129"/>
      </rPr>
      <t>(전기요금 청구 내역서 참조)</t>
    </r>
  </si>
  <si>
    <t>◆아파트별로 공동전기료나 승강기 전기료를 차감</t>
  </si>
  <si>
    <t>⑤((세대 사용량+일반용 공용사용량/세대수)</t>
  </si>
  <si>
    <t>⑧전체요금 중 세대별 요금을 제외한 공용금액</t>
  </si>
  <si>
    <r>
      <rPr>
        <sz val="10"/>
        <color rgb="FF000000"/>
        <rFont val="맑은 고딕"/>
        <family val="3"/>
        <charset val="129"/>
      </rPr>
      <t>종합</t>
    </r>
    <r>
      <rPr>
        <sz val="10"/>
        <color rgb="FF000000"/>
        <rFont val="굴림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단일 비교시 제외</t>
    </r>
  </si>
  <si>
    <r>
      <rPr>
        <sz val="10"/>
        <color rgb="FF000000"/>
        <rFont val="맑은 고딕"/>
        <family val="3"/>
        <charset val="129"/>
      </rPr>
      <t>→주택용</t>
    </r>
    <r>
      <rPr>
        <b/>
        <sz val="10"/>
        <color rgb="FF000000"/>
        <rFont val="맑은 고딕"/>
        <family val="3"/>
        <charset val="129"/>
      </rPr>
      <t>고압</t>
    </r>
    <r>
      <rPr>
        <sz val="10"/>
        <color rgb="FF000000"/>
        <rFont val="맑은 고딕"/>
        <family val="3"/>
        <charset val="129"/>
      </rPr>
      <t xml:space="preserve"> 요금적용)×세대수</t>
    </r>
  </si>
  <si>
    <r>
      <rPr>
        <sz val="10"/>
        <color rgb="FF000000"/>
        <rFont val="굴림"/>
        <family val="3"/>
        <charset val="129"/>
      </rPr>
      <t>2,500</t>
    </r>
    <r>
      <rPr>
        <sz val="10"/>
        <color rgb="FF000000"/>
        <rFont val="맑은 고딕"/>
        <family val="3"/>
        <charset val="129"/>
      </rPr>
      <t>원</t>
    </r>
    <r>
      <rPr>
        <sz val="10"/>
        <color rgb="FF000000"/>
        <rFont val="굴림"/>
        <family val="3"/>
        <charset val="129"/>
      </rPr>
      <t>/</t>
    </r>
    <r>
      <rPr>
        <sz val="10"/>
        <color rgb="FF000000"/>
        <rFont val="맑은 고딕"/>
        <family val="3"/>
        <charset val="129"/>
      </rPr>
      <t>세대</t>
    </r>
  </si>
  <si>
    <r>
      <rPr>
        <sz val="10"/>
        <color rgb="FF000000"/>
        <rFont val="굴림"/>
        <family val="3"/>
        <charset val="129"/>
      </rPr>
      <t>50kW</t>
    </r>
    <r>
      <rPr>
        <sz val="10"/>
        <color rgb="FF000000"/>
        <rFont val="맑은 고딕"/>
        <family val="3"/>
        <charset val="129"/>
      </rPr>
      <t>이상 부과</t>
    </r>
  </si>
  <si>
    <r>
      <rPr>
        <sz val="10"/>
        <color rgb="FF000000"/>
        <rFont val="맑은 고딕"/>
        <family val="3"/>
        <charset val="129"/>
      </rPr>
      <t>(주택용</t>
    </r>
    <r>
      <rPr>
        <b/>
        <sz val="10"/>
        <color rgb="FF000000"/>
        <rFont val="맑은 고딕"/>
        <family val="3"/>
        <charset val="129"/>
      </rPr>
      <t>저압</t>
    </r>
    <r>
      <rPr>
        <sz val="10"/>
        <color rgb="FF000000"/>
        <rFont val="맑은 고딕"/>
        <family val="3"/>
        <charset val="129"/>
      </rPr>
      <t>적용)</t>
    </r>
  </si>
  <si>
    <r>
      <rPr>
        <sz val="10"/>
        <color rgb="FF000000"/>
        <rFont val="맑은 고딕"/>
        <family val="3"/>
        <charset val="129"/>
      </rPr>
      <t xml:space="preserve">(주택용 </t>
    </r>
    <r>
      <rPr>
        <b/>
        <sz val="10"/>
        <color rgb="FFFF0000"/>
        <rFont val="맑은 고딕"/>
        <family val="3"/>
        <charset val="129"/>
      </rPr>
      <t>고압</t>
    </r>
    <r>
      <rPr>
        <sz val="10"/>
        <color rgb="FF000000"/>
        <rFont val="맑은 고딕"/>
        <family val="3"/>
        <charset val="129"/>
      </rPr>
      <t>적용)</t>
    </r>
  </si>
  <si>
    <r>
      <rPr>
        <sz val="10"/>
        <color rgb="FF000000"/>
        <rFont val="맑은 고딕"/>
        <family val="3"/>
        <charset val="129"/>
      </rPr>
      <t xml:space="preserve">(주택용 </t>
    </r>
    <r>
      <rPr>
        <sz val="10"/>
        <color rgb="FFFF0000"/>
        <rFont val="맑은 고딕"/>
        <family val="3"/>
        <charset val="129"/>
      </rPr>
      <t>저</t>
    </r>
    <r>
      <rPr>
        <b/>
        <sz val="10"/>
        <color rgb="FFFF0000"/>
        <rFont val="맑은 고딕"/>
        <family val="3"/>
        <charset val="129"/>
      </rPr>
      <t>압</t>
    </r>
    <r>
      <rPr>
        <sz val="10"/>
        <color rgb="FF000000"/>
        <rFont val="맑은 고딕"/>
        <family val="3"/>
        <charset val="129"/>
      </rPr>
      <t>적용)</t>
    </r>
  </si>
  <si>
    <r>
      <rPr>
        <sz val="10"/>
        <color rgb="FF404040"/>
        <rFont val="돋움"/>
        <family val="3"/>
        <charset val="129"/>
      </rPr>
      <t>5. 계절별 구분: 여름철(</t>
    </r>
    <r>
      <rPr>
        <sz val="10"/>
        <color rgb="FF000000"/>
        <rFont val="돋움"/>
        <family val="3"/>
        <charset val="129"/>
      </rPr>
      <t>6</t>
    </r>
    <r>
      <rPr>
        <sz val="10"/>
        <color rgb="FF333333"/>
        <rFont val="돋움"/>
        <family val="3"/>
        <charset val="129"/>
      </rPr>
      <t>~8월), 봄가을철(3~5월, 9~10월), 겨울철(11~2월)</t>
    </r>
  </si>
  <si>
    <r>
      <t xml:space="preserve">주의 : 1. </t>
    </r>
    <r>
      <rPr>
        <b/>
        <sz val="10"/>
        <color rgb="FF333333"/>
        <rFont val="돋움"/>
        <family val="3"/>
        <charset val="129"/>
      </rPr>
      <t>수기 입력을 원할시 노란셀의 값만 입력</t>
    </r>
    <r>
      <rPr>
        <sz val="10"/>
        <color rgb="FF333333"/>
        <rFont val="돋움"/>
        <family val="3"/>
        <charset val="129"/>
      </rPr>
      <t>하십시오.  2. 검침일-1:저희아파트는 매월 15일 00:00시에 자동으로 메인이 이월됩니다.</t>
    </r>
    <phoneticPr fontId="92" type="noConversion"/>
  </si>
  <si>
    <t>검침일</t>
    <phoneticPr fontId="92" type="noConversion"/>
  </si>
  <si>
    <t>전체요금적용전력</t>
    <phoneticPr fontId="92" type="noConversion"/>
  </si>
  <si>
    <t>전체사용량(세대+공용)</t>
    <phoneticPr fontId="92" type="noConversion"/>
  </si>
  <si>
    <t>공용사용량</t>
    <phoneticPr fontId="92" type="noConversion"/>
  </si>
  <si>
    <t>공용사용량</t>
    <phoneticPr fontId="92" type="noConversion"/>
  </si>
  <si>
    <t>세대사용량</t>
    <phoneticPr fontId="92" type="noConversion"/>
  </si>
  <si>
    <t>세대사용량</t>
    <phoneticPr fontId="92" type="noConversion"/>
  </si>
  <si>
    <t>전체사용량(세대+공용)</t>
    <phoneticPr fontId="92" type="noConversion"/>
  </si>
  <si>
    <t>세대수</t>
    <phoneticPr fontId="92" type="noConversion"/>
  </si>
  <si>
    <t>단일적용전력</t>
    <phoneticPr fontId="92" type="noConversion"/>
  </si>
  <si>
    <t>일반용값 전기요금</t>
    <phoneticPr fontId="92" type="noConversion"/>
  </si>
  <si>
    <t>단일계약 전기요금</t>
    <phoneticPr fontId="92" type="noConversion"/>
  </si>
  <si>
    <t>종합계약일경우 공용전기요금</t>
    <phoneticPr fontId="92" type="noConversion"/>
  </si>
  <si>
    <t>③합계 전기요금</t>
    <phoneticPr fontId="92" type="noConversion"/>
  </si>
  <si>
    <t>③종합계약 전기요금</t>
    <phoneticPr fontId="92" type="noConversion"/>
  </si>
  <si>
    <t>⑥합계 전기요금</t>
    <phoneticPr fontId="92" type="noConversion"/>
  </si>
  <si>
    <t>⑥단일계약 전기요금</t>
    <phoneticPr fontId="92" type="noConversion"/>
  </si>
  <si>
    <t>산업용 전기요금</t>
    <phoneticPr fontId="92" type="noConversion"/>
  </si>
  <si>
    <t>가로등 전기요금</t>
    <phoneticPr fontId="92" type="noConversion"/>
  </si>
  <si>
    <t>종합시 공용요금(일반용갑)</t>
    <phoneticPr fontId="92" type="noConversion"/>
  </si>
  <si>
    <t>단일시 공용요금(총요금-세대)</t>
    <phoneticPr fontId="92" type="noConversion"/>
  </si>
  <si>
    <t>세대당 평균 공용요금</t>
    <phoneticPr fontId="92" type="noConversion"/>
  </si>
  <si>
    <t>부과 총 공용요금</t>
    <phoneticPr fontId="92" type="noConversion"/>
  </si>
  <si>
    <t>종합계약</t>
    <phoneticPr fontId="92" type="noConversion"/>
  </si>
  <si>
    <t>단일계약-1</t>
    <phoneticPr fontId="92" type="noConversion"/>
  </si>
  <si>
    <t>한전에서 합계전기요금만 아파트에 부과함, 합계전기요금에서 세대 사용량에 주택용 고압 또는 저압을 부과하고 그 금액을 차감하면 공용요금 산출</t>
    <phoneticPr fontId="92" type="noConversion"/>
  </si>
  <si>
    <t>(세대:주택고압)</t>
    <phoneticPr fontId="92" type="noConversion"/>
  </si>
  <si>
    <t>단일계약-2</t>
    <phoneticPr fontId="92" type="noConversion"/>
  </si>
  <si>
    <t>(세대:주택저압)</t>
    <phoneticPr fontId="92" type="noConversion"/>
  </si>
  <si>
    <t>: 세대 사용량에 주택용 저압을 적용부과 하는 경우임, 종합계약시와 세대 전기요금 같음.</t>
    <phoneticPr fontId="92" type="noConversion"/>
  </si>
  <si>
    <t>이 비교는 TV수신료와 각종 복지할인을 제외한 비교금액을 나타냅니다.</t>
    <phoneticPr fontId="92" type="noConversion"/>
  </si>
  <si>
    <t>세대 평균사용량</t>
    <phoneticPr fontId="92" type="noConversion"/>
  </si>
  <si>
    <t>기타 검토</t>
    <phoneticPr fontId="92" type="noConversion"/>
  </si>
  <si>
    <t>세대당 공용사용량</t>
    <phoneticPr fontId="92" type="noConversion"/>
  </si>
  <si>
    <r>
      <t>검침일</t>
    </r>
    <r>
      <rPr>
        <sz val="11"/>
        <color rgb="FF0000FF"/>
        <rFont val="맑은 고딕"/>
        <family val="3"/>
        <charset val="129"/>
        <scheme val="minor"/>
      </rPr>
      <t>(각종 사용량 산출)</t>
    </r>
    <phoneticPr fontId="99" type="noConversion"/>
  </si>
  <si>
    <r>
      <t>고지서 도착일</t>
    </r>
    <r>
      <rPr>
        <sz val="11"/>
        <color rgb="FF0000FF"/>
        <rFont val="맑은 고딕"/>
        <family val="3"/>
        <charset val="129"/>
        <scheme val="minor"/>
      </rPr>
      <t>(각종 전기요금 내역 작성)</t>
    </r>
    <phoneticPr fontId="99" type="noConversion"/>
  </si>
  <si>
    <t>노란색 셀 수기 입력</t>
    <phoneticPr fontId="99" type="noConversion"/>
  </si>
  <si>
    <t>단위: kWh</t>
    <phoneticPr fontId="99" type="noConversion"/>
  </si>
  <si>
    <t>단위: 원</t>
    <phoneticPr fontId="99" type="noConversion"/>
  </si>
  <si>
    <t>①한전 납부 총액(고지서 3장의 합)</t>
    <phoneticPr fontId="99" type="noConversion"/>
  </si>
  <si>
    <r>
      <rPr>
        <b/>
        <sz val="11"/>
        <color theme="1"/>
        <rFont val="맑은 고딕"/>
        <family val="3"/>
        <charset val="129"/>
        <scheme val="minor"/>
      </rPr>
      <t>④
외부자수</t>
    </r>
    <r>
      <rPr>
        <sz val="11"/>
        <color rgb="FF000000"/>
        <rFont val="맑은 고딕"/>
        <family val="3"/>
        <charset val="129"/>
      </rPr>
      <t xml:space="preserve">
(전기차,
이동통신)</t>
    </r>
    <phoneticPr fontId="99" type="noConversion"/>
  </si>
  <si>
    <r>
      <rPr>
        <b/>
        <sz val="11"/>
        <color theme="1"/>
        <rFont val="맑은 고딕"/>
        <family val="3"/>
        <charset val="129"/>
        <scheme val="minor"/>
      </rPr>
      <t>③
내부자수2</t>
    </r>
    <r>
      <rPr>
        <sz val="11"/>
        <color rgb="FF000000"/>
        <rFont val="맑은 고딕"/>
        <family val="3"/>
        <charset val="129"/>
      </rPr>
      <t xml:space="preserve">
(가로등)</t>
    </r>
    <phoneticPr fontId="99" type="noConversion"/>
  </si>
  <si>
    <r>
      <rPr>
        <b/>
        <sz val="11"/>
        <color theme="1"/>
        <rFont val="맑은 고딕"/>
        <family val="3"/>
        <charset val="129"/>
        <scheme val="minor"/>
      </rPr>
      <t>④
외부자수</t>
    </r>
    <r>
      <rPr>
        <sz val="11"/>
        <color rgb="FF000000"/>
        <rFont val="맑은 고딕"/>
        <family val="3"/>
        <charset val="129"/>
      </rPr>
      <t xml:space="preserve">
(전기차,
이동통신)</t>
    </r>
    <phoneticPr fontId="99" type="noConversion"/>
  </si>
  <si>
    <t>⑤주택용 고압 전기요금</t>
    <phoneticPr fontId="99" type="noConversion"/>
  </si>
  <si>
    <r>
      <rPr>
        <b/>
        <sz val="11"/>
        <color theme="1"/>
        <rFont val="맑은 고딕"/>
        <family val="3"/>
        <charset val="129"/>
        <scheme val="minor"/>
      </rPr>
      <t>②
내부자수1</t>
    </r>
    <r>
      <rPr>
        <sz val="11"/>
        <color rgb="FF000000"/>
        <rFont val="맑은 고딕"/>
        <family val="3"/>
        <charset val="129"/>
      </rPr>
      <t xml:space="preserve">
(산업용)</t>
    </r>
    <phoneticPr fontId="99" type="noConversion"/>
  </si>
  <si>
    <t>⑥세대사용량</t>
    <phoneticPr fontId="99" type="noConversion"/>
  </si>
  <si>
    <t>⑥세대요금</t>
    <phoneticPr fontId="99" type="noConversion"/>
  </si>
  <si>
    <t>⑪TV수신료</t>
    <phoneticPr fontId="99" type="noConversion"/>
  </si>
  <si>
    <t>⑦주택용 고압중 공용전기요금</t>
    <phoneticPr fontId="99" type="noConversion"/>
  </si>
  <si>
    <t>⑧승강기</t>
    <phoneticPr fontId="99" type="noConversion"/>
  </si>
  <si>
    <t>⑨어린이집</t>
    <phoneticPr fontId="99" type="noConversion"/>
  </si>
  <si>
    <t>LH</t>
    <phoneticPr fontId="99" type="noConversion"/>
  </si>
  <si>
    <t>KCC</t>
    <phoneticPr fontId="99" type="noConversion"/>
  </si>
  <si>
    <t>⑩남은공용</t>
    <phoneticPr fontId="99" type="noConversion"/>
  </si>
  <si>
    <t>⑧승강기</t>
    <phoneticPr fontId="99" type="noConversion"/>
  </si>
  <si>
    <t>⑨어린이집</t>
    <phoneticPr fontId="99" type="noConversion"/>
  </si>
  <si>
    <t>LH</t>
    <phoneticPr fontId="99" type="noConversion"/>
  </si>
  <si>
    <t>KCC</t>
    <phoneticPr fontId="99" type="noConversion"/>
  </si>
  <si>
    <t>⑩남은공용</t>
    <phoneticPr fontId="99" type="noConversion"/>
  </si>
  <si>
    <t>모름</t>
    <phoneticPr fontId="99" type="noConversion"/>
  </si>
  <si>
    <t>←   ⑫세대부과 공용전기요금    →</t>
    <phoneticPr fontId="99" type="noConversion"/>
  </si>
  <si>
    <r>
      <rPr>
        <b/>
        <sz val="11"/>
        <color rgb="FF0000FF"/>
        <rFont val="맑은 고딕"/>
        <family val="3"/>
        <charset val="129"/>
        <scheme val="minor"/>
      </rPr>
      <t>①메인사용량</t>
    </r>
    <r>
      <rPr>
        <sz val="11"/>
        <color rgb="FF000000"/>
        <rFont val="맑은 고딕"/>
        <family val="3"/>
        <charset val="129"/>
      </rPr>
      <t>(전기실 메인 계량기 검침)</t>
    </r>
    <phoneticPr fontId="99" type="noConversion"/>
  </si>
  <si>
    <t>전월지침</t>
    <phoneticPr fontId="99" type="noConversion"/>
  </si>
  <si>
    <t>당월지침</t>
    <phoneticPr fontId="99" type="noConversion"/>
  </si>
  <si>
    <t>지침차</t>
    <phoneticPr fontId="99" type="noConversion"/>
  </si>
  <si>
    <t>계기배율</t>
    <phoneticPr fontId="99" type="noConversion"/>
  </si>
  <si>
    <t>메인사용량</t>
    <phoneticPr fontId="99" type="noConversion"/>
  </si>
  <si>
    <t>(원단위 절상)</t>
    <phoneticPr fontId="99" type="noConversion"/>
  </si>
  <si>
    <t>"+20원"</t>
    <phoneticPr fontId="99" type="noConversion"/>
  </si>
  <si>
    <r>
      <rPr>
        <b/>
        <sz val="11"/>
        <color rgb="FF0000FF"/>
        <rFont val="맑은 고딕"/>
        <family val="3"/>
        <charset val="129"/>
        <scheme val="minor"/>
      </rPr>
      <t>②내부자수1</t>
    </r>
    <r>
      <rPr>
        <sz val="11"/>
        <color rgb="FF000000"/>
        <rFont val="맑은 고딕"/>
        <family val="3"/>
        <charset val="129"/>
      </rPr>
      <t>(산업용)</t>
    </r>
    <phoneticPr fontId="99" type="noConversion"/>
  </si>
  <si>
    <t>전월지침</t>
    <phoneticPr fontId="99" type="noConversion"/>
  </si>
  <si>
    <t>당월지침</t>
    <phoneticPr fontId="99" type="noConversion"/>
  </si>
  <si>
    <t>지침차</t>
    <phoneticPr fontId="99" type="noConversion"/>
  </si>
  <si>
    <t>계기배율</t>
    <phoneticPr fontId="99" type="noConversion"/>
  </si>
  <si>
    <t>산업용사용량</t>
    <phoneticPr fontId="99" type="noConversion"/>
  </si>
  <si>
    <t>1. 고지서 3매 도착 후 고지 금액 입력(⑤,②,③)</t>
    <phoneticPr fontId="99" type="noConversion"/>
  </si>
  <si>
    <t>2. 주택용 고압 고지서의 세부 내역에서 검침일에 작업한 사용량 등 검토</t>
    <phoneticPr fontId="99" type="noConversion"/>
  </si>
  <si>
    <r>
      <rPr>
        <b/>
        <sz val="11"/>
        <color rgb="FF0000FF"/>
        <rFont val="맑은 고딕"/>
        <family val="3"/>
        <charset val="129"/>
        <scheme val="minor"/>
      </rPr>
      <t>③내부자수2</t>
    </r>
    <r>
      <rPr>
        <sz val="11"/>
        <color rgb="FF000000"/>
        <rFont val="맑은 고딕"/>
        <family val="3"/>
        <charset val="129"/>
      </rPr>
      <t>(가로등용)</t>
    </r>
    <phoneticPr fontId="99" type="noConversion"/>
  </si>
  <si>
    <t>3. 세대 복지할인 등 내역 수정: 한전 사이버 지점 할인 내역 또는 한전 전산자료 내역을 참조</t>
    <phoneticPr fontId="99" type="noConversion"/>
  </si>
  <si>
    <t>가로등사용량</t>
    <phoneticPr fontId="99" type="noConversion"/>
  </si>
  <si>
    <t>4. 세대 전기요금 및 TV수신료 확정 후 XP-ERP의 동별 사용량 출력 후 입력(⑥,⑪)</t>
    <phoneticPr fontId="99" type="noConversion"/>
  </si>
  <si>
    <t>5. 승강기 사용량에 적용할 단가를 구한 뒤 승강기 전체 전기요금 입력(⑧): 경리부 출력물 전달</t>
    <phoneticPr fontId="99" type="noConversion"/>
  </si>
  <si>
    <r>
      <rPr>
        <b/>
        <sz val="11"/>
        <color rgb="FF0000FF"/>
        <rFont val="맑은 고딕"/>
        <family val="3"/>
        <charset val="129"/>
        <scheme val="minor"/>
      </rPr>
      <t>④외부자수</t>
    </r>
    <r>
      <rPr>
        <sz val="11"/>
        <color rgb="FF000000"/>
        <rFont val="맑은 고딕"/>
        <family val="3"/>
        <charset val="129"/>
      </rPr>
      <t>(이동통신 등)</t>
    </r>
    <phoneticPr fontId="99" type="noConversion"/>
  </si>
  <si>
    <t>외부자수 사용량</t>
    <phoneticPr fontId="99" type="noConversion"/>
  </si>
  <si>
    <t>6. 모자분리가 안된 인터넷업체나 헬스장 등 자체 부과 금액 산출 후 입력(⑨): 경리부 출력물 전당</t>
    <phoneticPr fontId="99" type="noConversion"/>
  </si>
  <si>
    <t>정액제(모자분리완료)</t>
    <phoneticPr fontId="99" type="noConversion"/>
  </si>
  <si>
    <r>
      <rPr>
        <b/>
        <sz val="11"/>
        <color rgb="FF0000FF"/>
        <rFont val="맑은 고딕"/>
        <family val="3"/>
        <charset val="129"/>
        <scheme val="minor"/>
      </rPr>
      <t>⑤주택용 고압 사용량</t>
    </r>
    <r>
      <rPr>
        <sz val="11"/>
        <color rgb="FF000000"/>
        <rFont val="맑은 고딕"/>
        <family val="3"/>
        <charset val="129"/>
      </rPr>
      <t>(아파트 메인-자수용의 합)</t>
    </r>
    <phoneticPr fontId="99" type="noConversion"/>
  </si>
  <si>
    <t>7. 위 항 입력(⑤,②,③,⑥,⑪,⑧,⑨) 후 남은 공용 자동 계산 됨(⑩)</t>
    <phoneticPr fontId="99" type="noConversion"/>
  </si>
  <si>
    <t>메인사용량</t>
    <phoneticPr fontId="99" type="noConversion"/>
  </si>
  <si>
    <t>내부자수1</t>
    <phoneticPr fontId="99" type="noConversion"/>
  </si>
  <si>
    <t>내부자수2</t>
    <phoneticPr fontId="99" type="noConversion"/>
  </si>
  <si>
    <t>외부자수</t>
    <phoneticPr fontId="99" type="noConversion"/>
  </si>
  <si>
    <t>주택용고압사용량</t>
    <phoneticPr fontId="99" type="noConversion"/>
  </si>
  <si>
    <t>8. 세대별 관리비 고지서상 공용전기요금으로 부과 될 금액 산출</t>
    <phoneticPr fontId="99" type="noConversion"/>
  </si>
  <si>
    <r>
      <rPr>
        <b/>
        <sz val="11"/>
        <color rgb="FF0000FF"/>
        <rFont val="맑은 고딕"/>
        <family val="3"/>
        <charset val="129"/>
        <scheme val="minor"/>
      </rPr>
      <t>⑥세대 사용량</t>
    </r>
    <r>
      <rPr>
        <sz val="11"/>
        <color rgb="FFFF0000"/>
        <rFont val="맑은 고딕"/>
        <family val="3"/>
        <charset val="129"/>
        <scheme val="minor"/>
      </rPr>
      <t>(XP-ERP 입력 후 동별 사용량 참조)</t>
    </r>
    <phoneticPr fontId="99" type="noConversion"/>
  </si>
  <si>
    <t xml:space="preserve">    ⑤주택용 고압 전기요금중 ⑩남은공용과 ②산업용과 ③가로등 전기요금의 합계 금액</t>
    <phoneticPr fontId="99" type="noConversion"/>
  </si>
  <si>
    <t>세대 사용량계</t>
    <phoneticPr fontId="99" type="noConversion"/>
  </si>
  <si>
    <t>9. 관리비 고지서상에 부과될 각종 전기요금의 합과 한전 납부 총액이 같으면 정상 부과 되었음</t>
    <phoneticPr fontId="99" type="noConversion"/>
  </si>
  <si>
    <r>
      <rPr>
        <b/>
        <sz val="11"/>
        <color rgb="FF0000FF"/>
        <rFont val="맑은 고딕"/>
        <family val="3"/>
        <charset val="129"/>
        <scheme val="minor"/>
      </rPr>
      <t>⑦주택용 고압중 공용사용량</t>
    </r>
    <r>
      <rPr>
        <sz val="11"/>
        <color rgb="FF000000"/>
        <rFont val="맑은 고딕"/>
        <family val="3"/>
        <charset val="129"/>
      </rPr>
      <t>(주택용 고압 사용량-세대 사용량)</t>
    </r>
    <phoneticPr fontId="99" type="noConversion"/>
  </si>
  <si>
    <t xml:space="preserve">   ⑥세대 전기요금+ ⑪TV수신료+ ⑧승강기+ ⑨인터넷+ ⑫세대부과 공용전기요금 = ①한전납부 총액</t>
    <phoneticPr fontId="99" type="noConversion"/>
  </si>
  <si>
    <t>주택용 고압사용량</t>
    <phoneticPr fontId="99" type="noConversion"/>
  </si>
  <si>
    <t>공용사용량</t>
    <phoneticPr fontId="99" type="noConversion"/>
  </si>
  <si>
    <t>기타</t>
    <phoneticPr fontId="99" type="noConversion"/>
  </si>
  <si>
    <r>
      <rPr>
        <b/>
        <sz val="11"/>
        <color rgb="FF0000FF"/>
        <rFont val="맑은 고딕"/>
        <family val="3"/>
        <charset val="129"/>
        <scheme val="minor"/>
      </rPr>
      <t>세대당 공용 사용량</t>
    </r>
    <r>
      <rPr>
        <sz val="11"/>
        <color rgb="FF000000"/>
        <rFont val="맑은 고딕"/>
        <family val="3"/>
        <charset val="129"/>
      </rPr>
      <t>(주택용 고압중 공용사용량/세대수)</t>
    </r>
    <phoneticPr fontId="99" type="noConversion"/>
  </si>
  <si>
    <t xml:space="preserve">   승강기 및 모자분리 안된 인터넷 업체나 헬스장 등 적용 단가는 각 단지별로 상이함</t>
    <phoneticPr fontId="99" type="noConversion"/>
  </si>
  <si>
    <t>세대수</t>
    <phoneticPr fontId="99" type="noConversion"/>
  </si>
  <si>
    <t>세대당 공용 사용량</t>
    <phoneticPr fontId="99" type="noConversion"/>
  </si>
  <si>
    <t xml:space="preserve">   모자 분리 된 외부업체는 한전에서 직접 전기요금 고지서를 받음(변압기 이용료 별도책정 부과가능)</t>
    <phoneticPr fontId="99" type="noConversion"/>
  </si>
  <si>
    <t>배율</t>
    <phoneticPr fontId="99" type="noConversion"/>
  </si>
  <si>
    <t>사용량</t>
    <phoneticPr fontId="99" type="noConversion"/>
  </si>
  <si>
    <t>어린이집</t>
    <phoneticPr fontId="99" type="noConversion"/>
  </si>
  <si>
    <t>LH</t>
    <phoneticPr fontId="99" type="noConversion"/>
  </si>
  <si>
    <t>KCC</t>
    <phoneticPr fontId="99" type="noConversion"/>
  </si>
  <si>
    <r>
      <rPr>
        <b/>
        <sz val="11"/>
        <color rgb="FF0000FF"/>
        <rFont val="맑은 고딕"/>
        <family val="3"/>
        <charset val="129"/>
        <scheme val="minor"/>
      </rPr>
      <t>TV수신료</t>
    </r>
    <r>
      <rPr>
        <sz val="11"/>
        <color rgb="FFFF0000"/>
        <rFont val="맑은 고딕"/>
        <family val="3"/>
        <charset val="129"/>
        <scheme val="minor"/>
      </rPr>
      <t>(XP-ERP 동별 사용량 참조)</t>
    </r>
    <phoneticPr fontId="99" type="noConversion"/>
  </si>
  <si>
    <t>수신료금액</t>
    <phoneticPr fontId="99" type="noConversion"/>
  </si>
  <si>
    <t>부과세대수</t>
    <phoneticPr fontId="99" type="noConversion"/>
  </si>
  <si>
    <t>미부과</t>
    <phoneticPr fontId="99" type="noConversion"/>
  </si>
  <si>
    <t>기본입력</t>
    <phoneticPr fontId="99" type="noConversion"/>
  </si>
  <si>
    <t>라인수</t>
    <phoneticPr fontId="99" type="noConversion"/>
  </si>
  <si>
    <t>고객번호</t>
    <phoneticPr fontId="99" type="noConversion"/>
  </si>
  <si>
    <t>12-2608-1912</t>
    <phoneticPr fontId="99" type="noConversion"/>
  </si>
  <si>
    <t>메인 배율</t>
    <phoneticPr fontId="99" type="noConversion"/>
  </si>
  <si>
    <t>아파트명</t>
    <phoneticPr fontId="99" type="noConversion"/>
  </si>
  <si>
    <t>만성LH퍼스트리움</t>
    <phoneticPr fontId="99" type="noConversion"/>
  </si>
  <si>
    <t>산업용 배율</t>
    <phoneticPr fontId="99" type="noConversion"/>
  </si>
  <si>
    <t>적용단가</t>
    <phoneticPr fontId="99" type="noConversion"/>
  </si>
  <si>
    <t>라인</t>
  </si>
  <si>
    <t>전월</t>
  </si>
  <si>
    <t>당월</t>
  </si>
  <si>
    <t>배
율</t>
    <phoneticPr fontId="99" type="noConversion"/>
  </si>
  <si>
    <t>요금</t>
  </si>
  <si>
    <t>부과</t>
  </si>
  <si>
    <t>지침</t>
  </si>
  <si>
    <t>부과액</t>
  </si>
  <si>
    <t>총액</t>
  </si>
  <si>
    <t>1호기</t>
  </si>
  <si>
    <t>2호기</t>
  </si>
  <si>
    <t>3호기</t>
  </si>
  <si>
    <t>1,2호기</t>
  </si>
  <si>
    <t>합 계</t>
  </si>
  <si>
    <t xml:space="preserve">  </t>
  </si>
  <si>
    <r>
      <t>검침일</t>
    </r>
    <r>
      <rPr>
        <sz val="11"/>
        <color rgb="FF0000FF"/>
        <rFont val="맑은 고딕"/>
        <family val="3"/>
        <charset val="129"/>
        <scheme val="minor"/>
      </rPr>
      <t>(각종 사용량 산출)</t>
    </r>
    <phoneticPr fontId="99" type="noConversion"/>
  </si>
  <si>
    <r>
      <t>고지서 도착일</t>
    </r>
    <r>
      <rPr>
        <sz val="11"/>
        <color rgb="FF0000FF"/>
        <rFont val="맑은 고딕"/>
        <family val="3"/>
        <charset val="129"/>
        <scheme val="minor"/>
      </rPr>
      <t>(각종 전기요금 내역 작성)</t>
    </r>
    <phoneticPr fontId="99" type="noConversion"/>
  </si>
  <si>
    <t>빈칸을 채워 보세요</t>
    <phoneticPr fontId="99" type="noConversion"/>
  </si>
  <si>
    <t>단위: kWh</t>
    <phoneticPr fontId="99" type="noConversion"/>
  </si>
  <si>
    <t>단위: 원</t>
    <phoneticPr fontId="99" type="noConversion"/>
  </si>
  <si>
    <t>①아파트 메인 전체 사용량</t>
    <phoneticPr fontId="99" type="noConversion"/>
  </si>
  <si>
    <t>①한전 납부 총액(고지서 3장의 합)</t>
    <phoneticPr fontId="99" type="noConversion"/>
  </si>
  <si>
    <r>
      <rPr>
        <b/>
        <sz val="11"/>
        <color theme="1"/>
        <rFont val="맑은 고딕"/>
        <family val="3"/>
        <charset val="129"/>
        <scheme val="minor"/>
      </rPr>
      <t>④
외부자수</t>
    </r>
    <r>
      <rPr>
        <sz val="11"/>
        <color rgb="FF000000"/>
        <rFont val="맑은 고딕"/>
        <family val="3"/>
        <charset val="129"/>
      </rPr>
      <t xml:space="preserve">
(전기차,
이동통신)</t>
    </r>
    <phoneticPr fontId="99" type="noConversion"/>
  </si>
  <si>
    <t>⑤주택용 고압 사용량</t>
    <phoneticPr fontId="99" type="noConversion"/>
  </si>
  <si>
    <r>
      <rPr>
        <b/>
        <sz val="11"/>
        <color theme="1"/>
        <rFont val="맑은 고딕"/>
        <family val="3"/>
        <charset val="129"/>
        <scheme val="minor"/>
      </rPr>
      <t>②
내부자수1</t>
    </r>
    <r>
      <rPr>
        <sz val="11"/>
        <color rgb="FF000000"/>
        <rFont val="맑은 고딕"/>
        <family val="3"/>
        <charset val="129"/>
      </rPr>
      <t xml:space="preserve">
(산업용)</t>
    </r>
    <phoneticPr fontId="99" type="noConversion"/>
  </si>
  <si>
    <r>
      <rPr>
        <b/>
        <sz val="11"/>
        <color theme="1"/>
        <rFont val="맑은 고딕"/>
        <family val="3"/>
        <charset val="129"/>
        <scheme val="minor"/>
      </rPr>
      <t>③
내부자수2</t>
    </r>
    <r>
      <rPr>
        <sz val="11"/>
        <color rgb="FF000000"/>
        <rFont val="맑은 고딕"/>
        <family val="3"/>
        <charset val="129"/>
      </rPr>
      <t xml:space="preserve">
(가로등)</t>
    </r>
    <phoneticPr fontId="99" type="noConversion"/>
  </si>
  <si>
    <t>⑤주택용 고압 전기요금</t>
    <phoneticPr fontId="99" type="noConversion"/>
  </si>
  <si>
    <t>⑥세대사용량</t>
    <phoneticPr fontId="99" type="noConversion"/>
  </si>
  <si>
    <t>⑦주택용 고압중 공용사용량</t>
    <phoneticPr fontId="99" type="noConversion"/>
  </si>
  <si>
    <t>⑥세대요금</t>
    <phoneticPr fontId="99" type="noConversion"/>
  </si>
  <si>
    <t>⑪TV수신료</t>
    <phoneticPr fontId="99" type="noConversion"/>
  </si>
  <si>
    <t>⑦주택용 고압중 공용전기요금</t>
    <phoneticPr fontId="99" type="noConversion"/>
  </si>
  <si>
    <t>⑧승강기</t>
    <phoneticPr fontId="99" type="noConversion"/>
  </si>
  <si>
    <t>⑨인터넷</t>
    <phoneticPr fontId="99" type="noConversion"/>
  </si>
  <si>
    <t>⑩남은공용</t>
    <phoneticPr fontId="99" type="noConversion"/>
  </si>
  <si>
    <t>모름</t>
    <phoneticPr fontId="99" type="noConversion"/>
  </si>
  <si>
    <t>←        종합계약과 단일계약의 비교 범위        →</t>
    <phoneticPr fontId="99" type="noConversion"/>
  </si>
  <si>
    <t>←   ⑫세대부과 공용전기요금    →</t>
    <phoneticPr fontId="99" type="noConversion"/>
  </si>
  <si>
    <r>
      <rPr>
        <b/>
        <sz val="11"/>
        <color rgb="FF0000FF"/>
        <rFont val="맑은 고딕"/>
        <family val="3"/>
        <charset val="129"/>
        <scheme val="minor"/>
      </rPr>
      <t>①메인사용량</t>
    </r>
    <r>
      <rPr>
        <sz val="11"/>
        <color rgb="FF000000"/>
        <rFont val="맑은 고딕"/>
        <family val="3"/>
        <charset val="129"/>
      </rPr>
      <t>(전기실 메인 계량기 검침)</t>
    </r>
    <phoneticPr fontId="99" type="noConversion"/>
  </si>
  <si>
    <r>
      <rPr>
        <b/>
        <sz val="11"/>
        <color rgb="FF0000FF"/>
        <rFont val="맑은 고딕"/>
        <family val="3"/>
        <charset val="129"/>
        <scheme val="minor"/>
      </rPr>
      <t>⑥세대 사용량</t>
    </r>
    <r>
      <rPr>
        <sz val="11"/>
        <color rgb="FF000000"/>
        <rFont val="맑은 고딕"/>
        <family val="3"/>
        <charset val="129"/>
      </rPr>
      <t>(XP-ERP 입력 후 동별 사용량 참조)</t>
    </r>
    <phoneticPr fontId="99" type="noConversion"/>
  </si>
  <si>
    <t>가. 한전고지내역</t>
    <phoneticPr fontId="113" type="noConversion"/>
  </si>
  <si>
    <t>구분</t>
    <phoneticPr fontId="113" type="noConversion"/>
  </si>
  <si>
    <t>사용량(kWh)</t>
    <phoneticPr fontId="113" type="noConversion"/>
  </si>
  <si>
    <t>금액(원)</t>
    <phoneticPr fontId="113" type="noConversion"/>
  </si>
  <si>
    <t>비고</t>
    <phoneticPr fontId="113" type="noConversion"/>
  </si>
  <si>
    <t>주택용고압</t>
    <phoneticPr fontId="113" type="noConversion"/>
  </si>
  <si>
    <t>세대+TV+일반공용</t>
    <phoneticPr fontId="92" type="noConversion"/>
  </si>
  <si>
    <t>산업용(갑) 고압A 선택2</t>
    <phoneticPr fontId="113" type="noConversion"/>
  </si>
  <si>
    <t>내부 자수용1 (급수용)</t>
    <phoneticPr fontId="92" type="noConversion"/>
  </si>
  <si>
    <t>가로등(을)</t>
    <phoneticPr fontId="113" type="noConversion"/>
  </si>
  <si>
    <t>내부 자수용2 (보안등)</t>
    <phoneticPr fontId="92" type="noConversion"/>
  </si>
  <si>
    <t>합계</t>
    <phoneticPr fontId="113" type="noConversion"/>
  </si>
  <si>
    <t>나. 세대 및 공동전기 부과내역</t>
    <phoneticPr fontId="113" type="noConversion"/>
  </si>
  <si>
    <t>단위:</t>
    <phoneticPr fontId="92" type="noConversion"/>
  </si>
  <si>
    <t>원</t>
    <phoneticPr fontId="113" type="noConversion"/>
  </si>
  <si>
    <t>사용량</t>
    <phoneticPr fontId="113" type="noConversion"/>
  </si>
  <si>
    <t>금액</t>
    <phoneticPr fontId="113" type="noConversion"/>
  </si>
  <si>
    <t>적용 등 기타내용</t>
    <phoneticPr fontId="113" type="noConversion"/>
  </si>
  <si>
    <t>1.
주
택
용
고
압</t>
    <phoneticPr fontId="113" type="noConversion"/>
  </si>
  <si>
    <t>(1)세대</t>
    <phoneticPr fontId="92" type="noConversion"/>
  </si>
  <si>
    <t>1)전기요금</t>
    <phoneticPr fontId="113" type="noConversion"/>
  </si>
  <si>
    <t>경로당포함</t>
    <phoneticPr fontId="92" type="noConversion"/>
  </si>
  <si>
    <t>2)TV수신료</t>
    <phoneticPr fontId="92" type="noConversion"/>
  </si>
  <si>
    <t>(2)
주택용
공용
부과</t>
    <phoneticPr fontId="92" type="noConversion"/>
  </si>
  <si>
    <t>3)주택용고압공용</t>
    <phoneticPr fontId="92" type="noConversion"/>
  </si>
  <si>
    <t>①</t>
    <phoneticPr fontId="92" type="noConversion"/>
  </si>
  <si>
    <t>승강기</t>
    <phoneticPr fontId="113" type="noConversion"/>
  </si>
  <si>
    <t>②</t>
    <phoneticPr fontId="92" type="noConversion"/>
  </si>
  <si>
    <t>어린이집</t>
    <phoneticPr fontId="92" type="noConversion"/>
  </si>
  <si>
    <t>③</t>
    <phoneticPr fontId="92" type="noConversion"/>
  </si>
  <si>
    <t>LH</t>
    <phoneticPr fontId="92" type="noConversion"/>
  </si>
  <si>
    <t>④</t>
    <phoneticPr fontId="92" type="noConversion"/>
  </si>
  <si>
    <t>KCC</t>
    <phoneticPr fontId="92" type="noConversion"/>
  </si>
  <si>
    <t>(4)충당금부과액</t>
    <phoneticPr fontId="92" type="noConversion"/>
  </si>
  <si>
    <t>(5)미납전기요금(한전)</t>
    <phoneticPr fontId="92" type="noConversion"/>
  </si>
  <si>
    <t>2. 산업용(갑)</t>
    <phoneticPr fontId="113" type="noConversion"/>
  </si>
  <si>
    <t>자수용1(급수용)</t>
    <phoneticPr fontId="92" type="noConversion"/>
  </si>
  <si>
    <t>3. 가로등(을)</t>
    <phoneticPr fontId="113" type="noConversion"/>
  </si>
  <si>
    <t>자수용2(보안등)</t>
    <phoneticPr fontId="92" type="noConversion"/>
  </si>
  <si>
    <t>경리부 부과용</t>
    <phoneticPr fontId="92" type="noConversion"/>
  </si>
  <si>
    <t>아파트명</t>
  </si>
  <si>
    <t>주소</t>
  </si>
  <si>
    <t>단지 연락처</t>
    <phoneticPr fontId="92" type="noConversion"/>
  </si>
  <si>
    <t>담당자</t>
    <phoneticPr fontId="92" type="noConversion"/>
  </si>
  <si>
    <t>계약방식</t>
    <phoneticPr fontId="92" type="noConversion"/>
  </si>
  <si>
    <t>단일계약</t>
    <phoneticPr fontId="92" type="noConversion"/>
  </si>
  <si>
    <t>세대수</t>
    <phoneticPr fontId="92" type="noConversion"/>
  </si>
  <si>
    <t>세대</t>
    <phoneticPr fontId="92" type="noConversion"/>
  </si>
  <si>
    <t>정기검침일</t>
    <phoneticPr fontId="92" type="noConversion"/>
  </si>
  <si>
    <t>매월</t>
    <phoneticPr fontId="92" type="noConversion"/>
  </si>
  <si>
    <t>해당년도</t>
    <phoneticPr fontId="92" type="noConversion"/>
  </si>
  <si>
    <t>년</t>
    <phoneticPr fontId="92" type="noConversion"/>
  </si>
  <si>
    <t>해당월분</t>
    <phoneticPr fontId="92" type="noConversion"/>
  </si>
  <si>
    <t>월분</t>
    <phoneticPr fontId="92" type="noConversion"/>
  </si>
  <si>
    <t>사용기간</t>
    <phoneticPr fontId="92" type="noConversion"/>
  </si>
  <si>
    <t>검침일</t>
    <phoneticPr fontId="92" type="noConversion"/>
  </si>
  <si>
    <t>TV수신료 부과세대</t>
    <phoneticPr fontId="92" type="noConversion"/>
  </si>
  <si>
    <t>요금적용전력</t>
    <phoneticPr fontId="92" type="noConversion"/>
  </si>
  <si>
    <t>kW</t>
    <phoneticPr fontId="92" type="noConversion"/>
  </si>
  <si>
    <t>(2월 17일 ~ 3월 16일)</t>
    <phoneticPr fontId="92" type="noConversion"/>
  </si>
  <si>
    <t>(3월 17일)</t>
    <phoneticPr fontId="92" type="noConversion"/>
  </si>
  <si>
    <t>단일계약시 세대 적용전력을</t>
    <phoneticPr fontId="92" type="noConversion"/>
  </si>
  <si>
    <t>종합계약시 공용요금</t>
    <phoneticPr fontId="92" type="noConversion"/>
  </si>
  <si>
    <t xml:space="preserve"> 주택저압시
공용요금</t>
    <phoneticPr fontId="92" type="noConversion"/>
  </si>
  <si>
    <t>주택고압시
공용요금</t>
    <phoneticPr fontId="92" type="noConversion"/>
  </si>
  <si>
    <t>일반용(갑)
고압A선택2</t>
    <phoneticPr fontId="92" type="noConversion"/>
  </si>
  <si>
    <t>단일계약시</t>
    <phoneticPr fontId="92" type="noConversion"/>
  </si>
  <si>
    <t>종합계약시</t>
    <phoneticPr fontId="92" type="noConversion"/>
  </si>
  <si>
    <t>저압부과 세대
전기요금 총액</t>
    <phoneticPr fontId="92" type="noConversion"/>
  </si>
  <si>
    <t>고압부과 세대
전기요금 총액</t>
    <phoneticPr fontId="92" type="noConversion"/>
  </si>
  <si>
    <t>빈칸</t>
    <phoneticPr fontId="92" type="noConversion"/>
  </si>
  <si>
    <t>사용기간</t>
    <phoneticPr fontId="92" type="noConversion"/>
  </si>
  <si>
    <t>(2월 17일 ~ 3월 16일)</t>
    <phoneticPr fontId="92" type="noConversion"/>
  </si>
  <si>
    <t>정기 검침일</t>
    <phoneticPr fontId="99" type="noConversion"/>
  </si>
  <si>
    <t>검침일</t>
    <phoneticPr fontId="92" type="noConversion"/>
  </si>
  <si>
    <t>(3월 17일)</t>
    <phoneticPr fontId="92" type="noConversion"/>
  </si>
  <si>
    <t>단위1</t>
    <phoneticPr fontId="92" type="noConversion"/>
  </si>
  <si>
    <t>단위2</t>
    <phoneticPr fontId="92" type="noConversion"/>
  </si>
  <si>
    <t>단위3</t>
    <phoneticPr fontId="92" type="noConversion"/>
  </si>
  <si>
    <t>단위4</t>
    <phoneticPr fontId="92" type="noConversion"/>
  </si>
  <si>
    <t>세대</t>
    <phoneticPr fontId="92" type="noConversion"/>
  </si>
  <si>
    <t>월</t>
    <phoneticPr fontId="92" type="noConversion"/>
  </si>
  <si>
    <t>원</t>
    <phoneticPr fontId="92" type="noConversion"/>
  </si>
  <si>
    <t>kWh</t>
    <phoneticPr fontId="92" type="noConversion"/>
  </si>
  <si>
    <t xml:space="preserve"> </t>
    <phoneticPr fontId="92" type="noConversion"/>
  </si>
  <si>
    <t>4. 주민부과 공용요금</t>
    <phoneticPr fontId="92" type="noConversion"/>
  </si>
  <si>
    <t>내부단가</t>
    <phoneticPr fontId="92" type="noConversion"/>
  </si>
  <si>
    <t>외부단가</t>
    <phoneticPr fontId="92" type="noConversion"/>
  </si>
  <si>
    <t>외부단가 적용</t>
    <phoneticPr fontId="92" type="noConversion"/>
  </si>
  <si>
    <t>내부단가 적용</t>
    <phoneticPr fontId="92" type="noConversion"/>
  </si>
  <si>
    <t>해당 년</t>
    <phoneticPr fontId="92" type="noConversion"/>
  </si>
  <si>
    <r>
      <t>해당 월</t>
    </r>
    <r>
      <rPr>
        <sz val="11"/>
        <color theme="1"/>
        <rFont val="맑은 고딕"/>
        <family val="2"/>
        <charset val="129"/>
        <scheme val="minor"/>
      </rPr>
      <t>1</t>
    </r>
    <phoneticPr fontId="99" type="noConversion"/>
  </si>
  <si>
    <t>해당 월2</t>
    <phoneticPr fontId="92" type="noConversion"/>
  </si>
  <si>
    <t>3월</t>
    <phoneticPr fontId="92" type="noConversion"/>
  </si>
  <si>
    <t>승강기 검침 자료</t>
    <phoneticPr fontId="92" type="noConversion"/>
  </si>
  <si>
    <t>단위5</t>
    <phoneticPr fontId="92" type="noConversion"/>
  </si>
  <si>
    <t>원/kWh</t>
    <phoneticPr fontId="92" type="noConversion"/>
  </si>
  <si>
    <t>전기요금 내역서</t>
    <phoneticPr fontId="92" type="noConversion"/>
  </si>
  <si>
    <t>2019년</t>
    <phoneticPr fontId="92" type="noConversion"/>
  </si>
  <si>
    <r>
      <rPr>
        <b/>
        <sz val="11"/>
        <color theme="1"/>
        <rFont val="맑은 고딕"/>
        <family val="3"/>
        <charset val="129"/>
        <scheme val="minor"/>
      </rPr>
      <t>②
내부자수
1</t>
    </r>
    <r>
      <rPr>
        <sz val="11"/>
        <color rgb="FF000000"/>
        <rFont val="맑은 고딕"/>
        <family val="3"/>
        <charset val="129"/>
      </rPr>
      <t xml:space="preserve">
(산업용)</t>
    </r>
    <phoneticPr fontId="99" type="noConversion"/>
  </si>
  <si>
    <r>
      <rPr>
        <b/>
        <sz val="11"/>
        <color theme="1"/>
        <rFont val="맑은 고딕"/>
        <family val="3"/>
        <charset val="129"/>
        <scheme val="minor"/>
      </rPr>
      <t>③
내부자수
2</t>
    </r>
    <r>
      <rPr>
        <sz val="11"/>
        <color rgb="FF000000"/>
        <rFont val="맑은 고딕"/>
        <family val="3"/>
        <charset val="129"/>
      </rPr>
      <t xml:space="preserve">
(가로등)</t>
    </r>
    <phoneticPr fontId="99" type="noConversion"/>
  </si>
  <si>
    <r>
      <t>⑤주택용 고압 사용량</t>
    </r>
    <r>
      <rPr>
        <sz val="9"/>
        <color theme="1"/>
        <rFont val="맑은 고딕"/>
        <family val="3"/>
        <charset val="129"/>
        <scheme val="minor"/>
      </rPr>
      <t>(전체 사용량-내부 및 외부 자수용 사용량)</t>
    </r>
    <phoneticPr fontId="99" type="noConversion"/>
  </si>
  <si>
    <r>
      <t>①아파트 메인 전체 사용량</t>
    </r>
    <r>
      <rPr>
        <sz val="9"/>
        <color theme="1"/>
        <rFont val="맑은 고딕"/>
        <family val="3"/>
        <charset val="129"/>
        <scheme val="minor"/>
      </rPr>
      <t>(메인 계량기: (전월-당월)*배율)</t>
    </r>
    <phoneticPr fontId="99" type="noConversion"/>
  </si>
  <si>
    <t>: 어린이집 및 외부업체</t>
    <phoneticPr fontId="92" type="noConversion"/>
  </si>
  <si>
    <r>
      <t>:</t>
    </r>
    <r>
      <rPr>
        <sz val="11"/>
        <color rgb="FF0000FF"/>
        <rFont val="맑은 고딕"/>
        <family val="3"/>
        <charset val="129"/>
        <scheme val="minor"/>
      </rPr>
      <t xml:space="preserve"> 승강기</t>
    </r>
    <phoneticPr fontId="92" type="noConversion"/>
  </si>
  <si>
    <r>
      <t>주택용 고압 공용단가</t>
    </r>
    <r>
      <rPr>
        <b/>
        <sz val="10"/>
        <color theme="1"/>
        <rFont val="맑은 고딕"/>
        <family val="3"/>
        <charset val="129"/>
        <scheme val="minor"/>
      </rPr>
      <t>: ⑦주택용 고압 공용전기요금 / ⑦주택용 고압 사용량</t>
    </r>
    <phoneticPr fontId="99" type="noConversion"/>
  </si>
  <si>
    <r>
      <t>(부과차액발생</t>
    </r>
    <r>
      <rPr>
        <sz val="8"/>
        <color rgb="FF0070C0"/>
        <rFont val="맑은 고딕"/>
        <family val="3"/>
        <charset val="129"/>
        <scheme val="minor"/>
      </rPr>
      <t>)</t>
    </r>
    <phoneticPr fontId="92" type="noConversion"/>
  </si>
  <si>
    <t>←←←←             종합계약과 단일계약의 비교 범위             →→→→</t>
    <phoneticPr fontId="99" type="noConversion"/>
  </si>
  <si>
    <r>
      <rPr>
        <b/>
        <sz val="11"/>
        <color rgb="FFFF0000"/>
        <rFont val="맑은 고딕"/>
        <family val="3"/>
        <charset val="129"/>
        <scheme val="minor"/>
      </rPr>
      <t>↑</t>
    </r>
    <r>
      <rPr>
        <sz val="9"/>
        <color rgb="FF0070C0"/>
        <rFont val="맑은 고딕"/>
        <family val="3"/>
        <charset val="129"/>
        <scheme val="minor"/>
      </rPr>
      <t>XP-ERP 동별사용량 참조</t>
    </r>
    <r>
      <rPr>
        <b/>
        <sz val="11"/>
        <color rgb="FFFF0000"/>
        <rFont val="맑은 고딕"/>
        <family val="3"/>
        <charset val="129"/>
        <scheme val="minor"/>
      </rPr>
      <t>↑</t>
    </r>
    <phoneticPr fontId="92" type="noConversion"/>
  </si>
  <si>
    <t>부과차액</t>
    <phoneticPr fontId="92" type="noConversion"/>
  </si>
  <si>
    <r>
      <t>⑦주택용 고압중 공용사용량</t>
    </r>
    <r>
      <rPr>
        <sz val="9"/>
        <color theme="1"/>
        <rFont val="맑은 고딕"/>
        <family val="3"/>
        <charset val="129"/>
        <scheme val="minor"/>
      </rPr>
      <t>(세대당 공용 산출용)</t>
    </r>
    <phoneticPr fontId="99" type="noConversion"/>
  </si>
  <si>
    <r>
      <rPr>
        <b/>
        <u/>
        <sz val="11"/>
        <color rgb="FF0000FF"/>
        <rFont val="맑은 고딕"/>
        <family val="3"/>
        <charset val="129"/>
      </rPr>
      <t>1000세대용 주택용 저압 및 고압 세대 전기요금 비교</t>
    </r>
    <r>
      <rPr>
        <sz val="9"/>
        <color theme="1"/>
        <rFont val="맑은 고딕"/>
        <family val="3"/>
        <charset val="129"/>
      </rPr>
      <t>(할인요금 미적용, 필수사용량공제 적용)</t>
    </r>
    <phoneticPr fontId="92" type="noConversion"/>
  </si>
  <si>
    <r>
      <rPr>
        <b/>
        <u/>
        <sz val="10"/>
        <color rgb="FF0000FF"/>
        <rFont val="맑은 고딕"/>
        <family val="3"/>
        <charset val="129"/>
      </rPr>
      <t>동일 평수 계약별 공용요금 합산 후 각종 비교</t>
    </r>
    <r>
      <rPr>
        <sz val="9"/>
        <color theme="1"/>
        <rFont val="맑은 고딕"/>
        <family val="3"/>
        <charset val="129"/>
      </rPr>
      <t>(가로등과 산업용 포함,TV수신료 제외)</t>
    </r>
    <phoneticPr fontId="92" type="noConversion"/>
  </si>
  <si>
    <t>입주자 부담 전기요금총계</t>
    <phoneticPr fontId="92" type="noConversion"/>
  </si>
  <si>
    <t>↓↓↓↓↓↓↓    이 부분은 녹색 시트중 "5전기계약 등 비교" 노란색 셀 입력 후 정상 계산 됨    ↓↓↓↓↓</t>
    <phoneticPr fontId="92" type="noConversion"/>
  </si>
  <si>
    <t>합계</t>
    <phoneticPr fontId="92" type="noConversion"/>
  </si>
  <si>
    <t>(3)세대와 주택용 공용 부과 후 잔액</t>
    <phoneticPr fontId="92" type="noConversion"/>
  </si>
  <si>
    <t>외부자수</t>
    <phoneticPr fontId="92" type="noConversion"/>
  </si>
  <si>
    <r>
      <t>5</t>
    </r>
    <r>
      <rPr>
        <sz val="11"/>
        <color rgb="FF0000FF"/>
        <rFont val="맑은 고딕"/>
        <family val="3"/>
        <charset val="129"/>
        <scheme val="minor"/>
      </rPr>
      <t>. 한전 고지금액과 입주자 등 부과 금액 검산</t>
    </r>
    <phoneticPr fontId="92" type="noConversion"/>
  </si>
  <si>
    <r>
      <t>←</t>
    </r>
    <r>
      <rPr>
        <sz val="10"/>
        <color rgb="FF0000FF"/>
        <rFont val="맑은 고딕"/>
        <family val="3"/>
        <charset val="129"/>
        <scheme val="minor"/>
      </rPr>
      <t xml:space="preserve">  "0"일때 정상</t>
    </r>
    <phoneticPr fontId="92" type="noConversion"/>
  </si>
  <si>
    <t>: 현재는 시트 "세대1000입력"에서 값을 갖고 옴/ 수기입력 가능(전산업체 동별사용량 참조 가능)</t>
    <phoneticPr fontId="92" type="noConversion"/>
  </si>
  <si>
    <t>전주 아파트</t>
    <phoneticPr fontId="92" type="noConversion"/>
  </si>
  <si>
    <t>자동입력 OR 수기입력</t>
    <phoneticPr fontId="92" type="noConversion"/>
  </si>
  <si>
    <r>
      <t>단일계약</t>
    </r>
    <r>
      <rPr>
        <sz val="10"/>
        <color theme="1"/>
        <rFont val="맑은 고딕"/>
        <family val="3"/>
        <charset val="129"/>
      </rPr>
      <t>(세대 주택고압 부과시)</t>
    </r>
    <phoneticPr fontId="92" type="noConversion"/>
  </si>
  <si>
    <r>
      <t>단일계약</t>
    </r>
    <r>
      <rPr>
        <sz val="10"/>
        <color theme="1"/>
        <rFont val="맑은 고딕"/>
        <family val="3"/>
        <charset val="129"/>
      </rPr>
      <t>(세대 주택저압 부과시)</t>
    </r>
    <phoneticPr fontId="92" type="noConversion"/>
  </si>
  <si>
    <t>모자분리 된 산업용,가로등 기타 자수용 제외 비교</t>
    <phoneticPr fontId="92" type="noConversion"/>
  </si>
  <si>
    <t>단일계약(세대 저압 및 고압부과)과 종합계약 비교1</t>
    <phoneticPr fontId="92" type="noConversion"/>
  </si>
  <si>
    <t>단일계약(세대 저압 및 고압부과)과 종합계약 비교2</t>
    <phoneticPr fontId="92" type="noConversion"/>
  </si>
  <si>
    <t>4종합계약시 일반용고압 계산값</t>
    <phoneticPr fontId="92" type="noConversion"/>
  </si>
  <si>
    <r>
      <t>5단일계약시 계산값</t>
    </r>
    <r>
      <rPr>
        <sz val="9"/>
        <color rgb="FF000000"/>
        <rFont val="맑은 고딕"/>
        <family val="3"/>
        <charset val="129"/>
      </rPr>
      <t>(할인 제외)</t>
    </r>
    <phoneticPr fontId="92" type="noConversion"/>
  </si>
  <si>
    <t>세대부과 총 공용요금엔 산업용과 가로등 포함 부과</t>
    <phoneticPr fontId="92" type="noConversion"/>
  </si>
  <si>
    <t>(계절별 요금제 적용)</t>
    <phoneticPr fontId="92" type="noConversion"/>
  </si>
  <si>
    <t>단일계약시 한전 부과납부금액(주택용고압)</t>
    <phoneticPr fontId="92" type="noConversion"/>
  </si>
  <si>
    <t>단일계약 적용 세대 사용량</t>
    <phoneticPr fontId="9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</si>
</sst>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 * #,##0_ ;_ * \-#,##0_ ;_ * &quot;-&quot;_ ;_ @_ "/>
    <numFmt numFmtId="178" formatCode="0.00_ "/>
    <numFmt numFmtId="179" formatCode="#,##0.00_ "/>
    <numFmt numFmtId="180" formatCode="#,##0.000_ "/>
    <numFmt numFmtId="181" formatCode="#,##0_);[Red]\(#,##0\)"/>
    <numFmt numFmtId="182" formatCode="#,##0.00_);[Red]\(#,##0.00\)"/>
    <numFmt numFmtId="183" formatCode="0_);[Red]\(0\)"/>
    <numFmt numFmtId="184" formatCode="0.0_);[Red]\(0.0\)"/>
    <numFmt numFmtId="185" formatCode="_-* #,##0.0_-;\-* #,##0.0_-;_-* &quot;-&quot;?_-;_-@_-"/>
    <numFmt numFmtId="186" formatCode="0.000_ "/>
    <numFmt numFmtId="187" formatCode="0_ "/>
    <numFmt numFmtId="188" formatCode="#,##0.0_);[Red]\(#,##0.0\)"/>
    <numFmt numFmtId="189" formatCode="#,##0.0_ "/>
    <numFmt numFmtId="190" formatCode="#,##0_ ;[Red]\-#,##0\ "/>
  </numFmts>
  <fonts count="15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2"/>
      <color rgb="FF000000"/>
      <name val="Arial"/>
      <family val="2"/>
    </font>
    <font>
      <sz val="8"/>
      <color rgb="FF000000"/>
      <name val="Times New Roman"/>
      <family val="1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명조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44546A"/>
      <name val="맑은 고딕"/>
      <family val="3"/>
      <charset val="129"/>
    </font>
    <font>
      <b/>
      <sz val="13"/>
      <color rgb="FF44546A"/>
      <name val="맑은 고딕"/>
      <family val="3"/>
      <charset val="129"/>
    </font>
    <font>
      <b/>
      <sz val="11"/>
      <color rgb="FF44546A"/>
      <name val="맑은 고딕"/>
      <family val="3"/>
      <charset val="129"/>
    </font>
    <font>
      <b/>
      <sz val="18"/>
      <color rgb="FF44546A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rgb="FF000000"/>
      <name val="Helv"/>
    </font>
    <font>
      <sz val="10"/>
      <color rgb="FF000000"/>
      <name val="Arial"/>
      <family val="2"/>
    </font>
    <font>
      <sz val="8"/>
      <color rgb="FF000000"/>
      <name val="돋움"/>
      <family val="3"/>
      <charset val="129"/>
    </font>
    <font>
      <sz val="8"/>
      <color rgb="FFFF0000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0"/>
      <color rgb="FF404040"/>
      <name val="돋움"/>
      <family val="3"/>
      <charset val="129"/>
    </font>
    <font>
      <b/>
      <sz val="11"/>
      <color rgb="FFC0C0C0"/>
      <name val="돋움"/>
      <family val="3"/>
      <charset val="129"/>
    </font>
    <font>
      <sz val="9"/>
      <color rgb="FFC0C0C0"/>
      <name val="돋움"/>
      <family val="3"/>
      <charset val="129"/>
    </font>
    <font>
      <b/>
      <sz val="9"/>
      <color rgb="FF0000FF"/>
      <name val="돋움"/>
      <family val="3"/>
      <charset val="129"/>
    </font>
    <font>
      <sz val="9"/>
      <color rgb="FFFF99CC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9"/>
      <color rgb="FFFF0000"/>
      <name val="돋움"/>
      <family val="3"/>
      <charset val="129"/>
    </font>
    <font>
      <sz val="9"/>
      <color rgb="FF0000FF"/>
      <name val="돋움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FF"/>
      <name val="맑은 고딕"/>
      <family val="3"/>
      <charset val="129"/>
    </font>
    <font>
      <sz val="10"/>
      <color rgb="FFFF00FF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9"/>
      <color rgb="FFFF9900"/>
      <name val="돋움"/>
      <family val="3"/>
      <charset val="129"/>
    </font>
    <font>
      <b/>
      <sz val="14"/>
      <color rgb="FF000000"/>
      <name val="맑은 고딕"/>
      <family val="3"/>
      <charset val="129"/>
    </font>
    <font>
      <sz val="9"/>
      <color rgb="FFFFCC99"/>
      <name val="돋움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b/>
      <sz val="8"/>
      <color rgb="FF000000"/>
      <name val="돋움"/>
      <family val="3"/>
      <charset val="129"/>
    </font>
    <font>
      <b/>
      <sz val="8"/>
      <color rgb="FF0000FF"/>
      <name val="돋움"/>
      <family val="3"/>
      <charset val="129"/>
    </font>
    <font>
      <sz val="8"/>
      <color rgb="FFA6A6A6"/>
      <name val="돋움"/>
      <family val="3"/>
      <charset val="129"/>
    </font>
    <font>
      <b/>
      <sz val="8"/>
      <color rgb="FF3366FF"/>
      <name val="돋움"/>
      <family val="3"/>
      <charset val="129"/>
    </font>
    <font>
      <sz val="8"/>
      <color rgb="FF0000FF"/>
      <name val="돋움"/>
      <family val="3"/>
      <charset val="129"/>
    </font>
    <font>
      <sz val="8"/>
      <color rgb="FF3366FF"/>
      <name val="돋움"/>
      <family val="3"/>
      <charset val="129"/>
    </font>
    <font>
      <sz val="9"/>
      <color rgb="FF008000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548235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1"/>
      <color rgb="FF0000FF"/>
      <name val="맑은 고딕"/>
      <family val="3"/>
      <charset val="129"/>
    </font>
    <font>
      <sz val="11"/>
      <color rgb="FF0000FF"/>
      <name val="돋움"/>
      <family val="3"/>
      <charset val="129"/>
    </font>
    <font>
      <sz val="8"/>
      <color rgb="FF404040"/>
      <name val="돋움"/>
      <family val="3"/>
      <charset val="129"/>
    </font>
    <font>
      <b/>
      <sz val="10"/>
      <color rgb="FFFF0000"/>
      <name val="돋움"/>
      <family val="3"/>
      <charset val="129"/>
    </font>
    <font>
      <sz val="10"/>
      <color rgb="FF808080"/>
      <name val="맑은 고딕"/>
      <family val="3"/>
      <charset val="129"/>
    </font>
    <font>
      <b/>
      <sz val="12"/>
      <color rgb="FF340FCF"/>
      <name val="맑은 고딕"/>
      <family val="3"/>
      <charset val="129"/>
    </font>
    <font>
      <sz val="10"/>
      <color rgb="FF000000"/>
      <name val="굴림"/>
      <family val="3"/>
      <charset val="129"/>
    </font>
    <font>
      <b/>
      <sz val="10"/>
      <color rgb="FF2525F5"/>
      <name val="맑은 고딕"/>
      <family val="3"/>
      <charset val="129"/>
    </font>
    <font>
      <b/>
      <sz val="10"/>
      <color rgb="FF2525F5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2"/>
      <color rgb="FF4C4C4C"/>
      <name val="맑은 고딕"/>
      <family val="3"/>
      <charset val="129"/>
    </font>
    <font>
      <b/>
      <sz val="10"/>
      <color rgb="FF0000FF"/>
      <name val="굴림"/>
      <family val="3"/>
      <charset val="129"/>
    </font>
    <font>
      <b/>
      <u/>
      <sz val="10"/>
      <color rgb="FFFF0000"/>
      <name val="돋움"/>
      <family val="3"/>
      <charset val="129"/>
    </font>
    <font>
      <b/>
      <u/>
      <sz val="16"/>
      <color rgb="FF0000FF"/>
      <name val="맑은 고딕"/>
      <family val="3"/>
      <charset val="129"/>
    </font>
    <font>
      <b/>
      <sz val="10"/>
      <color rgb="FFFFFF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u/>
      <sz val="10"/>
      <color rgb="FF0000FF"/>
      <name val="맑은 고딕"/>
      <family val="3"/>
      <charset val="129"/>
    </font>
    <font>
      <b/>
      <sz val="9"/>
      <color rgb="FFFF0000"/>
      <name val="돋움"/>
      <family val="3"/>
      <charset val="129"/>
    </font>
    <font>
      <b/>
      <sz val="8"/>
      <color rgb="FFFF0000"/>
      <name val="돋움"/>
      <family val="3"/>
      <charset val="129"/>
    </font>
    <font>
      <b/>
      <sz val="9"/>
      <color rgb="FF0624BA"/>
      <name val="돋움"/>
      <family val="3"/>
      <charset val="129"/>
    </font>
    <font>
      <b/>
      <u/>
      <sz val="10"/>
      <color rgb="FF000000"/>
      <name val="맑은 고딕"/>
      <family val="3"/>
      <charset val="129"/>
    </font>
    <font>
      <b/>
      <sz val="10"/>
      <color rgb="FF333333"/>
      <name val="돋움"/>
      <family val="3"/>
      <charset val="129"/>
    </font>
    <font>
      <sz val="10"/>
      <color rgb="FF333333"/>
      <name val="돋움"/>
      <family val="3"/>
      <charset val="129"/>
    </font>
    <font>
      <b/>
      <sz val="10"/>
      <color rgb="FF767171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9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color rgb="FF0070C0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10"/>
      <color rgb="FF7030A0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0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u/>
      <sz val="14"/>
      <color rgb="FF0000FF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b/>
      <sz val="11"/>
      <color rgb="FFFF0000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b/>
      <sz val="10"/>
      <color theme="0" tint="-0.34998626667073579"/>
      <name val="돋움"/>
      <family val="3"/>
      <charset val="129"/>
    </font>
    <font>
      <b/>
      <sz val="10"/>
      <color rgb="FF00B05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name val="돋움"/>
      <family val="3"/>
      <charset val="129"/>
    </font>
    <font>
      <b/>
      <sz val="10"/>
      <color rgb="FF0000FF"/>
      <name val="돋움"/>
      <family val="3"/>
      <charset val="129"/>
    </font>
    <font>
      <sz val="10"/>
      <color rgb="FF0000FF"/>
      <name val="돋움"/>
      <family val="3"/>
      <charset val="129"/>
    </font>
    <font>
      <b/>
      <sz val="16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FF"/>
      <name val="굴림체"/>
      <family val="3"/>
      <charset val="129"/>
    </font>
    <font>
      <i/>
      <sz val="11"/>
      <color theme="1"/>
      <name val="HY엽서L"/>
      <family val="1"/>
      <charset val="129"/>
    </font>
    <font>
      <i/>
      <sz val="11"/>
      <color rgb="FF000000"/>
      <name val="HY엽서L"/>
      <family val="1"/>
      <charset val="129"/>
    </font>
    <font>
      <i/>
      <sz val="11"/>
      <color rgb="FF0000FF"/>
      <name val="HY엽서L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i/>
      <sz val="10"/>
      <color rgb="FF0000FF"/>
      <name val="HY엽서L"/>
      <family val="1"/>
      <charset val="129"/>
    </font>
    <font>
      <sz val="8"/>
      <color rgb="FF0070C0"/>
      <name val="맑은 고딕"/>
      <family val="2"/>
      <charset val="129"/>
      <scheme val="minor"/>
    </font>
    <font>
      <sz val="8"/>
      <color rgb="FF0070C0"/>
      <name val="맑은 고딕"/>
      <family val="3"/>
      <charset val="129"/>
      <scheme val="minor"/>
    </font>
    <font>
      <sz val="9"/>
      <color rgb="FF0070C0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i/>
      <sz val="10"/>
      <color rgb="FF000000"/>
      <name val="HY엽서L"/>
      <family val="1"/>
      <charset val="129"/>
    </font>
    <font>
      <sz val="10"/>
      <color rgb="FF0000FF"/>
      <name val="맑은 고딕"/>
      <family val="2"/>
      <charset val="129"/>
      <scheme val="minor"/>
    </font>
    <font>
      <sz val="10"/>
      <color rgb="FF0000FF"/>
      <name val="맑은 고딕"/>
      <family val="3"/>
      <charset val="129"/>
      <scheme val="minor"/>
    </font>
    <font>
      <b/>
      <u/>
      <sz val="11"/>
      <color rgb="FF0000FF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i/>
      <sz val="10"/>
      <color rgb="FF000000"/>
      <name val="HY엽서L"/>
      <family val="1"/>
      <charset val="129"/>
    </font>
    <font>
      <b/>
      <i/>
      <sz val="9"/>
      <name val="HY엽서L"/>
      <family val="1"/>
      <charset val="129"/>
    </font>
    <font>
      <b/>
      <i/>
      <sz val="10"/>
      <color rgb="FFFF0000"/>
      <name val="HY엽서L"/>
      <family val="1"/>
      <charset val="129"/>
    </font>
    <font>
      <b/>
      <u/>
      <sz val="12"/>
      <color rgb="FF000000"/>
      <name val="맑은 고딕"/>
      <family val="3"/>
      <charset val="129"/>
    </font>
    <font>
      <i/>
      <sz val="10"/>
      <color rgb="FF000000"/>
      <name val="맑은 고딕"/>
      <family val="3"/>
      <charset val="129"/>
    </font>
    <font>
      <i/>
      <sz val="9"/>
      <color rgb="FF000000"/>
      <name val="HY엽서L"/>
      <family val="1"/>
      <charset val="129"/>
    </font>
  </fonts>
  <fills count="6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BE5D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A8D08F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4B1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8B8B8"/>
        <bgColor indexed="64"/>
      </patternFill>
    </fill>
    <fill>
      <patternFill patternType="solid">
        <fgColor rgb="FF86AFDC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6AE96A"/>
        <bgColor indexed="64"/>
      </patternFill>
    </fill>
    <fill>
      <patternFill patternType="solid">
        <fgColor rgb="FFD0EAED"/>
        <bgColor indexed="64"/>
      </patternFill>
    </fill>
    <fill>
      <patternFill patternType="solid">
        <fgColor rgb="FFFFFF9D"/>
        <bgColor indexed="64"/>
      </patternFill>
    </fill>
    <fill>
      <patternFill patternType="solid">
        <fgColor rgb="FFF5DCA8"/>
        <bgColor indexed="64"/>
      </patternFill>
    </fill>
    <fill>
      <gradientFill degree="90">
        <stop position="0">
          <color rgb="FFFFFFFF"/>
        </stop>
        <stop position="0.5">
          <color rgb="FFFFFF00"/>
        </stop>
        <stop position="1">
          <color rgb="FFFFFFFF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DCDEA"/>
      </bottom>
      <diagonal/>
    </border>
    <border>
      <left/>
      <right/>
      <top/>
      <bottom style="medium">
        <color rgb="FF9CC3E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 diagonalUp="1">
      <left/>
      <right/>
      <top/>
      <bottom/>
      <diagonal style="mediumDashed">
        <color indexed="64"/>
      </diagonal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slantDashDot">
        <color indexed="64"/>
      </right>
      <top style="dashed">
        <color indexed="64"/>
      </top>
      <bottom/>
      <diagonal/>
    </border>
    <border>
      <left style="medium">
        <color indexed="64"/>
      </left>
      <right style="slantDashDot">
        <color indexed="64"/>
      </right>
      <top/>
      <bottom/>
      <diagonal/>
    </border>
    <border>
      <left style="medium">
        <color indexed="64"/>
      </left>
      <right style="slantDashDot">
        <color indexed="64"/>
      </right>
      <top/>
      <bottom style="dashed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 style="double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double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000000"/>
      </left>
      <right style="thick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thick">
        <color rgb="FF000000"/>
      </right>
      <top/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 style="medium">
        <color indexed="64"/>
      </top>
      <bottom/>
      <diagonal/>
    </border>
    <border>
      <left/>
      <right style="thin">
        <color rgb="FF0000FF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/>
      <top style="hair">
        <color indexed="64"/>
      </top>
      <bottom style="thin">
        <color indexed="64"/>
      </bottom>
      <diagonal/>
    </border>
    <border>
      <left style="medium">
        <color theme="1"/>
      </left>
      <right style="hair">
        <color indexed="64"/>
      </right>
      <top style="thin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hair">
        <color indexed="64"/>
      </right>
      <top style="medium">
        <color theme="1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 style="medium">
        <color theme="1"/>
      </bottom>
      <diagonal/>
    </border>
    <border>
      <left style="hair">
        <color indexed="64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hair">
        <color indexed="64"/>
      </bottom>
      <diagonal/>
    </border>
    <border>
      <left/>
      <right/>
      <top style="medium">
        <color theme="1"/>
      </top>
      <bottom style="hair">
        <color indexed="64"/>
      </bottom>
      <diagonal/>
    </border>
    <border>
      <left/>
      <right style="thin">
        <color theme="1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hair">
        <color indexed="64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hair">
        <color indexed="64"/>
      </bottom>
      <diagonal/>
    </border>
    <border>
      <left/>
      <right style="medium">
        <color theme="1"/>
      </right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hair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hair">
        <color indexed="64"/>
      </right>
      <top/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 style="hair">
        <color indexed="64"/>
      </right>
      <top style="thin">
        <color indexed="64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/>
      <right style="hair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medium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hair">
        <color theme="1"/>
      </top>
      <bottom style="medium">
        <color theme="1"/>
      </bottom>
      <diagonal/>
    </border>
    <border>
      <left/>
      <right/>
      <top style="hair">
        <color theme="1"/>
      </top>
      <bottom style="medium">
        <color theme="1"/>
      </bottom>
      <diagonal/>
    </border>
    <border>
      <left/>
      <right style="thin">
        <color theme="1"/>
      </right>
      <top style="hair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hair">
        <color theme="1"/>
      </right>
      <top/>
      <bottom style="medium">
        <color theme="1"/>
      </bottom>
      <diagonal/>
    </border>
    <border>
      <left style="hair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hair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hair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double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medium">
        <color theme="1"/>
      </right>
      <top style="hair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double">
        <color theme="1"/>
      </bottom>
      <diagonal/>
    </border>
    <border>
      <left/>
      <right style="medium">
        <color theme="1"/>
      </right>
      <top/>
      <bottom style="double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 style="double">
        <color theme="1"/>
      </bottom>
      <diagonal/>
    </border>
    <border>
      <left style="medium">
        <color theme="1"/>
      </left>
      <right/>
      <top style="medium">
        <color theme="1"/>
      </top>
      <bottom style="hair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75">
    <xf numFmtId="0" fontId="0" fillId="0" borderId="0">
      <alignment vertical="center"/>
    </xf>
    <xf numFmtId="41" fontId="91" fillId="0" borderId="0">
      <alignment vertical="center"/>
    </xf>
    <xf numFmtId="0" fontId="6" fillId="2" borderId="0">
      <alignment vertical="center"/>
    </xf>
    <xf numFmtId="0" fontId="91" fillId="3" borderId="0">
      <alignment vertical="center"/>
    </xf>
    <xf numFmtId="0" fontId="91" fillId="4" borderId="0">
      <alignment vertical="center"/>
    </xf>
    <xf numFmtId="0" fontId="6" fillId="5" borderId="0">
      <alignment vertical="center"/>
    </xf>
    <xf numFmtId="0" fontId="91" fillId="6" borderId="0">
      <alignment vertical="center"/>
    </xf>
    <xf numFmtId="0" fontId="91" fillId="7" borderId="0">
      <alignment vertical="center"/>
    </xf>
    <xf numFmtId="0" fontId="91" fillId="8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91" fillId="9" borderId="0">
      <alignment vertical="center"/>
    </xf>
    <xf numFmtId="0" fontId="6" fillId="10" borderId="0">
      <alignment vertical="center"/>
    </xf>
    <xf numFmtId="0" fontId="91" fillId="3" borderId="0">
      <alignment vertical="center"/>
    </xf>
    <xf numFmtId="0" fontId="91" fillId="6" borderId="0">
      <alignment vertical="center"/>
    </xf>
    <xf numFmtId="0" fontId="91" fillId="7" borderId="0">
      <alignment vertical="center"/>
    </xf>
    <xf numFmtId="0" fontId="91" fillId="8" borderId="0">
      <alignment vertical="center"/>
    </xf>
    <xf numFmtId="0" fontId="91" fillId="11" borderId="0">
      <alignment vertical="center"/>
    </xf>
    <xf numFmtId="0" fontId="91" fillId="12" borderId="0">
      <alignment vertical="center"/>
    </xf>
    <xf numFmtId="0" fontId="91" fillId="4" borderId="0">
      <alignment vertical="center"/>
    </xf>
    <xf numFmtId="0" fontId="91" fillId="13" borderId="0">
      <alignment vertical="center"/>
    </xf>
    <xf numFmtId="0" fontId="91" fillId="14" borderId="0">
      <alignment vertical="center"/>
    </xf>
    <xf numFmtId="0" fontId="91" fillId="15" borderId="0">
      <alignment vertical="center"/>
    </xf>
    <xf numFmtId="0" fontId="91" fillId="16" borderId="0">
      <alignment vertical="center"/>
    </xf>
    <xf numFmtId="0" fontId="91" fillId="9" borderId="0">
      <alignment vertical="center"/>
    </xf>
    <xf numFmtId="0" fontId="6" fillId="5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9" borderId="0">
      <alignment vertical="center"/>
    </xf>
    <xf numFmtId="0" fontId="6" fillId="20" borderId="0">
      <alignment vertical="center"/>
    </xf>
    <xf numFmtId="0" fontId="6" fillId="10" borderId="0">
      <alignment vertical="center"/>
    </xf>
    <xf numFmtId="0" fontId="7" fillId="0" borderId="0"/>
    <xf numFmtId="0" fontId="8" fillId="0" borderId="1">
      <alignment horizontal="left" vertical="center"/>
    </xf>
    <xf numFmtId="0" fontId="8" fillId="0" borderId="2">
      <alignment horizontal="left" vertical="center"/>
    </xf>
    <xf numFmtId="0" fontId="9" fillId="0" borderId="0"/>
    <xf numFmtId="0" fontId="6" fillId="2" borderId="0">
      <alignment vertical="center"/>
    </xf>
    <xf numFmtId="0" fontId="6" fillId="21" borderId="0">
      <alignment vertical="center"/>
    </xf>
    <xf numFmtId="0" fontId="6" fillId="22" borderId="0">
      <alignment vertical="center"/>
    </xf>
    <xf numFmtId="0" fontId="6" fillId="23" borderId="0">
      <alignment vertical="center"/>
    </xf>
    <xf numFmtId="0" fontId="6" fillId="24" borderId="0">
      <alignment vertical="center"/>
    </xf>
    <xf numFmtId="0" fontId="6" fillId="25" borderId="0">
      <alignment vertical="center"/>
    </xf>
    <xf numFmtId="0" fontId="10" fillId="0" borderId="0">
      <alignment vertical="center"/>
    </xf>
    <xf numFmtId="0" fontId="11" fillId="26" borderId="3">
      <alignment vertical="center"/>
    </xf>
    <xf numFmtId="0" fontId="12" fillId="27" borderId="0">
      <alignment vertical="center"/>
    </xf>
    <xf numFmtId="0" fontId="91" fillId="28" borderId="4">
      <alignment vertical="center"/>
    </xf>
    <xf numFmtId="0" fontId="91" fillId="28" borderId="4">
      <alignment vertical="center"/>
    </xf>
    <xf numFmtId="0" fontId="13" fillId="29" borderId="0">
      <alignment vertical="center"/>
    </xf>
    <xf numFmtId="0" fontId="14" fillId="0" borderId="0">
      <alignment vertical="center"/>
    </xf>
    <xf numFmtId="0" fontId="15" fillId="22" borderId="5">
      <alignment vertical="center"/>
    </xf>
    <xf numFmtId="41" fontId="91" fillId="0" borderId="0">
      <alignment vertical="center"/>
    </xf>
    <xf numFmtId="0" fontId="16" fillId="0" borderId="6"/>
    <xf numFmtId="0" fontId="17" fillId="0" borderId="7">
      <alignment vertical="center"/>
    </xf>
    <xf numFmtId="0" fontId="18" fillId="0" borderId="8">
      <alignment vertical="center"/>
    </xf>
    <xf numFmtId="0" fontId="19" fillId="30" borderId="3">
      <alignment vertical="center"/>
    </xf>
    <xf numFmtId="0" fontId="20" fillId="0" borderId="9">
      <alignment vertical="center"/>
    </xf>
    <xf numFmtId="0" fontId="21" fillId="0" borderId="10">
      <alignment vertical="center"/>
    </xf>
    <xf numFmtId="0" fontId="22" fillId="0" borderId="11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31" borderId="0">
      <alignment vertical="center"/>
    </xf>
    <xf numFmtId="0" fontId="25" fillId="26" borderId="12">
      <alignment vertical="center"/>
    </xf>
    <xf numFmtId="38" fontId="26" fillId="0" borderId="0"/>
    <xf numFmtId="40" fontId="26" fillId="0" borderId="0"/>
    <xf numFmtId="0" fontId="7" fillId="0" borderId="0">
      <alignment vertical="center"/>
    </xf>
    <xf numFmtId="0" fontId="7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7" fillId="0" borderId="0"/>
    <xf numFmtId="0" fontId="7" fillId="0" borderId="0">
      <alignment vertical="center"/>
    </xf>
    <xf numFmtId="0" fontId="91" fillId="0" borderId="0">
      <alignment vertical="center"/>
    </xf>
    <xf numFmtId="0" fontId="27" fillId="0" borderId="0"/>
    <xf numFmtId="41" fontId="91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412">
    <xf numFmtId="0" fontId="0" fillId="0" borderId="0" xfId="0" applyNumberFormat="1">
      <alignment vertical="center"/>
    </xf>
    <xf numFmtId="0" fontId="0" fillId="0" borderId="0" xfId="0" applyNumberFormat="1" applyFont="1">
      <alignment vertical="center"/>
    </xf>
    <xf numFmtId="41" fontId="28" fillId="0" borderId="0" xfId="9" applyNumberFormat="1" applyFont="1" applyAlignment="1"/>
    <xf numFmtId="41" fontId="29" fillId="0" borderId="0" xfId="9" applyNumberFormat="1" applyFont="1" applyAlignment="1"/>
    <xf numFmtId="0" fontId="0" fillId="0" borderId="0" xfId="0" applyNumberFormat="1" applyFont="1" applyAlignment="1">
      <alignment horizontal="center" vertical="center"/>
    </xf>
    <xf numFmtId="0" fontId="30" fillId="0" borderId="0" xfId="10" applyNumberFormat="1" applyFont="1">
      <alignment vertical="center"/>
    </xf>
    <xf numFmtId="0" fontId="31" fillId="0" borderId="0" xfId="10" applyNumberFormat="1" applyFont="1">
      <alignment vertical="center"/>
    </xf>
    <xf numFmtId="0" fontId="32" fillId="0" borderId="0" xfId="10" applyNumberFormat="1" applyFont="1">
      <alignment vertical="center"/>
    </xf>
    <xf numFmtId="0" fontId="33" fillId="0" borderId="0" xfId="10" applyNumberFormat="1" applyFont="1">
      <alignment vertical="center"/>
    </xf>
    <xf numFmtId="0" fontId="34" fillId="0" borderId="0" xfId="10" applyNumberFormat="1" applyFont="1">
      <alignment vertical="center"/>
    </xf>
    <xf numFmtId="0" fontId="30" fillId="32" borderId="0" xfId="10" applyNumberFormat="1" applyFont="1" applyFill="1">
      <alignment vertical="center"/>
    </xf>
    <xf numFmtId="0" fontId="30" fillId="0" borderId="0" xfId="10" applyNumberFormat="1" applyFont="1" applyFill="1">
      <alignment vertical="center"/>
    </xf>
    <xf numFmtId="0" fontId="30" fillId="0" borderId="13" xfId="10" applyNumberFormat="1" applyFont="1" applyFill="1" applyBorder="1">
      <alignment vertical="center"/>
    </xf>
    <xf numFmtId="0" fontId="30" fillId="0" borderId="14" xfId="10" applyNumberFormat="1" applyFont="1" applyFill="1" applyBorder="1">
      <alignment vertical="center"/>
    </xf>
    <xf numFmtId="0" fontId="30" fillId="32" borderId="14" xfId="10" applyNumberFormat="1" applyFont="1" applyFill="1" applyBorder="1">
      <alignment vertical="center"/>
    </xf>
    <xf numFmtId="0" fontId="30" fillId="33" borderId="14" xfId="10" applyNumberFormat="1" applyFont="1" applyFill="1" applyBorder="1">
      <alignment vertical="center"/>
    </xf>
    <xf numFmtId="0" fontId="30" fillId="0" borderId="15" xfId="10" applyNumberFormat="1" applyFont="1" applyFill="1" applyBorder="1">
      <alignment vertical="center"/>
    </xf>
    <xf numFmtId="0" fontId="35" fillId="0" borderId="16" xfId="10" applyNumberFormat="1" applyFont="1" applyBorder="1">
      <alignment vertical="center"/>
    </xf>
    <xf numFmtId="176" fontId="35" fillId="0" borderId="16" xfId="10" applyNumberFormat="1" applyFont="1" applyBorder="1">
      <alignment vertical="center"/>
    </xf>
    <xf numFmtId="176" fontId="35" fillId="0" borderId="16" xfId="10" applyNumberFormat="1" applyFont="1" applyFill="1" applyBorder="1">
      <alignment vertical="center"/>
    </xf>
    <xf numFmtId="0" fontId="36" fillId="0" borderId="0" xfId="10" applyNumberFormat="1" applyFont="1">
      <alignment vertical="center"/>
    </xf>
    <xf numFmtId="0" fontId="35" fillId="0" borderId="0" xfId="10" applyNumberFormat="1" applyFont="1">
      <alignment vertical="center"/>
    </xf>
    <xf numFmtId="176" fontId="35" fillId="0" borderId="0" xfId="10" applyNumberFormat="1" applyFont="1">
      <alignment vertical="center"/>
    </xf>
    <xf numFmtId="176" fontId="35" fillId="0" borderId="0" xfId="10" applyNumberFormat="1" applyFont="1" applyFill="1">
      <alignment vertical="center"/>
    </xf>
    <xf numFmtId="0" fontId="30" fillId="0" borderId="17" xfId="10" applyNumberFormat="1" applyFont="1" applyBorder="1">
      <alignment vertical="center"/>
    </xf>
    <xf numFmtId="0" fontId="30" fillId="0" borderId="17" xfId="10" applyNumberFormat="1" applyFont="1" applyFill="1" applyBorder="1">
      <alignment vertical="center"/>
    </xf>
    <xf numFmtId="0" fontId="30" fillId="0" borderId="18" xfId="10" applyNumberFormat="1" applyFont="1" applyBorder="1">
      <alignment vertical="center"/>
    </xf>
    <xf numFmtId="0" fontId="30" fillId="0" borderId="16" xfId="10" applyNumberFormat="1" applyFont="1" applyBorder="1">
      <alignment vertical="center"/>
    </xf>
    <xf numFmtId="0" fontId="30" fillId="0" borderId="16" xfId="10" applyNumberFormat="1" applyFont="1" applyFill="1" applyBorder="1">
      <alignment vertical="center"/>
    </xf>
    <xf numFmtId="0" fontId="30" fillId="0" borderId="18" xfId="10" applyNumberFormat="1" applyFont="1" applyFill="1" applyBorder="1">
      <alignment vertical="center"/>
    </xf>
    <xf numFmtId="176" fontId="30" fillId="0" borderId="0" xfId="10" applyNumberFormat="1" applyFont="1">
      <alignment vertical="center"/>
    </xf>
    <xf numFmtId="176" fontId="30" fillId="0" borderId="18" xfId="10" applyNumberFormat="1" applyFont="1" applyBorder="1">
      <alignment vertical="center"/>
    </xf>
    <xf numFmtId="176" fontId="30" fillId="0" borderId="16" xfId="10" applyNumberFormat="1" applyFont="1" applyFill="1" applyBorder="1">
      <alignment vertical="center"/>
    </xf>
    <xf numFmtId="176" fontId="30" fillId="0" borderId="16" xfId="10" applyNumberFormat="1" applyFont="1" applyBorder="1">
      <alignment vertical="center"/>
    </xf>
    <xf numFmtId="176" fontId="30" fillId="0" borderId="17" xfId="10" applyNumberFormat="1" applyFont="1" applyBorder="1">
      <alignment vertical="center"/>
    </xf>
    <xf numFmtId="176" fontId="30" fillId="0" borderId="0" xfId="10" applyNumberFormat="1" applyFont="1">
      <alignment vertical="center"/>
    </xf>
    <xf numFmtId="0" fontId="30" fillId="0" borderId="16" xfId="10" applyNumberFormat="1" applyFont="1" applyBorder="1">
      <alignment vertical="center"/>
    </xf>
    <xf numFmtId="178" fontId="30" fillId="0" borderId="17" xfId="10" applyNumberFormat="1" applyFont="1" applyBorder="1">
      <alignment vertical="center"/>
    </xf>
    <xf numFmtId="178" fontId="30" fillId="0" borderId="16" xfId="10" applyNumberFormat="1" applyFont="1" applyBorder="1">
      <alignment vertical="center"/>
    </xf>
    <xf numFmtId="178" fontId="30" fillId="0" borderId="16" xfId="10" applyNumberFormat="1" applyFont="1" applyFill="1" applyBorder="1">
      <alignment vertical="center"/>
    </xf>
    <xf numFmtId="176" fontId="30" fillId="0" borderId="20" xfId="10" applyNumberFormat="1" applyFont="1" applyBorder="1">
      <alignment vertical="center"/>
    </xf>
    <xf numFmtId="176" fontId="38" fillId="0" borderId="20" xfId="10" applyNumberFormat="1" applyFont="1" applyBorder="1">
      <alignment vertical="center"/>
    </xf>
    <xf numFmtId="0" fontId="30" fillId="35" borderId="21" xfId="10" applyNumberFormat="1" applyFont="1" applyFill="1" applyBorder="1">
      <alignment vertical="center"/>
    </xf>
    <xf numFmtId="0" fontId="39" fillId="0" borderId="22" xfId="10" applyNumberFormat="1" applyFont="1" applyFill="1" applyBorder="1">
      <alignment vertical="center"/>
    </xf>
    <xf numFmtId="0" fontId="30" fillId="35" borderId="0" xfId="10" applyNumberFormat="1" applyFont="1" applyFill="1">
      <alignment vertical="center"/>
    </xf>
    <xf numFmtId="0" fontId="30" fillId="35" borderId="23" xfId="10" applyNumberFormat="1" applyFont="1" applyFill="1" applyBorder="1">
      <alignment vertical="center"/>
    </xf>
    <xf numFmtId="0" fontId="39" fillId="0" borderId="16" xfId="10" applyNumberFormat="1" applyFont="1" applyFill="1" applyBorder="1">
      <alignment vertical="center"/>
    </xf>
    <xf numFmtId="0" fontId="30" fillId="35" borderId="24" xfId="10" applyNumberFormat="1" applyFont="1" applyFill="1" applyBorder="1">
      <alignment vertical="center"/>
    </xf>
    <xf numFmtId="0" fontId="39" fillId="0" borderId="25" xfId="10" applyNumberFormat="1" applyFont="1" applyFill="1" applyBorder="1">
      <alignment vertical="center"/>
    </xf>
    <xf numFmtId="0" fontId="30" fillId="0" borderId="21" xfId="10" applyNumberFormat="1" applyFont="1" applyBorder="1">
      <alignment vertical="center"/>
    </xf>
    <xf numFmtId="0" fontId="30" fillId="0" borderId="22" xfId="10" applyNumberFormat="1" applyFont="1" applyFill="1" applyBorder="1">
      <alignment vertical="center"/>
    </xf>
    <xf numFmtId="0" fontId="30" fillId="0" borderId="23" xfId="10" applyNumberFormat="1" applyFont="1" applyBorder="1">
      <alignment vertical="center"/>
    </xf>
    <xf numFmtId="0" fontId="30" fillId="0" borderId="16" xfId="10" applyNumberFormat="1" applyFont="1" applyFill="1" applyBorder="1">
      <alignment vertical="center"/>
    </xf>
    <xf numFmtId="179" fontId="30" fillId="0" borderId="23" xfId="10" applyNumberFormat="1" applyFont="1" applyBorder="1">
      <alignment vertical="center"/>
    </xf>
    <xf numFmtId="176" fontId="30" fillId="0" borderId="16" xfId="10" applyNumberFormat="1" applyFont="1" applyBorder="1">
      <alignment vertical="center"/>
    </xf>
    <xf numFmtId="179" fontId="30" fillId="0" borderId="0" xfId="10" applyNumberFormat="1" applyFont="1">
      <alignment vertical="center"/>
    </xf>
    <xf numFmtId="179" fontId="30" fillId="0" borderId="24" xfId="10" applyNumberFormat="1" applyFont="1" applyBorder="1">
      <alignment vertical="center"/>
    </xf>
    <xf numFmtId="176" fontId="30" fillId="0" borderId="25" xfId="10" applyNumberFormat="1" applyFont="1" applyBorder="1">
      <alignment vertical="center"/>
    </xf>
    <xf numFmtId="176" fontId="30" fillId="0" borderId="26" xfId="10" applyNumberFormat="1" applyFont="1" applyBorder="1">
      <alignment vertical="center"/>
    </xf>
    <xf numFmtId="176" fontId="30" fillId="0" borderId="27" xfId="10" applyNumberFormat="1" applyFont="1" applyBorder="1">
      <alignment vertical="center"/>
    </xf>
    <xf numFmtId="176" fontId="30" fillId="0" borderId="27" xfId="10" applyNumberFormat="1" applyFont="1" applyFill="1" applyBorder="1">
      <alignment vertical="center"/>
    </xf>
    <xf numFmtId="176" fontId="30" fillId="0" borderId="28" xfId="10" applyNumberFormat="1" applyFont="1" applyBorder="1">
      <alignment vertical="center"/>
    </xf>
    <xf numFmtId="176" fontId="30" fillId="0" borderId="29" xfId="10" applyNumberFormat="1" applyFont="1" applyBorder="1">
      <alignment vertical="center"/>
    </xf>
    <xf numFmtId="176" fontId="30" fillId="0" borderId="17" xfId="10" applyNumberFormat="1" applyFont="1" applyBorder="1">
      <alignment vertical="center"/>
    </xf>
    <xf numFmtId="176" fontId="30" fillId="0" borderId="17" xfId="10" applyNumberFormat="1" applyFont="1" applyFill="1" applyBorder="1">
      <alignment vertical="center"/>
    </xf>
    <xf numFmtId="176" fontId="30" fillId="0" borderId="30" xfId="10" applyNumberFormat="1" applyFont="1" applyBorder="1">
      <alignment vertical="center"/>
    </xf>
    <xf numFmtId="176" fontId="30" fillId="0" borderId="23" xfId="10" applyNumberFormat="1" applyFont="1" applyBorder="1">
      <alignment vertical="center"/>
    </xf>
    <xf numFmtId="176" fontId="30" fillId="0" borderId="16" xfId="10" applyNumberFormat="1" applyFont="1" applyFill="1" applyBorder="1">
      <alignment vertical="center"/>
    </xf>
    <xf numFmtId="176" fontId="30" fillId="0" borderId="31" xfId="10" applyNumberFormat="1" applyFont="1" applyBorder="1">
      <alignment vertical="center"/>
    </xf>
    <xf numFmtId="176" fontId="30" fillId="0" borderId="24" xfId="10" applyNumberFormat="1" applyFont="1" applyBorder="1">
      <alignment vertical="center"/>
    </xf>
    <xf numFmtId="176" fontId="30" fillId="0" borderId="25" xfId="10" applyNumberFormat="1" applyFont="1" applyFill="1" applyBorder="1">
      <alignment vertical="center"/>
    </xf>
    <xf numFmtId="176" fontId="30" fillId="0" borderId="32" xfId="10" applyNumberFormat="1" applyFont="1" applyBorder="1">
      <alignment vertical="center"/>
    </xf>
    <xf numFmtId="176" fontId="30" fillId="0" borderId="20" xfId="10" applyNumberFormat="1" applyFont="1" applyFill="1" applyBorder="1">
      <alignment vertical="center"/>
    </xf>
    <xf numFmtId="176" fontId="35" fillId="0" borderId="21" xfId="10" applyNumberFormat="1" applyFont="1" applyBorder="1">
      <alignment vertical="center"/>
    </xf>
    <xf numFmtId="176" fontId="35" fillId="0" borderId="22" xfId="10" applyNumberFormat="1" applyFont="1" applyBorder="1">
      <alignment vertical="center"/>
    </xf>
    <xf numFmtId="176" fontId="35" fillId="0" borderId="22" xfId="10" applyNumberFormat="1" applyFont="1" applyFill="1" applyBorder="1">
      <alignment vertical="center"/>
    </xf>
    <xf numFmtId="176" fontId="35" fillId="0" borderId="24" xfId="10" applyNumberFormat="1" applyFont="1" applyBorder="1">
      <alignment vertical="center"/>
    </xf>
    <xf numFmtId="176" fontId="35" fillId="0" borderId="25" xfId="10" applyNumberFormat="1" applyFont="1" applyBorder="1">
      <alignment vertical="center"/>
    </xf>
    <xf numFmtId="176" fontId="35" fillId="0" borderId="25" xfId="10" applyNumberFormat="1" applyFont="1" applyFill="1" applyBorder="1">
      <alignment vertical="center"/>
    </xf>
    <xf numFmtId="176" fontId="35" fillId="0" borderId="32" xfId="10" applyNumberFormat="1" applyFont="1" applyBorder="1">
      <alignment vertical="center"/>
    </xf>
    <xf numFmtId="0" fontId="30" fillId="0" borderId="34" xfId="10" applyNumberFormat="1" applyFont="1" applyBorder="1">
      <alignment vertical="center"/>
    </xf>
    <xf numFmtId="0" fontId="30" fillId="0" borderId="24" xfId="10" applyNumberFormat="1" applyFont="1" applyBorder="1">
      <alignment vertical="center"/>
    </xf>
    <xf numFmtId="0" fontId="39" fillId="0" borderId="0" xfId="10" applyNumberFormat="1" applyFont="1">
      <alignment vertical="center"/>
    </xf>
    <xf numFmtId="0" fontId="18" fillId="0" borderId="0" xfId="0" applyNumberFormat="1" applyFont="1">
      <alignment vertical="center"/>
    </xf>
    <xf numFmtId="0" fontId="40" fillId="0" borderId="0" xfId="0" applyNumberFormat="1" applyFont="1">
      <alignment vertical="center"/>
    </xf>
    <xf numFmtId="0" fontId="41" fillId="0" borderId="0" xfId="0" applyNumberFormat="1" applyFont="1">
      <alignment vertical="center"/>
    </xf>
    <xf numFmtId="0" fontId="42" fillId="0" borderId="0" xfId="0" applyNumberFormat="1" applyFont="1">
      <alignment vertical="center"/>
    </xf>
    <xf numFmtId="0" fontId="43" fillId="0" borderId="0" xfId="0" applyNumberFormat="1" applyFont="1">
      <alignment vertical="center"/>
    </xf>
    <xf numFmtId="0" fontId="42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2" fillId="0" borderId="35" xfId="0" applyNumberFormat="1" applyFont="1" applyBorder="1" applyAlignment="1">
      <alignment horizontal="center" vertical="center"/>
    </xf>
    <xf numFmtId="0" fontId="42" fillId="0" borderId="36" xfId="0" applyNumberFormat="1" applyFont="1" applyBorder="1" applyAlignment="1">
      <alignment horizontal="center" vertical="center"/>
    </xf>
    <xf numFmtId="0" fontId="42" fillId="0" borderId="37" xfId="0" applyNumberFormat="1" applyFont="1" applyBorder="1" applyAlignment="1">
      <alignment horizontal="center" vertical="center"/>
    </xf>
    <xf numFmtId="0" fontId="42" fillId="0" borderId="38" xfId="0" applyNumberFormat="1" applyFont="1" applyBorder="1" applyAlignment="1">
      <alignment horizontal="center" vertical="center"/>
    </xf>
    <xf numFmtId="0" fontId="42" fillId="0" borderId="39" xfId="0" applyNumberFormat="1" applyFont="1" applyBorder="1" applyAlignment="1">
      <alignment horizontal="center" vertical="center"/>
    </xf>
    <xf numFmtId="0" fontId="42" fillId="8" borderId="40" xfId="8" applyNumberFormat="1" applyFont="1" applyBorder="1" applyAlignment="1">
      <alignment horizontal="center" vertical="center"/>
    </xf>
    <xf numFmtId="0" fontId="42" fillId="0" borderId="0" xfId="0" applyNumberFormat="1" applyFont="1">
      <alignment vertical="center"/>
    </xf>
    <xf numFmtId="0" fontId="42" fillId="0" borderId="41" xfId="0" applyNumberFormat="1" applyFont="1" applyBorder="1" applyAlignment="1">
      <alignment horizontal="center" vertical="center"/>
    </xf>
    <xf numFmtId="0" fontId="42" fillId="0" borderId="0" xfId="0" applyNumberFormat="1" applyFont="1" applyAlignment="1">
      <alignment vertical="center" wrapText="1"/>
    </xf>
    <xf numFmtId="0" fontId="42" fillId="0" borderId="0" xfId="0" applyNumberFormat="1" applyFont="1" applyAlignment="1">
      <alignment vertical="center"/>
    </xf>
    <xf numFmtId="0" fontId="42" fillId="0" borderId="42" xfId="0" applyNumberFormat="1" applyFont="1" applyBorder="1">
      <alignment vertical="center"/>
    </xf>
    <xf numFmtId="0" fontId="42" fillId="0" borderId="43" xfId="0" applyNumberFormat="1" applyFont="1" applyBorder="1" applyAlignment="1">
      <alignment vertical="center"/>
    </xf>
    <xf numFmtId="0" fontId="42" fillId="0" borderId="44" xfId="0" applyNumberFormat="1" applyFont="1" applyBorder="1">
      <alignment vertical="center"/>
    </xf>
    <xf numFmtId="0" fontId="42" fillId="0" borderId="45" xfId="0" applyNumberFormat="1" applyFont="1" applyBorder="1">
      <alignment vertical="center"/>
    </xf>
    <xf numFmtId="0" fontId="42" fillId="4" borderId="40" xfId="4" applyNumberFormat="1" applyFont="1" applyBorder="1">
      <alignment vertical="center"/>
    </xf>
    <xf numFmtId="0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44" fillId="0" borderId="46" xfId="0" applyNumberFormat="1" applyFont="1" applyBorder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0" fontId="43" fillId="36" borderId="19" xfId="0" applyNumberFormat="1" applyFont="1" applyFill="1" applyBorder="1" applyAlignment="1">
      <alignment horizontal="center" vertical="center"/>
    </xf>
    <xf numFmtId="0" fontId="43" fillId="0" borderId="0" xfId="0" applyNumberFormat="1" applyFont="1">
      <alignment vertical="center"/>
    </xf>
    <xf numFmtId="0" fontId="46" fillId="0" borderId="0" xfId="0" applyNumberFormat="1" applyFont="1">
      <alignment vertical="center"/>
    </xf>
    <xf numFmtId="0" fontId="0" fillId="0" borderId="47" xfId="0" applyNumberFormat="1" applyBorder="1">
      <alignment vertical="center"/>
    </xf>
    <xf numFmtId="0" fontId="0" fillId="0" borderId="48" xfId="0" applyNumberFormat="1" applyBorder="1">
      <alignment vertical="center"/>
    </xf>
    <xf numFmtId="0" fontId="0" fillId="0" borderId="49" xfId="0" applyNumberFormat="1" applyBorder="1">
      <alignment vertical="center"/>
    </xf>
    <xf numFmtId="0" fontId="0" fillId="0" borderId="50" xfId="0" applyNumberFormat="1" applyBorder="1">
      <alignment vertical="center"/>
    </xf>
    <xf numFmtId="0" fontId="37" fillId="0" borderId="0" xfId="10" applyNumberFormat="1" applyFont="1">
      <alignment vertical="center"/>
    </xf>
    <xf numFmtId="0" fontId="38" fillId="0" borderId="0" xfId="10" applyNumberFormat="1" applyFont="1">
      <alignment vertical="center"/>
    </xf>
    <xf numFmtId="0" fontId="37" fillId="0" borderId="51" xfId="10" applyNumberFormat="1" applyFont="1" applyBorder="1" applyAlignment="1">
      <alignment horizontal="center"/>
    </xf>
    <xf numFmtId="179" fontId="37" fillId="0" borderId="13" xfId="10" applyNumberFormat="1" applyFont="1" applyBorder="1" applyAlignment="1">
      <alignment horizontal="center"/>
    </xf>
    <xf numFmtId="176" fontId="37" fillId="0" borderId="13" xfId="10" applyNumberFormat="1" applyFont="1" applyBorder="1" applyAlignment="1">
      <alignment horizontal="center"/>
    </xf>
    <xf numFmtId="0" fontId="30" fillId="0" borderId="0" xfId="10" applyNumberFormat="1" applyFont="1">
      <alignment vertical="center"/>
    </xf>
    <xf numFmtId="0" fontId="37" fillId="0" borderId="52" xfId="10" applyNumberFormat="1" applyFont="1" applyBorder="1" applyAlignment="1">
      <alignment horizontal="center"/>
    </xf>
    <xf numFmtId="179" fontId="37" fillId="0" borderId="53" xfId="10" applyNumberFormat="1" applyFont="1" applyBorder="1" applyAlignment="1">
      <alignment horizontal="center"/>
    </xf>
    <xf numFmtId="179" fontId="30" fillId="0" borderId="0" xfId="10" applyNumberFormat="1" applyFont="1">
      <alignment vertical="center"/>
    </xf>
    <xf numFmtId="0" fontId="37" fillId="0" borderId="0" xfId="10" applyNumberFormat="1" applyFont="1" applyBorder="1" applyAlignment="1">
      <alignment horizontal="center"/>
    </xf>
    <xf numFmtId="176" fontId="37" fillId="0" borderId="54" xfId="10" applyNumberFormat="1" applyFont="1" applyFill="1" applyBorder="1">
      <alignment vertical="center"/>
    </xf>
    <xf numFmtId="176" fontId="37" fillId="0" borderId="15" xfId="10" applyNumberFormat="1" applyFont="1" applyFill="1" applyBorder="1">
      <alignment vertical="center"/>
    </xf>
    <xf numFmtId="176" fontId="37" fillId="37" borderId="0" xfId="10" applyNumberFormat="1" applyFont="1" applyFill="1">
      <alignment vertical="center"/>
    </xf>
    <xf numFmtId="0" fontId="37" fillId="0" borderId="0" xfId="10" applyNumberFormat="1" applyFont="1">
      <alignment vertical="center"/>
    </xf>
    <xf numFmtId="0" fontId="37" fillId="0" borderId="0" xfId="10" applyNumberFormat="1" applyFont="1" applyAlignment="1">
      <alignment horizontal="center"/>
    </xf>
    <xf numFmtId="176" fontId="37" fillId="0" borderId="0" xfId="10" applyNumberFormat="1" applyFont="1">
      <alignment vertical="center"/>
    </xf>
    <xf numFmtId="3" fontId="37" fillId="0" borderId="0" xfId="10" applyNumberFormat="1" applyFont="1">
      <alignment vertical="center"/>
    </xf>
    <xf numFmtId="41" fontId="30" fillId="0" borderId="0" xfId="10" applyNumberFormat="1" applyFont="1">
      <alignment vertical="center"/>
    </xf>
    <xf numFmtId="176" fontId="39" fillId="0" borderId="0" xfId="10" applyNumberFormat="1" applyFont="1" applyBorder="1" applyAlignment="1">
      <alignment horizontal="center"/>
    </xf>
    <xf numFmtId="0" fontId="37" fillId="0" borderId="0" xfId="10" applyNumberFormat="1" applyFont="1" applyBorder="1">
      <alignment vertical="center"/>
    </xf>
    <xf numFmtId="0" fontId="37" fillId="0" borderId="0" xfId="10" applyNumberFormat="1" applyFont="1" applyBorder="1" applyAlignment="1">
      <alignment horizontal="center"/>
    </xf>
    <xf numFmtId="182" fontId="47" fillId="0" borderId="0" xfId="10" applyNumberFormat="1" applyFont="1" applyFill="1" applyBorder="1">
      <alignment vertical="center"/>
    </xf>
    <xf numFmtId="0" fontId="30" fillId="0" borderId="0" xfId="10" applyNumberFormat="1" applyFont="1" applyBorder="1">
      <alignment vertical="center"/>
    </xf>
    <xf numFmtId="182" fontId="30" fillId="0" borderId="0" xfId="10" applyNumberFormat="1" applyFont="1" applyFill="1" applyBorder="1">
      <alignment vertical="center"/>
    </xf>
    <xf numFmtId="181" fontId="30" fillId="0" borderId="0" xfId="10" applyNumberFormat="1" applyFont="1" applyFill="1" applyBorder="1">
      <alignment vertical="center"/>
    </xf>
    <xf numFmtId="0" fontId="42" fillId="0" borderId="55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vertical="center"/>
    </xf>
    <xf numFmtId="0" fontId="43" fillId="0" borderId="0" xfId="0" applyNumberFormat="1" applyFont="1" applyFill="1" applyBorder="1" applyAlignment="1">
      <alignment vertical="center"/>
    </xf>
    <xf numFmtId="0" fontId="42" fillId="0" borderId="37" xfId="0" applyNumberFormat="1" applyFont="1" applyBorder="1" applyAlignment="1">
      <alignment vertical="center"/>
    </xf>
    <xf numFmtId="0" fontId="42" fillId="0" borderId="36" xfId="0" applyNumberFormat="1" applyFont="1" applyBorder="1" applyAlignment="1">
      <alignment vertical="center"/>
    </xf>
    <xf numFmtId="0" fontId="42" fillId="0" borderId="38" xfId="0" applyNumberFormat="1" applyFont="1" applyBorder="1" applyAlignment="1">
      <alignment vertical="center"/>
    </xf>
    <xf numFmtId="0" fontId="42" fillId="0" borderId="56" xfId="0" applyNumberFormat="1" applyFont="1" applyBorder="1" applyAlignment="1">
      <alignment vertical="center"/>
    </xf>
    <xf numFmtId="0" fontId="42" fillId="0" borderId="57" xfId="0" applyNumberFormat="1" applyFont="1" applyBorder="1" applyAlignment="1">
      <alignment horizontal="center" vertical="center"/>
    </xf>
    <xf numFmtId="0" fontId="42" fillId="0" borderId="58" xfId="0" applyNumberFormat="1" applyFont="1" applyBorder="1" applyAlignment="1">
      <alignment horizontal="center" vertical="center"/>
    </xf>
    <xf numFmtId="0" fontId="42" fillId="0" borderId="59" xfId="0" applyNumberFormat="1" applyFont="1" applyBorder="1" applyAlignment="1">
      <alignment horizontal="center" vertical="center"/>
    </xf>
    <xf numFmtId="0" fontId="42" fillId="0" borderId="60" xfId="0" applyNumberFormat="1" applyFont="1" applyBorder="1" applyAlignment="1">
      <alignment horizontal="center" vertical="center"/>
    </xf>
    <xf numFmtId="0" fontId="42" fillId="10" borderId="61" xfId="12" applyNumberFormat="1" applyFont="1" applyBorder="1" applyAlignment="1">
      <alignment horizontal="center" vertical="center" wrapText="1"/>
    </xf>
    <xf numFmtId="0" fontId="42" fillId="26" borderId="21" xfId="0" applyNumberFormat="1" applyFont="1" applyFill="1" applyBorder="1" applyAlignment="1">
      <alignment horizontal="center" vertical="center"/>
    </xf>
    <xf numFmtId="0" fontId="42" fillId="0" borderId="29" xfId="0" applyNumberFormat="1" applyFont="1" applyBorder="1" applyAlignment="1">
      <alignment horizontal="center" vertical="center"/>
    </xf>
    <xf numFmtId="0" fontId="42" fillId="0" borderId="23" xfId="0" applyNumberFormat="1" applyFont="1" applyBorder="1" applyAlignment="1">
      <alignment horizontal="center" vertical="center"/>
    </xf>
    <xf numFmtId="0" fontId="42" fillId="0" borderId="24" xfId="0" applyNumberFormat="1" applyFont="1" applyBorder="1" applyAlignment="1">
      <alignment horizontal="center" vertical="center"/>
    </xf>
    <xf numFmtId="0" fontId="42" fillId="36" borderId="62" xfId="0" applyNumberFormat="1" applyFont="1" applyFill="1" applyBorder="1" applyAlignment="1">
      <alignment horizontal="center" vertical="center"/>
    </xf>
    <xf numFmtId="0" fontId="37" fillId="0" borderId="20" xfId="10" applyNumberFormat="1" applyFont="1" applyFill="1" applyBorder="1">
      <alignment vertical="center"/>
    </xf>
    <xf numFmtId="0" fontId="0" fillId="0" borderId="0" xfId="0" applyNumberFormat="1" applyFill="1">
      <alignment vertical="center"/>
    </xf>
    <xf numFmtId="0" fontId="42" fillId="0" borderId="0" xfId="4" applyNumberFormat="1" applyFont="1" applyFill="1" applyBorder="1" applyAlignment="1">
      <alignment horizontal="center" vertical="center"/>
    </xf>
    <xf numFmtId="0" fontId="42" fillId="0" borderId="0" xfId="8" applyNumberFormat="1" applyFont="1" applyFill="1" applyBorder="1" applyAlignment="1">
      <alignment horizontal="center" vertical="center" wrapText="1"/>
    </xf>
    <xf numFmtId="0" fontId="42" fillId="0" borderId="0" xfId="5" applyNumberFormat="1" applyFont="1" applyFill="1" applyBorder="1" applyAlignment="1">
      <alignment horizontal="center" vertical="center"/>
    </xf>
    <xf numFmtId="0" fontId="48" fillId="0" borderId="0" xfId="8" applyNumberFormat="1" applyFont="1" applyFill="1" applyBorder="1" applyAlignment="1">
      <alignment horizontal="center" vertical="center" wrapText="1"/>
    </xf>
    <xf numFmtId="0" fontId="48" fillId="0" borderId="0" xfId="5" applyNumberFormat="1" applyFont="1" applyFill="1" applyBorder="1" applyAlignment="1">
      <alignment horizontal="center" vertical="center"/>
    </xf>
    <xf numFmtId="0" fontId="42" fillId="0" borderId="0" xfId="0" applyNumberFormat="1" applyFont="1" applyFill="1">
      <alignment vertical="center"/>
    </xf>
    <xf numFmtId="0" fontId="42" fillId="0" borderId="0" xfId="4" applyNumberFormat="1" applyFont="1" applyFill="1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0" fontId="18" fillId="36" borderId="19" xfId="0" applyNumberFormat="1" applyFont="1" applyFill="1" applyBorder="1" applyAlignment="1">
      <alignment horizontal="center" vertical="center"/>
    </xf>
    <xf numFmtId="0" fontId="18" fillId="23" borderId="19" xfId="0" applyNumberFormat="1" applyFont="1" applyFill="1" applyBorder="1" applyAlignment="1">
      <alignment horizontal="center" vertical="center"/>
    </xf>
    <xf numFmtId="0" fontId="18" fillId="23" borderId="19" xfId="5" applyNumberFormat="1" applyFont="1" applyFill="1" applyBorder="1" applyAlignment="1">
      <alignment horizontal="center" vertical="center"/>
    </xf>
    <xf numFmtId="0" fontId="18" fillId="36" borderId="19" xfId="5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4" applyNumberFormat="1" applyFont="1" applyFill="1" applyBorder="1" applyAlignment="1">
      <alignment horizontal="center" vertical="center"/>
    </xf>
    <xf numFmtId="0" fontId="42" fillId="0" borderId="0" xfId="0" applyNumberFormat="1" applyFont="1" applyFill="1">
      <alignment vertical="center"/>
    </xf>
    <xf numFmtId="0" fontId="42" fillId="0" borderId="0" xfId="2" applyNumberFormat="1" applyFont="1" applyFill="1" applyBorder="1" applyAlignment="1">
      <alignment horizontal="center" vertical="center" wrapText="1"/>
    </xf>
    <xf numFmtId="0" fontId="42" fillId="0" borderId="0" xfId="4" applyNumberFormat="1" applyFont="1" applyFill="1" applyBorder="1">
      <alignment vertical="center"/>
    </xf>
    <xf numFmtId="0" fontId="42" fillId="0" borderId="0" xfId="0" applyNumberFormat="1" applyFont="1" applyFill="1" applyAlignment="1">
      <alignment vertical="center"/>
    </xf>
    <xf numFmtId="0" fontId="42" fillId="0" borderId="2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2" fillId="0" borderId="23" xfId="0" applyNumberFormat="1" applyFont="1" applyBorder="1" applyAlignment="1">
      <alignment horizontal="center" vertical="center"/>
    </xf>
    <xf numFmtId="0" fontId="37" fillId="0" borderId="0" xfId="10" applyNumberFormat="1" applyFont="1" applyAlignment="1">
      <alignment horizontal="center"/>
    </xf>
    <xf numFmtId="0" fontId="49" fillId="0" borderId="0" xfId="10" applyNumberFormat="1" applyFont="1" applyAlignment="1">
      <alignment horizontal="center"/>
    </xf>
    <xf numFmtId="0" fontId="42" fillId="26" borderId="17" xfId="0" applyNumberFormat="1" applyFont="1" applyFill="1" applyBorder="1">
      <alignment vertical="center"/>
    </xf>
    <xf numFmtId="0" fontId="42" fillId="26" borderId="17" xfId="0" applyNumberFormat="1" applyFont="1" applyFill="1" applyBorder="1" applyAlignment="1">
      <alignment horizontal="center" vertical="center"/>
    </xf>
    <xf numFmtId="0" fontId="50" fillId="26" borderId="17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41" fontId="28" fillId="0" borderId="0" xfId="9" applyNumberFormat="1" applyFont="1" applyAlignment="1"/>
    <xf numFmtId="49" fontId="28" fillId="0" borderId="0" xfId="9" applyNumberFormat="1" applyFont="1" applyAlignment="1">
      <alignment horizontal="center"/>
    </xf>
    <xf numFmtId="49" fontId="28" fillId="0" borderId="0" xfId="9" applyNumberFormat="1" applyFont="1" applyFill="1" applyAlignment="1">
      <alignment horizontal="center"/>
    </xf>
    <xf numFmtId="41" fontId="28" fillId="0" borderId="0" xfId="9" applyNumberFormat="1" applyFont="1" applyFill="1" applyAlignment="1"/>
    <xf numFmtId="41" fontId="28" fillId="0" borderId="0" xfId="9" applyNumberFormat="1" applyFont="1" applyFill="1" applyAlignment="1"/>
    <xf numFmtId="184" fontId="28" fillId="0" borderId="0" xfId="9" applyNumberFormat="1" applyFont="1" applyAlignment="1"/>
    <xf numFmtId="41" fontId="28" fillId="36" borderId="0" xfId="9" applyNumberFormat="1" applyFont="1" applyFill="1" applyAlignment="1"/>
    <xf numFmtId="41" fontId="51" fillId="0" borderId="0" xfId="9" applyNumberFormat="1" applyFont="1" applyFill="1" applyAlignment="1"/>
    <xf numFmtId="41" fontId="52" fillId="0" borderId="0" xfId="9" applyNumberFormat="1" applyFont="1" applyFill="1" applyAlignment="1">
      <alignment vertical="center"/>
    </xf>
    <xf numFmtId="41" fontId="53" fillId="0" borderId="0" xfId="9" applyNumberFormat="1" applyFont="1" applyFill="1" applyAlignment="1">
      <alignment horizontal="center" vertical="center" wrapText="1"/>
    </xf>
    <xf numFmtId="184" fontId="53" fillId="0" borderId="0" xfId="9" applyNumberFormat="1" applyFont="1" applyFill="1" applyAlignment="1">
      <alignment horizontal="center" vertical="center"/>
    </xf>
    <xf numFmtId="184" fontId="28" fillId="0" borderId="0" xfId="9" applyNumberFormat="1" applyFont="1" applyFill="1" applyAlignment="1">
      <alignment vertical="center"/>
    </xf>
    <xf numFmtId="184" fontId="28" fillId="0" borderId="0" xfId="9" applyNumberFormat="1" applyFont="1" applyFill="1" applyAlignment="1">
      <alignment vertical="center" wrapText="1"/>
    </xf>
    <xf numFmtId="41" fontId="28" fillId="0" borderId="0" xfId="9" applyNumberFormat="1" applyFont="1" applyFill="1" applyAlignment="1">
      <alignment vertical="center" wrapText="1"/>
    </xf>
    <xf numFmtId="41" fontId="52" fillId="0" borderId="0" xfId="9" applyNumberFormat="1" applyFont="1" applyFill="1" applyAlignment="1">
      <alignment vertical="center" wrapText="1"/>
    </xf>
    <xf numFmtId="41" fontId="28" fillId="0" borderId="0" xfId="9" applyNumberFormat="1" applyFont="1" applyFill="1" applyAlignment="1">
      <alignment vertical="center"/>
    </xf>
    <xf numFmtId="41" fontId="53" fillId="0" borderId="0" xfId="9" applyNumberFormat="1" applyFont="1" applyAlignment="1">
      <alignment horizontal="center" vertical="center" wrapText="1"/>
    </xf>
    <xf numFmtId="184" fontId="53" fillId="0" borderId="0" xfId="9" applyNumberFormat="1" applyFont="1" applyAlignment="1">
      <alignment horizontal="center" vertical="center"/>
    </xf>
    <xf numFmtId="184" fontId="28" fillId="0" borderId="0" xfId="9" applyNumberFormat="1" applyFont="1" applyAlignment="1">
      <alignment vertical="center"/>
    </xf>
    <xf numFmtId="184" fontId="28" fillId="0" borderId="0" xfId="9" applyNumberFormat="1" applyFont="1" applyAlignment="1">
      <alignment vertical="center" wrapText="1"/>
    </xf>
    <xf numFmtId="41" fontId="28" fillId="0" borderId="0" xfId="9" applyNumberFormat="1" applyFont="1" applyAlignment="1">
      <alignment vertical="center" wrapText="1"/>
    </xf>
    <xf numFmtId="41" fontId="52" fillId="0" borderId="0" xfId="9" applyNumberFormat="1" applyFont="1" applyAlignment="1">
      <alignment vertical="center"/>
    </xf>
    <xf numFmtId="41" fontId="28" fillId="0" borderId="16" xfId="9" applyNumberFormat="1" applyFont="1" applyBorder="1" applyAlignment="1">
      <alignment vertical="center"/>
    </xf>
    <xf numFmtId="41" fontId="53" fillId="0" borderId="16" xfId="9" applyNumberFormat="1" applyFont="1" applyBorder="1" applyAlignment="1">
      <alignment vertical="center"/>
    </xf>
    <xf numFmtId="41" fontId="53" fillId="0" borderId="16" xfId="9" applyNumberFormat="1" applyFont="1" applyBorder="1" applyAlignment="1">
      <alignment horizontal="center" vertical="center"/>
    </xf>
    <xf numFmtId="41" fontId="54" fillId="0" borderId="18" xfId="9" applyNumberFormat="1" applyFont="1" applyBorder="1" applyAlignment="1">
      <alignment horizontal="center" vertical="center" wrapText="1"/>
    </xf>
    <xf numFmtId="41" fontId="53" fillId="0" borderId="23" xfId="9" applyNumberFormat="1" applyFont="1" applyBorder="1" applyAlignment="1">
      <alignment vertical="center"/>
    </xf>
    <xf numFmtId="41" fontId="54" fillId="0" borderId="31" xfId="9" applyNumberFormat="1" applyFont="1" applyBorder="1" applyAlignment="1">
      <alignment horizontal="center" vertical="center" wrapText="1"/>
    </xf>
    <xf numFmtId="41" fontId="55" fillId="0" borderId="0" xfId="9" applyNumberFormat="1" applyFont="1" applyFill="1" applyAlignment="1">
      <alignment horizontal="center" vertical="center"/>
    </xf>
    <xf numFmtId="41" fontId="55" fillId="0" borderId="16" xfId="9" applyNumberFormat="1" applyFont="1" applyBorder="1" applyAlignment="1">
      <alignment horizontal="center" vertical="center" wrapText="1"/>
    </xf>
    <xf numFmtId="41" fontId="55" fillId="0" borderId="34" xfId="9" applyNumberFormat="1" applyFont="1" applyBorder="1" applyAlignment="1">
      <alignment horizontal="center" vertical="center" wrapText="1"/>
    </xf>
    <xf numFmtId="41" fontId="53" fillId="34" borderId="13" xfId="9" applyNumberFormat="1" applyFont="1" applyFill="1" applyBorder="1" applyAlignment="1">
      <alignment vertical="center"/>
    </xf>
    <xf numFmtId="41" fontId="53" fillId="34" borderId="14" xfId="9" applyNumberFormat="1" applyFont="1" applyFill="1" applyBorder="1" applyAlignment="1">
      <alignment horizontal="center" vertical="center"/>
    </xf>
    <xf numFmtId="41" fontId="53" fillId="34" borderId="15" xfId="9" applyNumberFormat="1" applyFont="1" applyFill="1" applyBorder="1" applyAlignment="1">
      <alignment horizontal="center" vertical="center"/>
    </xf>
    <xf numFmtId="41" fontId="28" fillId="0" borderId="0" xfId="9" applyNumberFormat="1" applyFont="1" applyAlignment="1">
      <alignment horizontal="center" vertical="center"/>
    </xf>
    <xf numFmtId="184" fontId="28" fillId="0" borderId="0" xfId="9" applyNumberFormat="1" applyFont="1" applyAlignment="1">
      <alignment horizontal="center" vertical="center" wrapText="1"/>
    </xf>
    <xf numFmtId="184" fontId="28" fillId="0" borderId="0" xfId="9" applyNumberFormat="1" applyFont="1" applyAlignment="1">
      <alignment horizontal="center" vertical="center"/>
    </xf>
    <xf numFmtId="41" fontId="56" fillId="0" borderId="0" xfId="9" applyNumberFormat="1" applyFont="1" applyAlignment="1">
      <alignment horizontal="center" vertical="center"/>
    </xf>
    <xf numFmtId="41" fontId="28" fillId="36" borderId="0" xfId="9" applyNumberFormat="1" applyFont="1" applyFill="1" applyAlignment="1">
      <alignment horizontal="center" vertical="center"/>
    </xf>
    <xf numFmtId="41" fontId="57" fillId="0" borderId="0" xfId="9" applyNumberFormat="1" applyFont="1" applyAlignment="1">
      <alignment horizontal="center" vertical="center"/>
    </xf>
    <xf numFmtId="41" fontId="55" fillId="0" borderId="0" xfId="9" applyNumberFormat="1" applyFont="1" applyAlignment="1">
      <alignment horizontal="center" vertical="center"/>
    </xf>
    <xf numFmtId="176" fontId="28" fillId="0" borderId="16" xfId="9" applyNumberFormat="1" applyFont="1" applyBorder="1" applyAlignment="1"/>
    <xf numFmtId="41" fontId="28" fillId="0" borderId="16" xfId="9" applyNumberFormat="1" applyFont="1" applyFill="1" applyBorder="1" applyAlignment="1"/>
    <xf numFmtId="41" fontId="55" fillId="0" borderId="16" xfId="9" applyNumberFormat="1" applyFont="1" applyBorder="1" applyAlignment="1">
      <alignment horizontal="center"/>
    </xf>
    <xf numFmtId="41" fontId="54" fillId="0" borderId="18" xfId="9" applyNumberFormat="1" applyFont="1" applyBorder="1" applyAlignment="1">
      <alignment horizontal="center"/>
    </xf>
    <xf numFmtId="41" fontId="55" fillId="0" borderId="23" xfId="9" applyNumberFormat="1" applyFont="1" applyBorder="1" applyAlignment="1">
      <alignment horizontal="center"/>
    </xf>
    <xf numFmtId="41" fontId="54" fillId="0" borderId="31" xfId="9" applyNumberFormat="1" applyFont="1" applyBorder="1" applyAlignment="1">
      <alignment horizontal="center"/>
    </xf>
    <xf numFmtId="41" fontId="55" fillId="0" borderId="0" xfId="9" applyNumberFormat="1" applyFont="1" applyFill="1" applyAlignment="1">
      <alignment horizontal="center"/>
    </xf>
    <xf numFmtId="41" fontId="55" fillId="0" borderId="16" xfId="9" applyNumberFormat="1" applyFont="1" applyBorder="1" applyAlignment="1">
      <alignment horizontal="left"/>
    </xf>
    <xf numFmtId="41" fontId="55" fillId="0" borderId="0" xfId="9" applyNumberFormat="1" applyFont="1" applyBorder="1" applyAlignment="1">
      <alignment horizontal="left"/>
    </xf>
    <xf numFmtId="41" fontId="28" fillId="0" borderId="0" xfId="9" applyNumberFormat="1" applyFont="1" applyAlignment="1">
      <alignment horizontal="center"/>
    </xf>
    <xf numFmtId="184" fontId="28" fillId="0" borderId="0" xfId="9" applyNumberFormat="1" applyFont="1" applyAlignment="1">
      <alignment horizontal="center"/>
    </xf>
    <xf numFmtId="184" fontId="28" fillId="38" borderId="0" xfId="9" applyNumberFormat="1" applyFont="1" applyFill="1" applyAlignment="1">
      <alignment horizontal="center"/>
    </xf>
    <xf numFmtId="41" fontId="53" fillId="0" borderId="0" xfId="9" applyNumberFormat="1" applyFont="1" applyAlignment="1">
      <alignment horizontal="center"/>
    </xf>
    <xf numFmtId="41" fontId="28" fillId="36" borderId="0" xfId="9" applyNumberFormat="1" applyFont="1" applyFill="1" applyAlignment="1">
      <alignment horizontal="center"/>
    </xf>
    <xf numFmtId="41" fontId="55" fillId="0" borderId="0" xfId="9" applyNumberFormat="1" applyFont="1" applyAlignment="1">
      <alignment horizontal="center"/>
    </xf>
    <xf numFmtId="41" fontId="28" fillId="0" borderId="16" xfId="9" applyNumberFormat="1" applyFont="1" applyBorder="1" applyAlignment="1"/>
    <xf numFmtId="177" fontId="42" fillId="0" borderId="16" xfId="9" applyNumberFormat="1" applyFont="1" applyFill="1" applyBorder="1" applyAlignment="1" applyProtection="1">
      <alignment vertical="center"/>
    </xf>
    <xf numFmtId="177" fontId="42" fillId="0" borderId="0" xfId="9" applyNumberFormat="1" applyFont="1" applyFill="1" applyBorder="1" applyAlignment="1" applyProtection="1">
      <alignment vertical="center"/>
    </xf>
    <xf numFmtId="41" fontId="28" fillId="0" borderId="16" xfId="9" applyNumberFormat="1" applyFont="1" applyBorder="1" applyAlignment="1">
      <alignment horizontal="center"/>
    </xf>
    <xf numFmtId="41" fontId="53" fillId="0" borderId="0" xfId="9" applyNumberFormat="1" applyFont="1" applyAlignment="1"/>
    <xf numFmtId="41" fontId="28" fillId="36" borderId="0" xfId="9" applyNumberFormat="1" applyFont="1" applyFill="1" applyAlignment="1"/>
    <xf numFmtId="184" fontId="28" fillId="34" borderId="0" xfId="9" applyNumberFormat="1" applyFont="1" applyFill="1" applyAlignment="1">
      <alignment horizontal="center"/>
    </xf>
    <xf numFmtId="176" fontId="37" fillId="0" borderId="63" xfId="10" applyNumberFormat="1" applyFont="1" applyBorder="1">
      <alignment vertical="center"/>
    </xf>
    <xf numFmtId="0" fontId="37" fillId="0" borderId="0" xfId="10" applyNumberFormat="1" applyFont="1" applyBorder="1" applyAlignment="1"/>
    <xf numFmtId="0" fontId="37" fillId="0" borderId="0" xfId="10" applyNumberFormat="1" applyFont="1" applyFill="1" applyBorder="1" applyAlignment="1">
      <alignment horizontal="center"/>
    </xf>
    <xf numFmtId="0" fontId="37" fillId="0" borderId="2" xfId="10" applyNumberFormat="1" applyFont="1" applyBorder="1" applyAlignment="1">
      <alignment horizontal="center" vertical="center"/>
    </xf>
    <xf numFmtId="0" fontId="37" fillId="0" borderId="16" xfId="10" applyNumberFormat="1" applyFont="1" applyBorder="1" applyAlignment="1">
      <alignment horizontal="center" vertical="center"/>
    </xf>
    <xf numFmtId="0" fontId="37" fillId="0" borderId="34" xfId="10" applyNumberFormat="1" applyFont="1" applyBorder="1" applyAlignment="1">
      <alignment horizontal="center" vertical="center"/>
    </xf>
    <xf numFmtId="181" fontId="37" fillId="0" borderId="0" xfId="10" applyNumberFormat="1" applyFont="1" applyFill="1" applyBorder="1" applyAlignment="1">
      <alignment horizontal="center"/>
    </xf>
    <xf numFmtId="176" fontId="30" fillId="0" borderId="6" xfId="10" applyNumberFormat="1" applyFont="1" applyBorder="1">
      <alignment vertical="center"/>
    </xf>
    <xf numFmtId="176" fontId="30" fillId="0" borderId="64" xfId="10" applyNumberFormat="1" applyFont="1" applyBorder="1">
      <alignment vertical="center"/>
    </xf>
    <xf numFmtId="176" fontId="30" fillId="0" borderId="65" xfId="10" applyNumberFormat="1" applyFont="1" applyBorder="1">
      <alignment vertical="center"/>
    </xf>
    <xf numFmtId="176" fontId="30" fillId="0" borderId="66" xfId="10" applyNumberFormat="1" applyFont="1" applyBorder="1">
      <alignment vertical="center"/>
    </xf>
    <xf numFmtId="176" fontId="30" fillId="0" borderId="67" xfId="10" applyNumberFormat="1" applyFont="1" applyBorder="1">
      <alignment vertical="center"/>
    </xf>
    <xf numFmtId="176" fontId="30" fillId="0" borderId="68" xfId="10" applyNumberFormat="1" applyFont="1" applyBorder="1">
      <alignment vertical="center"/>
    </xf>
    <xf numFmtId="180" fontId="30" fillId="0" borderId="69" xfId="10" applyNumberFormat="1" applyFont="1" applyBorder="1">
      <alignment vertical="center"/>
    </xf>
    <xf numFmtId="180" fontId="30" fillId="0" borderId="70" xfId="10" applyNumberFormat="1" applyFont="1" applyBorder="1">
      <alignment vertical="center"/>
    </xf>
    <xf numFmtId="180" fontId="30" fillId="0" borderId="71" xfId="10" applyNumberFormat="1" applyFont="1" applyBorder="1">
      <alignment vertical="center"/>
    </xf>
    <xf numFmtId="176" fontId="30" fillId="0" borderId="0" xfId="10" applyNumberFormat="1" applyFont="1" applyFill="1" applyBorder="1">
      <alignment vertical="center"/>
    </xf>
    <xf numFmtId="0" fontId="37" fillId="0" borderId="72" xfId="10" applyNumberFormat="1" applyFont="1" applyBorder="1" applyAlignment="1">
      <alignment horizontal="center"/>
    </xf>
    <xf numFmtId="41" fontId="30" fillId="0" borderId="73" xfId="9" applyNumberFormat="1" applyFont="1" applyBorder="1">
      <alignment vertical="center"/>
    </xf>
    <xf numFmtId="41" fontId="30" fillId="0" borderId="74" xfId="9" applyNumberFormat="1" applyFont="1" applyBorder="1">
      <alignment vertical="center"/>
    </xf>
    <xf numFmtId="41" fontId="30" fillId="0" borderId="75" xfId="9" applyNumberFormat="1" applyFont="1" applyBorder="1">
      <alignment vertical="center"/>
    </xf>
    <xf numFmtId="0" fontId="37" fillId="0" borderId="76" xfId="10" applyNumberFormat="1" applyFont="1" applyBorder="1" applyAlignment="1">
      <alignment horizontal="center"/>
    </xf>
    <xf numFmtId="185" fontId="30" fillId="0" borderId="66" xfId="9" applyNumberFormat="1" applyFont="1" applyBorder="1">
      <alignment vertical="center"/>
    </xf>
    <xf numFmtId="185" fontId="30" fillId="0" borderId="67" xfId="9" applyNumberFormat="1" applyFont="1" applyBorder="1">
      <alignment vertical="center"/>
    </xf>
    <xf numFmtId="185" fontId="30" fillId="0" borderId="68" xfId="9" applyNumberFormat="1" applyFont="1" applyBorder="1">
      <alignment vertical="center"/>
    </xf>
    <xf numFmtId="182" fontId="39" fillId="0" borderId="0" xfId="10" applyNumberFormat="1" applyFont="1" applyFill="1" applyBorder="1">
      <alignment vertical="center"/>
    </xf>
    <xf numFmtId="0" fontId="37" fillId="0" borderId="77" xfId="10" applyNumberFormat="1" applyFont="1" applyBorder="1" applyAlignment="1">
      <alignment horizontal="center"/>
    </xf>
    <xf numFmtId="185" fontId="30" fillId="0" borderId="78" xfId="9" applyNumberFormat="1" applyFont="1" applyBorder="1">
      <alignment vertical="center"/>
    </xf>
    <xf numFmtId="185" fontId="30" fillId="0" borderId="79" xfId="9" applyNumberFormat="1" applyFont="1" applyBorder="1">
      <alignment vertical="center"/>
    </xf>
    <xf numFmtId="185" fontId="30" fillId="0" borderId="80" xfId="9" applyNumberFormat="1" applyFont="1" applyBorder="1">
      <alignment vertical="center"/>
    </xf>
    <xf numFmtId="0" fontId="37" fillId="0" borderId="81" xfId="10" applyNumberFormat="1" applyFont="1" applyBorder="1" applyAlignment="1">
      <alignment horizontal="center" vertical="center"/>
    </xf>
    <xf numFmtId="41" fontId="30" fillId="0" borderId="73" xfId="10" applyNumberFormat="1" applyFont="1" applyBorder="1">
      <alignment vertical="center"/>
    </xf>
    <xf numFmtId="41" fontId="30" fillId="0" borderId="74" xfId="10" applyNumberFormat="1" applyFont="1" applyBorder="1">
      <alignment vertical="center"/>
    </xf>
    <xf numFmtId="41" fontId="30" fillId="0" borderId="75" xfId="10" applyNumberFormat="1" applyFont="1" applyBorder="1">
      <alignment vertical="center"/>
    </xf>
    <xf numFmtId="185" fontId="30" fillId="0" borderId="66" xfId="10" applyNumberFormat="1" applyFont="1" applyBorder="1">
      <alignment vertical="center"/>
    </xf>
    <xf numFmtId="185" fontId="30" fillId="0" borderId="67" xfId="10" applyNumberFormat="1" applyFont="1" applyBorder="1">
      <alignment vertical="center"/>
    </xf>
    <xf numFmtId="185" fontId="30" fillId="0" borderId="68" xfId="10" applyNumberFormat="1" applyFont="1" applyBorder="1">
      <alignment vertical="center"/>
    </xf>
    <xf numFmtId="0" fontId="30" fillId="0" borderId="66" xfId="10" applyNumberFormat="1" applyFont="1" applyBorder="1">
      <alignment vertical="center"/>
    </xf>
    <xf numFmtId="43" fontId="30" fillId="0" borderId="67" xfId="10" applyNumberFormat="1" applyFont="1" applyBorder="1">
      <alignment vertical="center"/>
    </xf>
    <xf numFmtId="0" fontId="30" fillId="0" borderId="78" xfId="10" applyNumberFormat="1" applyFont="1" applyBorder="1">
      <alignment vertical="center"/>
    </xf>
    <xf numFmtId="0" fontId="30" fillId="0" borderId="79" xfId="10" applyNumberFormat="1" applyFont="1" applyBorder="1">
      <alignment vertical="center"/>
    </xf>
    <xf numFmtId="43" fontId="30" fillId="0" borderId="80" xfId="10" applyNumberFormat="1" applyFont="1" applyBorder="1">
      <alignment vertical="center"/>
    </xf>
    <xf numFmtId="41" fontId="30" fillId="0" borderId="73" xfId="10" applyNumberFormat="1" applyFont="1" applyFill="1" applyBorder="1">
      <alignment vertical="center"/>
    </xf>
    <xf numFmtId="41" fontId="30" fillId="0" borderId="75" xfId="10" applyNumberFormat="1" applyFont="1" applyFill="1" applyBorder="1">
      <alignment vertical="center"/>
    </xf>
    <xf numFmtId="185" fontId="30" fillId="0" borderId="66" xfId="10" applyNumberFormat="1" applyFont="1" applyFill="1" applyBorder="1">
      <alignment vertical="center"/>
    </xf>
    <xf numFmtId="185" fontId="30" fillId="0" borderId="68" xfId="10" applyNumberFormat="1" applyFont="1" applyFill="1" applyBorder="1">
      <alignment vertical="center"/>
    </xf>
    <xf numFmtId="0" fontId="30" fillId="0" borderId="66" xfId="10" applyNumberFormat="1" applyFont="1" applyFill="1" applyBorder="1">
      <alignment vertical="center"/>
    </xf>
    <xf numFmtId="0" fontId="30" fillId="0" borderId="67" xfId="10" applyNumberFormat="1" applyFont="1" applyBorder="1">
      <alignment vertical="center"/>
    </xf>
    <xf numFmtId="41" fontId="30" fillId="0" borderId="78" xfId="10" applyNumberFormat="1" applyFont="1" applyFill="1" applyBorder="1">
      <alignment vertical="center"/>
    </xf>
    <xf numFmtId="41" fontId="30" fillId="0" borderId="80" xfId="10" applyNumberFormat="1" applyFont="1" applyFill="1" applyBorder="1">
      <alignment vertical="center"/>
    </xf>
    <xf numFmtId="0" fontId="37" fillId="0" borderId="81" xfId="10" applyNumberFormat="1" applyFont="1" applyFill="1" applyBorder="1" applyAlignment="1">
      <alignment horizontal="center" vertical="center"/>
    </xf>
    <xf numFmtId="0" fontId="37" fillId="0" borderId="72" xfId="10" applyNumberFormat="1" applyFont="1" applyFill="1" applyBorder="1" applyAlignment="1">
      <alignment horizontal="center"/>
    </xf>
    <xf numFmtId="0" fontId="37" fillId="0" borderId="82" xfId="10" applyNumberFormat="1" applyFont="1" applyFill="1" applyBorder="1" applyAlignment="1">
      <alignment horizontal="center" vertical="center"/>
    </xf>
    <xf numFmtId="0" fontId="37" fillId="0" borderId="76" xfId="10" applyNumberFormat="1" applyFont="1" applyFill="1" applyBorder="1" applyAlignment="1">
      <alignment horizontal="center"/>
    </xf>
    <xf numFmtId="41" fontId="30" fillId="0" borderId="66" xfId="10" applyNumberFormat="1" applyFont="1" applyFill="1" applyBorder="1">
      <alignment vertical="center"/>
    </xf>
    <xf numFmtId="41" fontId="30" fillId="0" borderId="67" xfId="10" applyNumberFormat="1" applyFont="1" applyBorder="1">
      <alignment vertical="center"/>
    </xf>
    <xf numFmtId="41" fontId="30" fillId="0" borderId="68" xfId="10" applyNumberFormat="1" applyFont="1" applyFill="1" applyBorder="1">
      <alignment vertical="center"/>
    </xf>
    <xf numFmtId="0" fontId="37" fillId="0" borderId="83" xfId="10" applyNumberFormat="1" applyFont="1" applyFill="1" applyBorder="1" applyAlignment="1">
      <alignment horizontal="center" vertical="center"/>
    </xf>
    <xf numFmtId="182" fontId="58" fillId="0" borderId="0" xfId="10" applyNumberFormat="1" applyFont="1" applyFill="1" applyBorder="1">
      <alignment vertical="center"/>
    </xf>
    <xf numFmtId="0" fontId="37" fillId="0" borderId="84" xfId="10" applyNumberFormat="1" applyFont="1" applyFill="1" applyBorder="1" applyAlignment="1">
      <alignment horizontal="center" vertical="center"/>
    </xf>
    <xf numFmtId="0" fontId="37" fillId="0" borderId="85" xfId="10" applyNumberFormat="1" applyFont="1" applyFill="1" applyBorder="1" applyAlignment="1">
      <alignment horizontal="center"/>
    </xf>
    <xf numFmtId="41" fontId="30" fillId="0" borderId="6" xfId="9" applyNumberFormat="1" applyFont="1" applyFill="1" applyBorder="1">
      <alignment vertical="center"/>
    </xf>
    <xf numFmtId="41" fontId="30" fillId="0" borderId="64" xfId="9" applyNumberFormat="1" applyFont="1" applyBorder="1">
      <alignment vertical="center"/>
    </xf>
    <xf numFmtId="41" fontId="30" fillId="0" borderId="65" xfId="9" applyNumberFormat="1" applyFont="1" applyFill="1" applyBorder="1">
      <alignment vertical="center"/>
    </xf>
    <xf numFmtId="41" fontId="30" fillId="0" borderId="66" xfId="9" applyNumberFormat="1" applyFont="1" applyBorder="1">
      <alignment vertical="center"/>
    </xf>
    <xf numFmtId="41" fontId="30" fillId="0" borderId="67" xfId="9" applyNumberFormat="1" applyFont="1" applyBorder="1">
      <alignment vertical="center"/>
    </xf>
    <xf numFmtId="41" fontId="30" fillId="0" borderId="68" xfId="9" applyNumberFormat="1" applyFont="1" applyBorder="1">
      <alignment vertical="center"/>
    </xf>
    <xf numFmtId="0" fontId="37" fillId="0" borderId="86" xfId="10" applyNumberFormat="1" applyFont="1" applyFill="1" applyBorder="1" applyAlignment="1">
      <alignment horizontal="center" vertical="center"/>
    </xf>
    <xf numFmtId="0" fontId="37" fillId="0" borderId="87" xfId="10" applyNumberFormat="1" applyFont="1" applyFill="1" applyBorder="1" applyAlignment="1">
      <alignment horizontal="center"/>
    </xf>
    <xf numFmtId="41" fontId="30" fillId="0" borderId="69" xfId="10" applyNumberFormat="1" applyFont="1" applyBorder="1">
      <alignment vertical="center"/>
    </xf>
    <xf numFmtId="41" fontId="30" fillId="0" borderId="70" xfId="10" applyNumberFormat="1" applyFont="1" applyBorder="1">
      <alignment vertical="center"/>
    </xf>
    <xf numFmtId="41" fontId="30" fillId="0" borderId="71" xfId="10" applyNumberFormat="1" applyFont="1" applyBorder="1">
      <alignment vertical="center"/>
    </xf>
    <xf numFmtId="0" fontId="37" fillId="0" borderId="88" xfId="10" applyNumberFormat="1" applyFont="1" applyFill="1" applyBorder="1" applyAlignment="1">
      <alignment horizontal="center" vertical="center"/>
    </xf>
    <xf numFmtId="0" fontId="37" fillId="0" borderId="89" xfId="10" applyNumberFormat="1" applyFont="1" applyFill="1" applyBorder="1" applyAlignment="1">
      <alignment horizontal="center"/>
    </xf>
    <xf numFmtId="41" fontId="30" fillId="0" borderId="2" xfId="10" applyNumberFormat="1" applyFont="1" applyFill="1" applyBorder="1">
      <alignment vertical="center"/>
    </xf>
    <xf numFmtId="41" fontId="30" fillId="0" borderId="16" xfId="10" applyNumberFormat="1" applyFont="1" applyBorder="1">
      <alignment vertical="center"/>
    </xf>
    <xf numFmtId="41" fontId="30" fillId="0" borderId="34" xfId="10" applyNumberFormat="1" applyFont="1" applyFill="1" applyBorder="1">
      <alignment vertical="center"/>
    </xf>
    <xf numFmtId="0" fontId="37" fillId="0" borderId="90" xfId="10" applyNumberFormat="1" applyFont="1" applyFill="1" applyBorder="1" applyAlignment="1">
      <alignment horizontal="center" vertical="center"/>
    </xf>
    <xf numFmtId="0" fontId="37" fillId="0" borderId="91" xfId="10" applyNumberFormat="1" applyFont="1" applyFill="1" applyBorder="1" applyAlignment="1">
      <alignment horizontal="center"/>
    </xf>
    <xf numFmtId="41" fontId="30" fillId="0" borderId="92" xfId="10" applyNumberFormat="1" applyFont="1" applyBorder="1">
      <alignment vertical="center"/>
    </xf>
    <xf numFmtId="41" fontId="30" fillId="0" borderId="17" xfId="10" applyNumberFormat="1" applyFont="1" applyBorder="1">
      <alignment vertical="center"/>
    </xf>
    <xf numFmtId="41" fontId="30" fillId="0" borderId="93" xfId="10" applyNumberFormat="1" applyFont="1" applyBorder="1">
      <alignment vertical="center"/>
    </xf>
    <xf numFmtId="0" fontId="37" fillId="0" borderId="0" xfId="10" applyNumberFormat="1" applyFont="1" applyFill="1" applyBorder="1" applyAlignment="1">
      <alignment horizontal="center" vertical="center"/>
    </xf>
    <xf numFmtId="41" fontId="30" fillId="0" borderId="0" xfId="10" applyNumberFormat="1" applyFont="1" applyBorder="1">
      <alignment vertical="center"/>
    </xf>
    <xf numFmtId="0" fontId="37" fillId="0" borderId="18" xfId="10" applyNumberFormat="1" applyFont="1" applyBorder="1">
      <alignment vertical="center"/>
    </xf>
    <xf numFmtId="4" fontId="37" fillId="0" borderId="16" xfId="10" applyNumberFormat="1" applyFont="1" applyBorder="1" applyAlignment="1">
      <alignment horizontal="center"/>
    </xf>
    <xf numFmtId="0" fontId="37" fillId="0" borderId="94" xfId="10" applyNumberFormat="1" applyFont="1" applyBorder="1">
      <alignment vertical="center"/>
    </xf>
    <xf numFmtId="0" fontId="30" fillId="0" borderId="95" xfId="10" applyNumberFormat="1" applyFont="1" applyBorder="1">
      <alignment vertical="center"/>
    </xf>
    <xf numFmtId="0" fontId="30" fillId="0" borderId="89" xfId="10" applyNumberFormat="1" applyFont="1" applyBorder="1">
      <alignment vertical="center"/>
    </xf>
    <xf numFmtId="0" fontId="37" fillId="0" borderId="96" xfId="10" applyNumberFormat="1" applyFont="1" applyBorder="1">
      <alignment vertical="center"/>
    </xf>
    <xf numFmtId="4" fontId="37" fillId="0" borderId="64" xfId="10" applyNumberFormat="1" applyFont="1" applyBorder="1" applyAlignment="1">
      <alignment horizontal="center"/>
    </xf>
    <xf numFmtId="181" fontId="37" fillId="0" borderId="97" xfId="10" applyNumberFormat="1" applyFont="1" applyBorder="1">
      <alignment vertical="center"/>
    </xf>
    <xf numFmtId="181" fontId="30" fillId="0" borderId="98" xfId="10" applyNumberFormat="1" applyFont="1" applyBorder="1">
      <alignment vertical="center"/>
    </xf>
    <xf numFmtId="41" fontId="30" fillId="0" borderId="98" xfId="10" applyNumberFormat="1" applyFont="1" applyBorder="1">
      <alignment vertical="center"/>
    </xf>
    <xf numFmtId="41" fontId="30" fillId="0" borderId="85" xfId="10" applyNumberFormat="1" applyFont="1" applyBorder="1">
      <alignment vertical="center"/>
    </xf>
    <xf numFmtId="0" fontId="37" fillId="0" borderId="99" xfId="10" applyNumberFormat="1" applyFont="1" applyBorder="1">
      <alignment vertical="center"/>
    </xf>
    <xf numFmtId="0" fontId="37" fillId="0" borderId="67" xfId="10" applyNumberFormat="1" applyFont="1" applyBorder="1" applyAlignment="1">
      <alignment horizontal="center"/>
    </xf>
    <xf numFmtId="181" fontId="37" fillId="0" borderId="100" xfId="10" applyNumberFormat="1" applyFont="1" applyBorder="1">
      <alignment vertical="center"/>
    </xf>
    <xf numFmtId="181" fontId="30" fillId="0" borderId="101" xfId="10" applyNumberFormat="1" applyFont="1" applyBorder="1">
      <alignment vertical="center"/>
    </xf>
    <xf numFmtId="181" fontId="30" fillId="0" borderId="101" xfId="10" applyNumberFormat="1" applyFont="1" applyBorder="1">
      <alignment vertical="center"/>
    </xf>
    <xf numFmtId="181" fontId="30" fillId="0" borderId="76" xfId="10" applyNumberFormat="1" applyFont="1" applyBorder="1">
      <alignment vertical="center"/>
    </xf>
    <xf numFmtId="181" fontId="37" fillId="0" borderId="100" xfId="10" applyNumberFormat="1" applyFont="1" applyFill="1" applyBorder="1">
      <alignment vertical="center"/>
    </xf>
    <xf numFmtId="0" fontId="37" fillId="0" borderId="102" xfId="10" applyNumberFormat="1" applyFont="1" applyBorder="1">
      <alignment vertical="center"/>
    </xf>
    <xf numFmtId="0" fontId="37" fillId="0" borderId="79" xfId="10" applyNumberFormat="1" applyFont="1" applyBorder="1" applyAlignment="1">
      <alignment horizontal="center"/>
    </xf>
    <xf numFmtId="181" fontId="37" fillId="0" borderId="103" xfId="10" applyNumberFormat="1" applyFont="1" applyFill="1" applyBorder="1">
      <alignment vertical="center"/>
    </xf>
    <xf numFmtId="181" fontId="30" fillId="0" borderId="104" xfId="10" applyNumberFormat="1" applyFont="1" applyBorder="1">
      <alignment vertical="center"/>
    </xf>
    <xf numFmtId="181" fontId="30" fillId="0" borderId="104" xfId="10" applyNumberFormat="1" applyFont="1" applyBorder="1">
      <alignment vertical="center"/>
    </xf>
    <xf numFmtId="181" fontId="30" fillId="0" borderId="77" xfId="10" applyNumberFormat="1" applyFont="1" applyBorder="1">
      <alignment vertical="center"/>
    </xf>
    <xf numFmtId="41" fontId="35" fillId="0" borderId="0" xfId="9" applyNumberFormat="1" applyFont="1">
      <alignment vertical="center"/>
    </xf>
    <xf numFmtId="185" fontId="30" fillId="0" borderId="0" xfId="10" applyNumberFormat="1" applyFont="1">
      <alignment vertical="center"/>
    </xf>
    <xf numFmtId="0" fontId="30" fillId="0" borderId="0" xfId="10" applyNumberFormat="1" applyFont="1" applyFill="1" applyBorder="1">
      <alignment vertical="center"/>
    </xf>
    <xf numFmtId="0" fontId="51" fillId="0" borderId="0" xfId="10" applyNumberFormat="1" applyFont="1" applyFill="1" applyBorder="1">
      <alignment vertical="center"/>
    </xf>
    <xf numFmtId="41" fontId="51" fillId="0" borderId="0" xfId="9" applyNumberFormat="1" applyFont="1" applyFill="1" applyBorder="1" applyAlignment="1">
      <alignment horizontal="left" vertical="center"/>
    </xf>
    <xf numFmtId="0" fontId="30" fillId="0" borderId="0" xfId="10" applyNumberFormat="1" applyFont="1" applyFill="1" applyBorder="1">
      <alignment vertical="center"/>
    </xf>
    <xf numFmtId="41" fontId="30" fillId="0" borderId="0" xfId="10" applyNumberFormat="1" applyFont="1" applyFill="1" applyBorder="1">
      <alignment vertical="center"/>
    </xf>
    <xf numFmtId="41" fontId="59" fillId="0" borderId="0" xfId="9" applyNumberFormat="1" applyFont="1" applyFill="1" applyBorder="1" applyAlignment="1">
      <alignment horizontal="left" vertical="center"/>
    </xf>
    <xf numFmtId="41" fontId="30" fillId="0" borderId="0" xfId="9" applyNumberFormat="1" applyFont="1" applyFill="1" applyBorder="1">
      <alignment vertical="center"/>
    </xf>
    <xf numFmtId="41" fontId="30" fillId="0" borderId="0" xfId="10" applyNumberFormat="1" applyFont="1" applyFill="1" applyBorder="1" applyAlignment="1">
      <alignment vertical="center"/>
    </xf>
    <xf numFmtId="0" fontId="30" fillId="0" borderId="0" xfId="10" applyNumberFormat="1" applyFont="1" applyFill="1" applyBorder="1" applyAlignment="1">
      <alignment vertical="center" wrapText="1"/>
    </xf>
    <xf numFmtId="0" fontId="30" fillId="0" borderId="0" xfId="10" applyNumberFormat="1" applyFont="1" applyFill="1" applyBorder="1" applyAlignment="1">
      <alignment vertical="center"/>
    </xf>
    <xf numFmtId="0" fontId="30" fillId="0" borderId="0" xfId="10" applyNumberFormat="1" applyFont="1" applyFill="1" applyBorder="1" applyAlignment="1">
      <alignment vertical="center"/>
    </xf>
    <xf numFmtId="0" fontId="35" fillId="0" borderId="0" xfId="10" applyNumberFormat="1" applyFont="1" applyFill="1">
      <alignment vertical="center"/>
    </xf>
    <xf numFmtId="0" fontId="37" fillId="36" borderId="72" xfId="10" applyNumberFormat="1" applyFont="1" applyFill="1" applyBorder="1" applyAlignment="1">
      <alignment horizontal="center"/>
    </xf>
    <xf numFmtId="41" fontId="30" fillId="36" borderId="74" xfId="10" applyNumberFormat="1" applyFont="1" applyFill="1" applyBorder="1">
      <alignment vertical="center"/>
    </xf>
    <xf numFmtId="0" fontId="37" fillId="36" borderId="77" xfId="10" applyNumberFormat="1" applyFont="1" applyFill="1" applyBorder="1" applyAlignment="1">
      <alignment horizontal="center"/>
    </xf>
    <xf numFmtId="41" fontId="30" fillId="36" borderId="79" xfId="10" applyNumberFormat="1" applyFont="1" applyFill="1" applyBorder="1">
      <alignment vertical="center"/>
    </xf>
    <xf numFmtId="0" fontId="37" fillId="36" borderId="77" xfId="10" applyNumberFormat="1" applyFont="1" applyFill="1" applyBorder="1" applyAlignment="1">
      <alignment horizontal="center"/>
    </xf>
    <xf numFmtId="180" fontId="60" fillId="0" borderId="105" xfId="10" applyNumberFormat="1" applyFont="1" applyFill="1" applyBorder="1">
      <alignment vertical="center"/>
    </xf>
    <xf numFmtId="0" fontId="61" fillId="0" borderId="0" xfId="0" applyNumberFormat="1" applyFont="1">
      <alignment vertical="center"/>
    </xf>
    <xf numFmtId="0" fontId="42" fillId="0" borderId="21" xfId="0" applyNumberFormat="1" applyFont="1" applyBorder="1" applyAlignment="1">
      <alignment horizontal="center" vertical="center"/>
    </xf>
    <xf numFmtId="0" fontId="62" fillId="0" borderId="0" xfId="0" applyNumberFormat="1" applyFont="1">
      <alignment vertical="center"/>
    </xf>
    <xf numFmtId="0" fontId="61" fillId="0" borderId="0" xfId="0" applyNumberFormat="1" applyFont="1" applyFill="1">
      <alignment vertical="center"/>
    </xf>
    <xf numFmtId="41" fontId="42" fillId="0" borderId="0" xfId="0" applyNumberFormat="1" applyFont="1" applyFill="1">
      <alignment vertical="center"/>
    </xf>
    <xf numFmtId="0" fontId="44" fillId="0" borderId="0" xfId="0" applyNumberFormat="1" applyFont="1">
      <alignment vertical="center"/>
    </xf>
    <xf numFmtId="41" fontId="44" fillId="0" borderId="109" xfId="0" applyNumberFormat="1" applyFont="1" applyBorder="1" applyAlignment="1">
      <alignment horizontal="center" vertical="center"/>
    </xf>
    <xf numFmtId="41" fontId="44" fillId="15" borderId="109" xfId="0" applyNumberFormat="1" applyFont="1" applyFill="1" applyBorder="1" applyAlignment="1">
      <alignment horizontal="center" vertical="center"/>
    </xf>
    <xf numFmtId="41" fontId="44" fillId="0" borderId="110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41" fontId="44" fillId="0" borderId="0" xfId="0" applyNumberFormat="1" applyFont="1" applyBorder="1" applyAlignment="1">
      <alignment horizontal="center" vertical="center"/>
    </xf>
    <xf numFmtId="41" fontId="42" fillId="0" borderId="0" xfId="1" applyNumberFormat="1" applyFont="1" applyAlignment="1">
      <alignment horizontal="center" vertical="center"/>
    </xf>
    <xf numFmtId="0" fontId="91" fillId="0" borderId="0" xfId="65" applyNumberFormat="1">
      <alignment vertical="center"/>
    </xf>
    <xf numFmtId="0" fontId="63" fillId="0" borderId="0" xfId="63" applyNumberFormat="1" applyFont="1" applyAlignment="1">
      <alignment horizontal="center" vertical="center"/>
    </xf>
    <xf numFmtId="0" fontId="91" fillId="34" borderId="0" xfId="65" applyNumberFormat="1" applyFill="1">
      <alignment vertical="center"/>
    </xf>
    <xf numFmtId="0" fontId="91" fillId="0" borderId="13" xfId="65" applyNumberFormat="1" applyBorder="1">
      <alignment vertical="center"/>
    </xf>
    <xf numFmtId="0" fontId="91" fillId="34" borderId="15" xfId="65" applyNumberFormat="1" applyFill="1" applyBorder="1">
      <alignment vertical="center"/>
    </xf>
    <xf numFmtId="41" fontId="64" fillId="0" borderId="0" xfId="9" applyNumberFormat="1" applyFont="1" applyBorder="1" applyAlignment="1">
      <alignment horizontal="center" vertical="center"/>
    </xf>
    <xf numFmtId="0" fontId="91" fillId="0" borderId="0" xfId="65" applyNumberFormat="1" applyBorder="1">
      <alignment vertical="center"/>
    </xf>
    <xf numFmtId="0" fontId="0" fillId="0" borderId="0" xfId="65" applyNumberFormat="1" applyFont="1" applyFill="1" applyBorder="1">
      <alignment vertical="center"/>
    </xf>
    <xf numFmtId="0" fontId="42" fillId="26" borderId="21" xfId="65" applyNumberFormat="1" applyFont="1" applyFill="1" applyBorder="1" applyAlignment="1">
      <alignment horizontal="center" vertical="center"/>
    </xf>
    <xf numFmtId="0" fontId="42" fillId="0" borderId="111" xfId="65" applyNumberFormat="1" applyFont="1" applyBorder="1" applyAlignment="1">
      <alignment horizontal="center" vertical="center"/>
    </xf>
    <xf numFmtId="3" fontId="42" fillId="0" borderId="0" xfId="65" applyNumberFormat="1" applyFont="1" applyBorder="1" applyAlignment="1">
      <alignment horizontal="center" vertical="center"/>
    </xf>
    <xf numFmtId="0" fontId="0" fillId="0" borderId="0" xfId="65" applyNumberFormat="1" applyFont="1">
      <alignment vertical="center"/>
    </xf>
    <xf numFmtId="0" fontId="42" fillId="0" borderId="29" xfId="65" applyNumberFormat="1" applyFont="1" applyBorder="1" applyAlignment="1">
      <alignment horizontal="center" vertical="center"/>
    </xf>
    <xf numFmtId="0" fontId="42" fillId="0" borderId="0" xfId="65" applyNumberFormat="1" applyFont="1" applyBorder="1" applyAlignment="1">
      <alignment horizontal="center" vertical="center"/>
    </xf>
    <xf numFmtId="41" fontId="0" fillId="0" borderId="0" xfId="65" applyNumberFormat="1" applyFont="1" applyBorder="1" applyAlignment="1">
      <alignment horizontal="center" vertical="center"/>
    </xf>
    <xf numFmtId="0" fontId="0" fillId="0" borderId="0" xfId="65" applyNumberFormat="1" applyFont="1" applyBorder="1" applyAlignment="1">
      <alignment horizontal="center" vertical="center"/>
    </xf>
    <xf numFmtId="0" fontId="42" fillId="0" borderId="23" xfId="65" applyNumberFormat="1" applyFont="1" applyBorder="1" applyAlignment="1">
      <alignment horizontal="center" vertical="center"/>
    </xf>
    <xf numFmtId="0" fontId="43" fillId="0" borderId="0" xfId="65" applyNumberFormat="1" applyFont="1" applyBorder="1" applyAlignment="1">
      <alignment horizontal="left" vertical="center"/>
    </xf>
    <xf numFmtId="0" fontId="0" fillId="0" borderId="0" xfId="65" applyNumberFormat="1" applyFont="1" applyAlignment="1">
      <alignment horizontal="center" vertical="center"/>
    </xf>
    <xf numFmtId="0" fontId="42" fillId="0" borderId="24" xfId="65" applyNumberFormat="1" applyFont="1" applyBorder="1" applyAlignment="1">
      <alignment horizontal="center" vertical="center"/>
    </xf>
    <xf numFmtId="41" fontId="64" fillId="0" borderId="21" xfId="9" applyNumberFormat="1" applyFont="1" applyBorder="1">
      <alignment vertical="center"/>
    </xf>
    <xf numFmtId="41" fontId="91" fillId="0" borderId="0" xfId="65" applyNumberFormat="1">
      <alignment vertical="center"/>
    </xf>
    <xf numFmtId="41" fontId="64" fillId="0" borderId="23" xfId="9" applyNumberFormat="1" applyFont="1" applyBorder="1">
      <alignment vertical="center"/>
    </xf>
    <xf numFmtId="0" fontId="7" fillId="0" borderId="0" xfId="63" applyNumberFormat="1">
      <alignment vertical="center"/>
    </xf>
    <xf numFmtId="41" fontId="64" fillId="0" borderId="112" xfId="9" applyNumberFormat="1" applyFont="1" applyBorder="1">
      <alignment vertical="center"/>
    </xf>
    <xf numFmtId="41" fontId="65" fillId="36" borderId="13" xfId="63" applyNumberFormat="1" applyFont="1" applyFill="1" applyBorder="1">
      <alignment vertical="center"/>
    </xf>
    <xf numFmtId="41" fontId="65" fillId="0" borderId="29" xfId="9" applyNumberFormat="1" applyFont="1" applyBorder="1">
      <alignment vertical="center"/>
    </xf>
    <xf numFmtId="184" fontId="66" fillId="0" borderId="0" xfId="9" applyNumberFormat="1" applyFont="1" applyFill="1" applyAlignment="1">
      <alignment horizontal="left" vertical="center" wrapText="1"/>
    </xf>
    <xf numFmtId="41" fontId="65" fillId="0" borderId="112" xfId="9" applyNumberFormat="1" applyFont="1" applyBorder="1">
      <alignment vertical="center"/>
    </xf>
    <xf numFmtId="184" fontId="66" fillId="0" borderId="0" xfId="9" applyNumberFormat="1" applyFont="1" applyFill="1" applyAlignment="1">
      <alignment vertical="center" wrapText="1"/>
    </xf>
    <xf numFmtId="41" fontId="46" fillId="36" borderId="13" xfId="65" applyNumberFormat="1" applyFont="1" applyFill="1" applyBorder="1">
      <alignment vertical="center"/>
    </xf>
    <xf numFmtId="41" fontId="66" fillId="0" borderId="0" xfId="9" applyNumberFormat="1" applyFont="1" applyFill="1" applyAlignment="1">
      <alignment vertical="center" wrapText="1"/>
    </xf>
    <xf numFmtId="41" fontId="67" fillId="0" borderId="0" xfId="9" applyNumberFormat="1" applyFont="1" applyFill="1" applyAlignment="1">
      <alignment horizontal="center"/>
    </xf>
    <xf numFmtId="0" fontId="68" fillId="0" borderId="0" xfId="65" applyNumberFormat="1" applyFont="1">
      <alignment vertical="center"/>
    </xf>
    <xf numFmtId="0" fontId="41" fillId="0" borderId="0" xfId="65" applyNumberFormat="1" applyFont="1" applyBorder="1" applyAlignment="1">
      <alignment horizontal="left" vertical="center"/>
    </xf>
    <xf numFmtId="0" fontId="41" fillId="0" borderId="0" xfId="65" applyNumberFormat="1" applyFont="1" applyBorder="1" applyAlignment="1">
      <alignment horizontal="center" vertical="center"/>
    </xf>
    <xf numFmtId="0" fontId="69" fillId="0" borderId="0" xfId="65" applyNumberFormat="1" applyFont="1">
      <alignment vertical="center"/>
    </xf>
    <xf numFmtId="41" fontId="41" fillId="0" borderId="0" xfId="9" applyNumberFormat="1" applyFont="1" applyFill="1" applyBorder="1" applyAlignment="1">
      <alignment horizontal="center" vertical="center"/>
    </xf>
    <xf numFmtId="0" fontId="42" fillId="0" borderId="13" xfId="65" applyNumberFormat="1" applyFont="1" applyFill="1" applyBorder="1" applyAlignment="1">
      <alignment horizontal="center" vertical="center"/>
    </xf>
    <xf numFmtId="0" fontId="18" fillId="0" borderId="53" xfId="65" applyNumberFormat="1" applyFont="1" applyBorder="1" applyAlignment="1">
      <alignment horizontal="center" vertical="center"/>
    </xf>
    <xf numFmtId="0" fontId="70" fillId="0" borderId="113" xfId="0" applyNumberFormat="1" applyFont="1" applyBorder="1" applyAlignment="1">
      <alignment horizontal="center" vertical="center" wrapText="1"/>
    </xf>
    <xf numFmtId="0" fontId="42" fillId="0" borderId="114" xfId="0" applyNumberFormat="1" applyFont="1" applyBorder="1" applyAlignment="1">
      <alignment horizontal="center" vertical="center" wrapText="1"/>
    </xf>
    <xf numFmtId="0" fontId="42" fillId="0" borderId="115" xfId="0" applyNumberFormat="1" applyFont="1" applyBorder="1" applyAlignment="1">
      <alignment horizontal="center" vertical="center" wrapText="1"/>
    </xf>
    <xf numFmtId="0" fontId="42" fillId="0" borderId="116" xfId="0" applyNumberFormat="1" applyFont="1" applyBorder="1" applyAlignment="1">
      <alignment horizontal="center" vertical="center" wrapText="1"/>
    </xf>
    <xf numFmtId="0" fontId="42" fillId="0" borderId="117" xfId="0" applyNumberFormat="1" applyFont="1" applyBorder="1" applyAlignment="1">
      <alignment horizontal="center" vertical="center" wrapText="1"/>
    </xf>
    <xf numFmtId="0" fontId="42" fillId="40" borderId="118" xfId="0" applyNumberFormat="1" applyFont="1" applyFill="1" applyBorder="1" applyAlignment="1">
      <alignment horizontal="center" vertical="center" wrapText="1"/>
    </xf>
    <xf numFmtId="0" fontId="71" fillId="40" borderId="119" xfId="0" applyNumberFormat="1" applyFont="1" applyFill="1" applyBorder="1" applyAlignment="1">
      <alignment horizontal="center" vertical="center" wrapText="1"/>
    </xf>
    <xf numFmtId="0" fontId="71" fillId="40" borderId="120" xfId="0" applyNumberFormat="1" applyFont="1" applyFill="1" applyBorder="1" applyAlignment="1">
      <alignment horizontal="center" vertical="center" wrapText="1"/>
    </xf>
    <xf numFmtId="0" fontId="72" fillId="40" borderId="120" xfId="0" applyNumberFormat="1" applyFont="1" applyFill="1" applyBorder="1" applyAlignment="1">
      <alignment horizontal="center" vertical="center" wrapText="1"/>
    </xf>
    <xf numFmtId="0" fontId="70" fillId="40" borderId="120" xfId="0" applyNumberFormat="1" applyFont="1" applyFill="1" applyBorder="1" applyAlignment="1">
      <alignment horizontal="center" vertical="center" wrapText="1"/>
    </xf>
    <xf numFmtId="0" fontId="42" fillId="40" borderId="120" xfId="0" applyNumberFormat="1" applyFont="1" applyFill="1" applyBorder="1" applyAlignment="1">
      <alignment horizontal="center" vertical="center" wrapText="1"/>
    </xf>
    <xf numFmtId="0" fontId="43" fillId="40" borderId="119" xfId="0" applyNumberFormat="1" applyFont="1" applyFill="1" applyBorder="1" applyAlignment="1">
      <alignment horizontal="center" vertical="center" wrapText="1"/>
    </xf>
    <xf numFmtId="0" fontId="43" fillId="40" borderId="120" xfId="0" applyNumberFormat="1" applyFont="1" applyFill="1" applyBorder="1" applyAlignment="1">
      <alignment horizontal="center" vertical="center" wrapText="1"/>
    </xf>
    <xf numFmtId="0" fontId="71" fillId="40" borderId="121" xfId="0" applyNumberFormat="1" applyFont="1" applyFill="1" applyBorder="1" applyAlignment="1">
      <alignment horizontal="center" vertical="center" wrapText="1"/>
    </xf>
    <xf numFmtId="0" fontId="71" fillId="40" borderId="122" xfId="0" applyNumberFormat="1" applyFont="1" applyFill="1" applyBorder="1" applyAlignment="1">
      <alignment horizontal="center" vertical="center" wrapText="1"/>
    </xf>
    <xf numFmtId="0" fontId="72" fillId="40" borderId="122" xfId="0" applyNumberFormat="1" applyFont="1" applyFill="1" applyBorder="1" applyAlignment="1">
      <alignment horizontal="center" vertical="center" wrapText="1"/>
    </xf>
    <xf numFmtId="0" fontId="42" fillId="40" borderId="123" xfId="0" applyNumberFormat="1" applyFont="1" applyFill="1" applyBorder="1" applyAlignment="1">
      <alignment horizontal="justify" vertical="center" wrapText="1"/>
    </xf>
    <xf numFmtId="0" fontId="43" fillId="40" borderId="124" xfId="0" applyNumberFormat="1" applyFont="1" applyFill="1" applyBorder="1" applyAlignment="1">
      <alignment horizontal="center" vertical="center" wrapText="1"/>
    </xf>
    <xf numFmtId="0" fontId="43" fillId="40" borderId="125" xfId="0" applyNumberFormat="1" applyFont="1" applyFill="1" applyBorder="1" applyAlignment="1">
      <alignment horizontal="center" vertical="center" wrapText="1"/>
    </xf>
    <xf numFmtId="0" fontId="43" fillId="40" borderId="122" xfId="0" applyNumberFormat="1" applyFont="1" applyFill="1" applyBorder="1" applyAlignment="1">
      <alignment horizontal="center" vertical="center" wrapText="1"/>
    </xf>
    <xf numFmtId="0" fontId="73" fillId="40" borderId="126" xfId="0" applyNumberFormat="1" applyFont="1" applyFill="1" applyBorder="1" applyAlignment="1">
      <alignment horizontal="center" vertical="center" wrapText="1"/>
    </xf>
    <xf numFmtId="0" fontId="70" fillId="0" borderId="124" xfId="0" applyNumberFormat="1" applyFont="1" applyBorder="1" applyAlignment="1">
      <alignment horizontal="center" vertical="center" wrapText="1"/>
    </xf>
    <xf numFmtId="0" fontId="42" fillId="0" borderId="127" xfId="0" applyNumberFormat="1" applyFont="1" applyBorder="1" applyAlignment="1">
      <alignment horizontal="center" vertical="center" wrapText="1"/>
    </xf>
    <xf numFmtId="0" fontId="70" fillId="0" borderId="128" xfId="0" applyNumberFormat="1" applyFont="1" applyBorder="1" applyAlignment="1">
      <alignment horizontal="justify" vertical="center" wrapText="1"/>
    </xf>
    <xf numFmtId="0" fontId="42" fillId="0" borderId="124" xfId="0" applyNumberFormat="1" applyFont="1" applyBorder="1" applyAlignment="1">
      <alignment horizontal="center" vertical="center" wrapText="1"/>
    </xf>
    <xf numFmtId="0" fontId="42" fillId="0" borderId="120" xfId="0" applyNumberFormat="1" applyFont="1" applyBorder="1" applyAlignment="1">
      <alignment horizontal="center" vertical="center" wrapText="1"/>
    </xf>
    <xf numFmtId="0" fontId="70" fillId="0" borderId="127" xfId="0" applyNumberFormat="1" applyFont="1" applyBorder="1" applyAlignment="1">
      <alignment horizontal="center" vertical="center" wrapText="1"/>
    </xf>
    <xf numFmtId="0" fontId="70" fillId="0" borderId="129" xfId="0" applyNumberFormat="1" applyFont="1" applyBorder="1" applyAlignment="1">
      <alignment horizontal="center" vertical="center" wrapText="1"/>
    </xf>
    <xf numFmtId="0" fontId="42" fillId="0" borderId="129" xfId="0" applyNumberFormat="1" applyFont="1" applyBorder="1" applyAlignment="1">
      <alignment horizontal="center" vertical="center" wrapText="1"/>
    </xf>
    <xf numFmtId="0" fontId="70" fillId="40" borderId="130" xfId="0" applyNumberFormat="1" applyFont="1" applyFill="1" applyBorder="1" applyAlignment="1">
      <alignment horizontal="center" vertical="center" wrapText="1"/>
    </xf>
    <xf numFmtId="0" fontId="73" fillId="40" borderId="120" xfId="0" applyNumberFormat="1" applyFont="1" applyFill="1" applyBorder="1" applyAlignment="1">
      <alignment horizontal="center" vertical="center" wrapText="1"/>
    </xf>
    <xf numFmtId="0" fontId="70" fillId="0" borderId="128" xfId="0" applyNumberFormat="1" applyFont="1" applyBorder="1" applyAlignment="1">
      <alignment horizontal="left" vertical="center" wrapText="1"/>
    </xf>
    <xf numFmtId="0" fontId="70" fillId="0" borderId="131" xfId="0" applyNumberFormat="1" applyFont="1" applyBorder="1" applyAlignment="1">
      <alignment horizontal="center" vertical="center" wrapText="1"/>
    </xf>
    <xf numFmtId="0" fontId="42" fillId="0" borderId="131" xfId="0" applyNumberFormat="1" applyFont="1" applyBorder="1" applyAlignment="1">
      <alignment horizontal="center" vertical="center" wrapText="1"/>
    </xf>
    <xf numFmtId="0" fontId="42" fillId="0" borderId="132" xfId="0" applyNumberFormat="1" applyFont="1" applyBorder="1" applyAlignment="1">
      <alignment horizontal="justify" vertical="center" wrapText="1"/>
    </xf>
    <xf numFmtId="0" fontId="42" fillId="40" borderId="128" xfId="0" applyNumberFormat="1" applyFont="1" applyFill="1" applyBorder="1" applyAlignment="1">
      <alignment vertical="center" wrapText="1"/>
    </xf>
    <xf numFmtId="0" fontId="40" fillId="0" borderId="0" xfId="0" applyNumberFormat="1" applyFont="1" applyAlignment="1">
      <alignment horizontal="justify" vertical="center" wrapText="1"/>
    </xf>
    <xf numFmtId="0" fontId="42" fillId="0" borderId="133" xfId="0" applyNumberFormat="1" applyFont="1" applyBorder="1" applyAlignment="1">
      <alignment horizontal="justify" vertical="center" wrapText="1"/>
    </xf>
    <xf numFmtId="0" fontId="42" fillId="0" borderId="134" xfId="0" applyNumberFormat="1" applyFont="1" applyBorder="1" applyAlignment="1">
      <alignment horizontal="justify" vertical="center" wrapText="1"/>
    </xf>
    <xf numFmtId="0" fontId="42" fillId="0" borderId="119" xfId="0" applyNumberFormat="1" applyFont="1" applyBorder="1" applyAlignment="1">
      <alignment horizontal="justify" vertical="center" wrapText="1"/>
    </xf>
    <xf numFmtId="0" fontId="42" fillId="41" borderId="129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Alignment="1">
      <alignment horizontal="left" vertical="center"/>
    </xf>
    <xf numFmtId="0" fontId="74" fillId="0" borderId="0" xfId="0" applyNumberFormat="1" applyFont="1" applyAlignment="1">
      <alignment horizontal="left" vertical="center"/>
    </xf>
    <xf numFmtId="49" fontId="42" fillId="0" borderId="135" xfId="0" applyNumberFormat="1" applyFont="1" applyBorder="1" applyAlignment="1">
      <alignment horizontal="justify" vertical="center" wrapText="1"/>
    </xf>
    <xf numFmtId="49" fontId="42" fillId="0" borderId="136" xfId="0" applyNumberFormat="1" applyFont="1" applyBorder="1" applyAlignment="1">
      <alignment horizontal="justify" vertical="center" wrapText="1"/>
    </xf>
    <xf numFmtId="0" fontId="42" fillId="42" borderId="119" xfId="0" applyNumberFormat="1" applyFont="1" applyFill="1" applyBorder="1" applyAlignment="1">
      <alignment horizontal="center" vertical="center" wrapText="1"/>
    </xf>
    <xf numFmtId="0" fontId="42" fillId="42" borderId="131" xfId="0" applyNumberFormat="1" applyFont="1" applyFill="1" applyBorder="1" applyAlignment="1">
      <alignment horizontal="center" vertical="center" wrapText="1"/>
    </xf>
    <xf numFmtId="0" fontId="42" fillId="41" borderId="137" xfId="0" applyNumberFormat="1" applyFont="1" applyFill="1" applyBorder="1" applyAlignment="1">
      <alignment horizontal="left" vertical="center" wrapText="1"/>
    </xf>
    <xf numFmtId="49" fontId="42" fillId="0" borderId="105" xfId="0" applyNumberFormat="1" applyFont="1" applyBorder="1" applyAlignment="1">
      <alignment horizontal="justify" vertical="center" wrapText="1"/>
    </xf>
    <xf numFmtId="0" fontId="42" fillId="0" borderId="138" xfId="0" applyNumberFormat="1" applyFont="1" applyBorder="1" applyAlignment="1">
      <alignment horizontal="justify" vertical="center" wrapText="1"/>
    </xf>
    <xf numFmtId="49" fontId="42" fillId="0" borderId="139" xfId="0" applyNumberFormat="1" applyFont="1" applyBorder="1" applyAlignment="1">
      <alignment horizontal="justify" vertical="center" wrapText="1"/>
    </xf>
    <xf numFmtId="0" fontId="42" fillId="0" borderId="140" xfId="0" applyNumberFormat="1" applyFont="1" applyBorder="1" applyAlignment="1">
      <alignment horizontal="justify" vertical="center" wrapText="1"/>
    </xf>
    <xf numFmtId="0" fontId="42" fillId="8" borderId="19" xfId="8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0" fontId="75" fillId="40" borderId="130" xfId="0" applyNumberFormat="1" applyFont="1" applyFill="1" applyBorder="1" applyAlignment="1">
      <alignment horizontal="center" vertical="center" wrapText="1"/>
    </xf>
    <xf numFmtId="0" fontId="62" fillId="40" borderId="130" xfId="0" applyNumberFormat="1" applyFont="1" applyFill="1" applyBorder="1" applyAlignment="1">
      <alignment horizontal="center" vertical="center" wrapText="1"/>
    </xf>
    <xf numFmtId="0" fontId="42" fillId="40" borderId="120" xfId="0" applyNumberFormat="1" applyFont="1" applyFill="1" applyBorder="1" applyAlignment="1">
      <alignment vertical="center" wrapText="1"/>
    </xf>
    <xf numFmtId="0" fontId="42" fillId="40" borderId="122" xfId="0" applyNumberFormat="1" applyFont="1" applyFill="1" applyBorder="1" applyAlignment="1">
      <alignment vertical="center" wrapText="1"/>
    </xf>
    <xf numFmtId="0" fontId="42" fillId="40" borderId="127" xfId="0" applyNumberFormat="1" applyFont="1" applyFill="1" applyBorder="1" applyAlignment="1">
      <alignment vertical="center" wrapText="1"/>
    </xf>
    <xf numFmtId="0" fontId="42" fillId="40" borderId="126" xfId="0" applyNumberFormat="1" applyFont="1" applyFill="1" applyBorder="1" applyAlignment="1">
      <alignment vertical="center" wrapText="1"/>
    </xf>
    <xf numFmtId="0" fontId="42" fillId="40" borderId="130" xfId="0" applyNumberFormat="1" applyFont="1" applyFill="1" applyBorder="1" applyAlignment="1">
      <alignment vertical="center" wrapText="1"/>
    </xf>
    <xf numFmtId="0" fontId="42" fillId="40" borderId="141" xfId="0" applyNumberFormat="1" applyFont="1" applyFill="1" applyBorder="1" applyAlignment="1">
      <alignment vertical="center" wrapText="1"/>
    </xf>
    <xf numFmtId="0" fontId="42" fillId="0" borderId="127" xfId="0" applyNumberFormat="1" applyFont="1" applyBorder="1" applyAlignment="1">
      <alignment vertical="center" wrapText="1"/>
    </xf>
    <xf numFmtId="0" fontId="43" fillId="0" borderId="142" xfId="0" applyNumberFormat="1" applyFont="1" applyBorder="1" applyAlignment="1">
      <alignment horizontal="center" vertical="center" wrapText="1"/>
    </xf>
    <xf numFmtId="0" fontId="73" fillId="0" borderId="143" xfId="0" applyNumberFormat="1" applyFont="1" applyBorder="1" applyAlignment="1">
      <alignment horizontal="center" vertical="center" wrapText="1"/>
    </xf>
    <xf numFmtId="0" fontId="42" fillId="0" borderId="143" xfId="0" applyNumberFormat="1" applyFont="1" applyBorder="1" applyAlignment="1">
      <alignment vertical="center" wrapText="1"/>
    </xf>
    <xf numFmtId="0" fontId="42" fillId="0" borderId="144" xfId="0" applyNumberFormat="1" applyFont="1" applyBorder="1" applyAlignment="1">
      <alignment vertical="center" wrapText="1"/>
    </xf>
    <xf numFmtId="0" fontId="42" fillId="0" borderId="145" xfId="0" applyNumberFormat="1" applyFont="1" applyBorder="1" applyAlignment="1">
      <alignment vertical="center" wrapText="1"/>
    </xf>
    <xf numFmtId="0" fontId="42" fillId="0" borderId="146" xfId="0" applyNumberFormat="1" applyFont="1" applyBorder="1" applyAlignment="1">
      <alignment horizontal="center" vertical="center" wrapText="1"/>
    </xf>
    <xf numFmtId="0" fontId="43" fillId="0" borderId="115" xfId="0" applyNumberFormat="1" applyFont="1" applyBorder="1" applyAlignment="1">
      <alignment horizontal="center" vertical="center" wrapText="1"/>
    </xf>
    <xf numFmtId="0" fontId="43" fillId="0" borderId="147" xfId="0" applyNumberFormat="1" applyFont="1" applyBorder="1" applyAlignment="1">
      <alignment horizontal="center" vertical="center" wrapText="1"/>
    </xf>
    <xf numFmtId="0" fontId="42" fillId="0" borderId="148" xfId="0" applyNumberFormat="1" applyFont="1" applyBorder="1" applyAlignment="1">
      <alignment horizontal="center" vertical="center" wrapText="1"/>
    </xf>
    <xf numFmtId="0" fontId="42" fillId="0" borderId="149" xfId="0" applyNumberFormat="1" applyFont="1" applyBorder="1" applyAlignment="1">
      <alignment horizontal="justify" vertical="center" wrapText="1"/>
    </xf>
    <xf numFmtId="0" fontId="42" fillId="0" borderId="150" xfId="0" applyNumberFormat="1" applyFont="1" applyBorder="1" applyAlignment="1">
      <alignment horizontal="center" vertical="center" wrapText="1"/>
    </xf>
    <xf numFmtId="0" fontId="42" fillId="0" borderId="127" xfId="0" applyNumberFormat="1" applyFont="1" applyBorder="1" applyAlignment="1">
      <alignment horizontal="justify" vertical="center" wrapText="1"/>
    </xf>
    <xf numFmtId="0" fontId="42" fillId="0" borderId="151" xfId="0" applyNumberFormat="1" applyFont="1" applyBorder="1" applyAlignment="1">
      <alignment horizontal="justify" vertical="center" wrapText="1"/>
    </xf>
    <xf numFmtId="0" fontId="42" fillId="0" borderId="152" xfId="0" applyNumberFormat="1" applyFont="1" applyBorder="1" applyAlignment="1">
      <alignment horizontal="center" vertical="center" wrapText="1"/>
    </xf>
    <xf numFmtId="0" fontId="42" fillId="0" borderId="124" xfId="0" applyNumberFormat="1" applyFont="1" applyBorder="1" applyAlignment="1">
      <alignment horizontal="justify" vertical="center" wrapText="1"/>
    </xf>
    <xf numFmtId="0" fontId="42" fillId="0" borderId="153" xfId="0" applyNumberFormat="1" applyFont="1" applyBorder="1" applyAlignment="1">
      <alignment horizontal="justify" vertical="center" wrapText="1"/>
    </xf>
    <xf numFmtId="0" fontId="49" fillId="0" borderId="0" xfId="10" applyNumberFormat="1" applyFont="1" applyFill="1" applyBorder="1" applyAlignment="1">
      <alignment horizontal="center"/>
    </xf>
    <xf numFmtId="0" fontId="39" fillId="0" borderId="0" xfId="1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>
      <alignment vertical="center"/>
    </xf>
    <xf numFmtId="183" fontId="5" fillId="0" borderId="0" xfId="0" applyNumberFormat="1" applyFont="1">
      <alignment vertical="center"/>
    </xf>
    <xf numFmtId="0" fontId="46" fillId="0" borderId="26" xfId="0" applyNumberFormat="1" applyFont="1" applyFill="1" applyBorder="1">
      <alignment vertical="center"/>
    </xf>
    <xf numFmtId="41" fontId="46" fillId="0" borderId="28" xfId="0" applyNumberFormat="1" applyFont="1" applyFill="1" applyBorder="1">
      <alignment vertical="center"/>
    </xf>
    <xf numFmtId="0" fontId="18" fillId="0" borderId="21" xfId="0" applyNumberFormat="1" applyFont="1" applyFill="1" applyBorder="1">
      <alignment vertical="center"/>
    </xf>
    <xf numFmtId="41" fontId="18" fillId="39" borderId="33" xfId="0" applyNumberFormat="1" applyFont="1" applyFill="1" applyBorder="1">
      <alignment vertical="center"/>
    </xf>
    <xf numFmtId="0" fontId="18" fillId="0" borderId="107" xfId="0" applyNumberFormat="1" applyFont="1" applyFill="1" applyBorder="1">
      <alignment vertical="center"/>
    </xf>
    <xf numFmtId="41" fontId="18" fillId="39" borderId="108" xfId="1" applyNumberFormat="1" applyFont="1" applyFill="1" applyBorder="1">
      <alignment vertical="center"/>
    </xf>
    <xf numFmtId="0" fontId="46" fillId="0" borderId="26" xfId="0" applyNumberFormat="1" applyFont="1" applyBorder="1">
      <alignment vertical="center"/>
    </xf>
    <xf numFmtId="41" fontId="46" fillId="39" borderId="28" xfId="1" applyNumberFormat="1" applyFont="1" applyFill="1" applyBorder="1">
      <alignment vertical="center"/>
    </xf>
    <xf numFmtId="0" fontId="18" fillId="0" borderId="21" xfId="0" applyNumberFormat="1" applyFont="1" applyBorder="1">
      <alignment vertical="center"/>
    </xf>
    <xf numFmtId="0" fontId="18" fillId="0" borderId="107" xfId="0" applyNumberFormat="1" applyFont="1" applyBorder="1">
      <alignment vertical="center"/>
    </xf>
    <xf numFmtId="41" fontId="18" fillId="0" borderId="108" xfId="0" applyNumberFormat="1" applyFont="1" applyBorder="1">
      <alignment vertic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107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horizontal="center" vertical="center"/>
    </xf>
    <xf numFmtId="41" fontId="18" fillId="0" borderId="28" xfId="0" applyNumberFormat="1" applyFont="1" applyBorder="1">
      <alignment vertical="center"/>
    </xf>
    <xf numFmtId="41" fontId="42" fillId="0" borderId="0" xfId="0" applyNumberFormat="1" applyFont="1">
      <alignment vertical="center"/>
    </xf>
    <xf numFmtId="41" fontId="18" fillId="0" borderId="33" xfId="0" applyNumberFormat="1" applyFont="1" applyBorder="1">
      <alignment vertical="center"/>
    </xf>
    <xf numFmtId="0" fontId="18" fillId="0" borderId="26" xfId="0" applyNumberFormat="1" applyFont="1" applyBorder="1">
      <alignment vertical="center"/>
    </xf>
    <xf numFmtId="0" fontId="79" fillId="0" borderId="0" xfId="0" applyNumberFormat="1" applyFont="1">
      <alignment vertical="center"/>
    </xf>
    <xf numFmtId="41" fontId="18" fillId="0" borderId="33" xfId="0" applyNumberFormat="1" applyFont="1" applyFill="1" applyBorder="1">
      <alignment vertical="center"/>
    </xf>
    <xf numFmtId="41" fontId="18" fillId="0" borderId="108" xfId="0" applyNumberFormat="1" applyFont="1" applyFill="1" applyBorder="1">
      <alignment vertical="center"/>
    </xf>
    <xf numFmtId="0" fontId="46" fillId="0" borderId="0" xfId="0" applyNumberFormat="1" applyFont="1" applyBorder="1">
      <alignment vertical="center"/>
    </xf>
    <xf numFmtId="41" fontId="46" fillId="0" borderId="0" xfId="1" applyNumberFormat="1" applyFont="1" applyFill="1" applyBorder="1">
      <alignment vertical="center"/>
    </xf>
    <xf numFmtId="0" fontId="94" fillId="0" borderId="0" xfId="0" applyNumberFormat="1" applyFont="1">
      <alignment vertical="center"/>
    </xf>
    <xf numFmtId="0" fontId="42" fillId="0" borderId="23" xfId="0" applyNumberFormat="1" applyFont="1" applyBorder="1">
      <alignment vertical="center"/>
    </xf>
    <xf numFmtId="0" fontId="37" fillId="49" borderId="19" xfId="10" applyNumberFormat="1" applyFont="1" applyFill="1" applyBorder="1">
      <alignment vertical="center"/>
    </xf>
    <xf numFmtId="176" fontId="37" fillId="49" borderId="19" xfId="10" applyNumberFormat="1" applyFont="1" applyFill="1" applyBorder="1">
      <alignment vertical="center"/>
    </xf>
    <xf numFmtId="0" fontId="34" fillId="0" borderId="19" xfId="10" applyNumberFormat="1" applyFont="1" applyFill="1" applyBorder="1">
      <alignment vertical="center"/>
    </xf>
    <xf numFmtId="0" fontId="76" fillId="0" borderId="0" xfId="10" applyNumberFormat="1" applyFont="1" applyFill="1">
      <alignment vertical="center"/>
    </xf>
    <xf numFmtId="176" fontId="35" fillId="49" borderId="63" xfId="10" applyNumberFormat="1" applyFont="1" applyFill="1" applyBorder="1">
      <alignment vertical="center"/>
    </xf>
    <xf numFmtId="176" fontId="35" fillId="49" borderId="105" xfId="10" applyNumberFormat="1" applyFont="1" applyFill="1" applyBorder="1">
      <alignment vertical="center"/>
    </xf>
    <xf numFmtId="0" fontId="43" fillId="34" borderId="0" xfId="0" applyNumberFormat="1" applyFont="1" applyFill="1" applyAlignment="1">
      <alignment horizontal="center" vertical="center"/>
    </xf>
    <xf numFmtId="0" fontId="43" fillId="39" borderId="0" xfId="0" applyNumberFormat="1" applyFont="1" applyFill="1" applyAlignment="1">
      <alignment horizontal="center" vertical="center"/>
    </xf>
    <xf numFmtId="187" fontId="42" fillId="0" borderId="31" xfId="0" applyNumberFormat="1" applyFont="1" applyBorder="1">
      <alignment vertical="center"/>
    </xf>
    <xf numFmtId="0" fontId="42" fillId="0" borderId="24" xfId="0" applyNumberFormat="1" applyFont="1" applyBorder="1">
      <alignment vertical="center"/>
    </xf>
    <xf numFmtId="0" fontId="42" fillId="0" borderId="29" xfId="0" applyNumberFormat="1" applyFont="1" applyBorder="1">
      <alignment vertical="center"/>
    </xf>
    <xf numFmtId="187" fontId="42" fillId="0" borderId="30" xfId="0" applyNumberFormat="1" applyFont="1" applyBorder="1">
      <alignment vertical="center"/>
    </xf>
    <xf numFmtId="0" fontId="4" fillId="0" borderId="0" xfId="73">
      <alignment vertical="center"/>
    </xf>
    <xf numFmtId="0" fontId="100" fillId="0" borderId="0" xfId="73" applyFont="1">
      <alignment vertical="center"/>
    </xf>
    <xf numFmtId="0" fontId="101" fillId="0" borderId="238" xfId="73" applyFont="1" applyBorder="1" applyAlignment="1">
      <alignment horizontal="center" vertical="center"/>
    </xf>
    <xf numFmtId="0" fontId="101" fillId="56" borderId="243" xfId="73" applyFont="1" applyFill="1" applyBorder="1" applyAlignment="1">
      <alignment horizontal="center" vertical="center"/>
    </xf>
    <xf numFmtId="0" fontId="101" fillId="56" borderId="244" xfId="73" applyFont="1" applyFill="1" applyBorder="1" applyAlignment="1">
      <alignment horizontal="center" vertical="center"/>
    </xf>
    <xf numFmtId="0" fontId="4" fillId="0" borderId="248" xfId="73" applyBorder="1" applyAlignment="1">
      <alignment horizontal="center" vertical="center"/>
    </xf>
    <xf numFmtId="0" fontId="4" fillId="0" borderId="67" xfId="73" applyBorder="1" applyAlignment="1">
      <alignment horizontal="center" vertical="center"/>
    </xf>
    <xf numFmtId="0" fontId="4" fillId="0" borderId="249" xfId="73" applyBorder="1" applyAlignment="1">
      <alignment horizontal="center" vertical="center"/>
    </xf>
    <xf numFmtId="0" fontId="4" fillId="0" borderId="248" xfId="73" applyFill="1" applyBorder="1" applyAlignment="1">
      <alignment horizontal="center" vertical="center"/>
    </xf>
    <xf numFmtId="0" fontId="4" fillId="0" borderId="67" xfId="73" applyFill="1" applyBorder="1" applyAlignment="1">
      <alignment horizontal="center" vertical="center"/>
    </xf>
    <xf numFmtId="0" fontId="4" fillId="0" borderId="66" xfId="73" applyFill="1" applyBorder="1" applyAlignment="1">
      <alignment horizontal="center" vertical="center"/>
    </xf>
    <xf numFmtId="181" fontId="4" fillId="0" borderId="251" xfId="73" applyNumberFormat="1" applyFill="1" applyBorder="1" applyAlignment="1">
      <alignment horizontal="center" vertical="center"/>
    </xf>
    <xf numFmtId="181" fontId="4" fillId="0" borderId="252" xfId="73" applyNumberFormat="1" applyFill="1" applyBorder="1" applyAlignment="1">
      <alignment horizontal="center" vertical="center"/>
    </xf>
    <xf numFmtId="181" fontId="4" fillId="0" borderId="254" xfId="73" applyNumberFormat="1" applyBorder="1" applyAlignment="1">
      <alignment horizontal="center" vertical="center"/>
    </xf>
    <xf numFmtId="181" fontId="4" fillId="54" borderId="255" xfId="73" applyNumberFormat="1" applyFill="1" applyBorder="1" applyAlignment="1">
      <alignment horizontal="center" vertical="center"/>
    </xf>
    <xf numFmtId="181" fontId="0" fillId="55" borderId="255" xfId="74" applyNumberFormat="1" applyFont="1" applyFill="1" applyBorder="1" applyAlignment="1">
      <alignment horizontal="center" vertical="center"/>
    </xf>
    <xf numFmtId="181" fontId="0" fillId="52" borderId="255" xfId="74" applyNumberFormat="1" applyFont="1" applyFill="1" applyBorder="1" applyAlignment="1">
      <alignment horizontal="center" vertical="center"/>
    </xf>
    <xf numFmtId="181" fontId="4" fillId="40" borderId="251" xfId="73" applyNumberFormat="1" applyFill="1" applyBorder="1" applyAlignment="1">
      <alignment horizontal="center" vertical="center"/>
    </xf>
    <xf numFmtId="181" fontId="4" fillId="40" borderId="252" xfId="73" applyNumberFormat="1" applyFill="1" applyBorder="1" applyAlignment="1">
      <alignment horizontal="center" vertical="center"/>
    </xf>
    <xf numFmtId="181" fontId="104" fillId="0" borderId="253" xfId="73" applyNumberFormat="1" applyFont="1" applyFill="1" applyBorder="1" applyAlignment="1">
      <alignment horizontal="center" vertical="center"/>
    </xf>
    <xf numFmtId="181" fontId="0" fillId="0" borderId="255" xfId="74" applyNumberFormat="1" applyFont="1" applyFill="1" applyBorder="1" applyAlignment="1">
      <alignment horizontal="center" vertical="center"/>
    </xf>
    <xf numFmtId="0" fontId="4" fillId="0" borderId="256" xfId="73" applyBorder="1">
      <alignment vertical="center"/>
    </xf>
    <xf numFmtId="181" fontId="4" fillId="0" borderId="0" xfId="73" applyNumberFormat="1" applyFill="1" applyBorder="1" applyAlignment="1">
      <alignment horizontal="center" vertical="center"/>
    </xf>
    <xf numFmtId="181" fontId="0" fillId="0" borderId="0" xfId="74" applyNumberFormat="1" applyFont="1" applyFill="1" applyBorder="1" applyAlignment="1">
      <alignment horizontal="center" vertical="center"/>
    </xf>
    <xf numFmtId="0" fontId="4" fillId="0" borderId="0" xfId="73" applyFill="1">
      <alignment vertical="center"/>
    </xf>
    <xf numFmtId="0" fontId="103" fillId="0" borderId="0" xfId="73" applyFont="1" applyFill="1" applyAlignment="1">
      <alignment horizontal="center" vertical="center"/>
    </xf>
    <xf numFmtId="0" fontId="103" fillId="0" borderId="167" xfId="73" applyFont="1" applyFill="1" applyBorder="1" applyAlignment="1">
      <alignment horizontal="center" vertical="center"/>
    </xf>
    <xf numFmtId="181" fontId="4" fillId="0" borderId="0" xfId="73" applyNumberFormat="1" applyFill="1" applyBorder="1">
      <alignment vertical="center"/>
    </xf>
    <xf numFmtId="181" fontId="0" fillId="0" borderId="0" xfId="74" applyNumberFormat="1" applyFont="1" applyFill="1" applyBorder="1">
      <alignment vertical="center"/>
    </xf>
    <xf numFmtId="0" fontId="4" fillId="0" borderId="0" xfId="73" applyBorder="1">
      <alignment vertical="center"/>
    </xf>
    <xf numFmtId="0" fontId="102" fillId="0" borderId="0" xfId="73" applyFont="1">
      <alignment vertical="center"/>
    </xf>
    <xf numFmtId="0" fontId="4" fillId="0" borderId="81" xfId="73" applyBorder="1">
      <alignment vertical="center"/>
    </xf>
    <xf numFmtId="0" fontId="4" fillId="0" borderId="240" xfId="73" applyBorder="1">
      <alignment vertical="center"/>
    </xf>
    <xf numFmtId="0" fontId="4" fillId="0" borderId="241" xfId="73" applyBorder="1">
      <alignment vertical="center"/>
    </xf>
    <xf numFmtId="0" fontId="4" fillId="0" borderId="72" xfId="73" applyBorder="1">
      <alignment vertical="center"/>
    </xf>
    <xf numFmtId="0" fontId="4" fillId="34" borderId="83" xfId="73" applyFill="1" applyBorder="1">
      <alignment vertical="center"/>
    </xf>
    <xf numFmtId="0" fontId="4" fillId="34" borderId="104" xfId="73" applyFill="1" applyBorder="1">
      <alignment vertical="center"/>
    </xf>
    <xf numFmtId="0" fontId="4" fillId="0" borderId="104" xfId="73" applyBorder="1">
      <alignment vertical="center"/>
    </xf>
    <xf numFmtId="0" fontId="4" fillId="0" borderId="236" xfId="73" applyBorder="1">
      <alignment vertical="center"/>
    </xf>
    <xf numFmtId="183" fontId="103" fillId="0" borderId="77" xfId="73" applyNumberFormat="1" applyFont="1" applyBorder="1" applyAlignment="1">
      <alignment horizontal="center" vertical="center"/>
    </xf>
    <xf numFmtId="181" fontId="4" fillId="0" borderId="0" xfId="73" applyNumberFormat="1">
      <alignment vertical="center"/>
    </xf>
    <xf numFmtId="187" fontId="4" fillId="0" borderId="0" xfId="73" applyNumberFormat="1">
      <alignment vertical="center"/>
    </xf>
    <xf numFmtId="41" fontId="0" fillId="0" borderId="0" xfId="74" applyFont="1" applyFill="1" applyAlignment="1">
      <alignment horizontal="center" vertical="center"/>
    </xf>
    <xf numFmtId="0" fontId="4" fillId="0" borderId="0" xfId="73" applyAlignment="1">
      <alignment horizontal="center" vertical="center"/>
    </xf>
    <xf numFmtId="0" fontId="4" fillId="0" borderId="88" xfId="73" applyBorder="1">
      <alignment vertical="center"/>
    </xf>
    <xf numFmtId="0" fontId="4" fillId="0" borderId="95" xfId="73" applyBorder="1">
      <alignment vertical="center"/>
    </xf>
    <xf numFmtId="0" fontId="4" fillId="0" borderId="263" xfId="73" applyBorder="1">
      <alignment vertical="center"/>
    </xf>
    <xf numFmtId="0" fontId="4" fillId="0" borderId="89" xfId="73" applyBorder="1">
      <alignment vertical="center"/>
    </xf>
    <xf numFmtId="41" fontId="0" fillId="34" borderId="84" xfId="74" applyFont="1" applyFill="1" applyBorder="1">
      <alignment vertical="center"/>
    </xf>
    <xf numFmtId="41" fontId="0" fillId="34" borderId="98" xfId="74" applyFont="1" applyFill="1" applyBorder="1">
      <alignment vertical="center"/>
    </xf>
    <xf numFmtId="41" fontId="0" fillId="0" borderId="98" xfId="74" applyFont="1" applyFill="1" applyBorder="1">
      <alignment vertical="center"/>
    </xf>
    <xf numFmtId="41" fontId="0" fillId="0" borderId="230" xfId="74" applyFont="1" applyFill="1" applyBorder="1">
      <alignment vertical="center"/>
    </xf>
    <xf numFmtId="41" fontId="0" fillId="34" borderId="82" xfId="74" applyFont="1" applyFill="1" applyBorder="1">
      <alignment vertical="center"/>
    </xf>
    <xf numFmtId="41" fontId="0" fillId="34" borderId="101" xfId="74" applyFont="1" applyFill="1" applyBorder="1">
      <alignment vertical="center"/>
    </xf>
    <xf numFmtId="41" fontId="0" fillId="0" borderId="101" xfId="74" applyFont="1" applyFill="1" applyBorder="1">
      <alignment vertical="center"/>
    </xf>
    <xf numFmtId="41" fontId="0" fillId="0" borderId="246" xfId="74" applyFont="1" applyFill="1" applyBorder="1">
      <alignment vertical="center"/>
    </xf>
    <xf numFmtId="41" fontId="0" fillId="34" borderId="83" xfId="74" applyFont="1" applyFill="1" applyBorder="1">
      <alignment vertical="center"/>
    </xf>
    <xf numFmtId="41" fontId="0" fillId="34" borderId="104" xfId="74" applyFont="1" applyFill="1" applyBorder="1">
      <alignment vertical="center"/>
    </xf>
    <xf numFmtId="41" fontId="0" fillId="0" borderId="104" xfId="74" applyFont="1" applyFill="1" applyBorder="1">
      <alignment vertical="center"/>
    </xf>
    <xf numFmtId="41" fontId="0" fillId="0" borderId="236" xfId="74" applyFont="1" applyFill="1" applyBorder="1">
      <alignment vertical="center"/>
    </xf>
    <xf numFmtId="188" fontId="0" fillId="34" borderId="84" xfId="74" applyNumberFormat="1" applyFont="1" applyFill="1" applyBorder="1">
      <alignment vertical="center"/>
    </xf>
    <xf numFmtId="188" fontId="4" fillId="34" borderId="98" xfId="73" applyNumberFormat="1" applyFill="1" applyBorder="1">
      <alignment vertical="center"/>
    </xf>
    <xf numFmtId="188" fontId="4" fillId="0" borderId="98" xfId="73" applyNumberFormat="1" applyBorder="1">
      <alignment vertical="center"/>
    </xf>
    <xf numFmtId="188" fontId="4" fillId="0" borderId="230" xfId="73" applyNumberFormat="1" applyBorder="1">
      <alignment vertical="center"/>
    </xf>
    <xf numFmtId="188" fontId="0" fillId="34" borderId="82" xfId="74" applyNumberFormat="1" applyFont="1" applyFill="1" applyBorder="1">
      <alignment vertical="center"/>
    </xf>
    <xf numFmtId="188" fontId="4" fillId="34" borderId="101" xfId="73" applyNumberFormat="1" applyFill="1" applyBorder="1">
      <alignment vertical="center"/>
    </xf>
    <xf numFmtId="188" fontId="4" fillId="0" borderId="101" xfId="73" applyNumberFormat="1" applyBorder="1">
      <alignment vertical="center"/>
    </xf>
    <xf numFmtId="188" fontId="4" fillId="0" borderId="246" xfId="73" applyNumberFormat="1" applyBorder="1">
      <alignment vertical="center"/>
    </xf>
    <xf numFmtId="188" fontId="0" fillId="34" borderId="83" xfId="74" applyNumberFormat="1" applyFont="1" applyFill="1" applyBorder="1">
      <alignment vertical="center"/>
    </xf>
    <xf numFmtId="188" fontId="4" fillId="34" borderId="104" xfId="73" applyNumberFormat="1" applyFill="1" applyBorder="1">
      <alignment vertical="center"/>
    </xf>
    <xf numFmtId="188" fontId="4" fillId="0" borderId="104" xfId="73" applyNumberFormat="1" applyBorder="1">
      <alignment vertical="center"/>
    </xf>
    <xf numFmtId="188" fontId="4" fillId="0" borderId="236" xfId="73" applyNumberFormat="1" applyBorder="1">
      <alignment vertical="center"/>
    </xf>
    <xf numFmtId="188" fontId="4" fillId="0" borderId="0" xfId="73" applyNumberFormat="1" applyFill="1">
      <alignment vertical="center"/>
    </xf>
    <xf numFmtId="0" fontId="4" fillId="0" borderId="0" xfId="73" applyFill="1" applyAlignment="1">
      <alignment horizontal="center" vertical="center"/>
    </xf>
    <xf numFmtId="41" fontId="0" fillId="0" borderId="0" xfId="74" applyFont="1">
      <alignment vertical="center"/>
    </xf>
    <xf numFmtId="41" fontId="0" fillId="0" borderId="264" xfId="74" applyFont="1" applyBorder="1">
      <alignment vertical="center"/>
    </xf>
    <xf numFmtId="41" fontId="0" fillId="0" borderId="265" xfId="74" applyFont="1" applyBorder="1">
      <alignment vertical="center"/>
    </xf>
    <xf numFmtId="183" fontId="103" fillId="0" borderId="91" xfId="74" applyNumberFormat="1" applyFont="1" applyBorder="1" applyAlignment="1">
      <alignment horizontal="center" vertical="center"/>
    </xf>
    <xf numFmtId="41" fontId="4" fillId="0" borderId="90" xfId="73" applyNumberFormat="1" applyBorder="1">
      <alignment vertical="center"/>
    </xf>
    <xf numFmtId="41" fontId="4" fillId="0" borderId="264" xfId="73" applyNumberFormat="1" applyBorder="1">
      <alignment vertical="center"/>
    </xf>
    <xf numFmtId="41" fontId="4" fillId="0" borderId="265" xfId="73" applyNumberFormat="1" applyBorder="1">
      <alignment vertical="center"/>
    </xf>
    <xf numFmtId="41" fontId="4" fillId="0" borderId="91" xfId="73" applyNumberFormat="1" applyBorder="1">
      <alignment vertical="center"/>
    </xf>
    <xf numFmtId="41" fontId="4" fillId="0" borderId="0" xfId="73" applyNumberFormat="1">
      <alignment vertical="center"/>
    </xf>
    <xf numFmtId="41" fontId="4" fillId="0" borderId="0" xfId="73" applyNumberFormat="1" applyFill="1" applyAlignment="1">
      <alignment horizontal="center" vertical="center"/>
    </xf>
    <xf numFmtId="41" fontId="4" fillId="0" borderId="0" xfId="73" applyNumberFormat="1" applyFill="1">
      <alignment vertical="center"/>
    </xf>
    <xf numFmtId="41" fontId="0" fillId="34" borderId="90" xfId="74" applyFont="1" applyFill="1" applyBorder="1">
      <alignment vertical="center"/>
    </xf>
    <xf numFmtId="41" fontId="0" fillId="34" borderId="91" xfId="74" applyFont="1" applyFill="1" applyBorder="1">
      <alignment vertical="center"/>
    </xf>
    <xf numFmtId="41" fontId="0" fillId="0" borderId="0" xfId="74" applyFont="1" applyFill="1">
      <alignment vertical="center"/>
    </xf>
    <xf numFmtId="3" fontId="4" fillId="0" borderId="0" xfId="73" applyNumberFormat="1">
      <alignment vertical="center"/>
    </xf>
    <xf numFmtId="176" fontId="0" fillId="0" borderId="90" xfId="74" applyNumberFormat="1" applyFont="1" applyBorder="1" applyAlignment="1">
      <alignment horizontal="center" vertical="center"/>
    </xf>
    <xf numFmtId="176" fontId="103" fillId="0" borderId="91" xfId="74" applyNumberFormat="1" applyFont="1" applyFill="1" applyBorder="1" applyAlignment="1">
      <alignment horizontal="center" vertical="center"/>
    </xf>
    <xf numFmtId="0" fontId="4" fillId="0" borderId="16" xfId="73" applyBorder="1">
      <alignment vertical="center"/>
    </xf>
    <xf numFmtId="0" fontId="100" fillId="0" borderId="0" xfId="73" applyFont="1" applyAlignment="1">
      <alignment horizontal="center" vertical="center"/>
    </xf>
    <xf numFmtId="43" fontId="4" fillId="0" borderId="0" xfId="73" applyNumberFormat="1">
      <alignment vertical="center"/>
    </xf>
    <xf numFmtId="0" fontId="4" fillId="0" borderId="16" xfId="73" applyFill="1" applyBorder="1" applyAlignment="1">
      <alignment horizontal="center" vertical="center"/>
    </xf>
    <xf numFmtId="0" fontId="4" fillId="0" borderId="16" xfId="73" applyBorder="1" applyAlignment="1">
      <alignment horizontal="center" vertical="center"/>
    </xf>
    <xf numFmtId="0" fontId="4" fillId="0" borderId="0" xfId="73" applyBorder="1" applyAlignment="1">
      <alignment horizontal="center" vertical="center"/>
    </xf>
    <xf numFmtId="176" fontId="4" fillId="0" borderId="16" xfId="73" applyNumberFormat="1" applyFill="1" applyBorder="1" applyAlignment="1">
      <alignment horizontal="center" vertical="center"/>
    </xf>
    <xf numFmtId="176" fontId="4" fillId="0" borderId="16" xfId="73" applyNumberFormat="1" applyBorder="1" applyAlignment="1">
      <alignment horizontal="center" vertical="center"/>
    </xf>
    <xf numFmtId="176" fontId="4" fillId="0" borderId="0" xfId="73" applyNumberFormat="1" applyBorder="1" applyAlignment="1">
      <alignment horizontal="center" vertical="center"/>
    </xf>
    <xf numFmtId="0" fontId="107" fillId="0" borderId="22" xfId="73" applyFont="1" applyBorder="1" applyAlignment="1">
      <alignment horizontal="center" vertical="center" wrapText="1"/>
    </xf>
    <xf numFmtId="0" fontId="107" fillId="0" borderId="33" xfId="73" applyFont="1" applyBorder="1" applyAlignment="1">
      <alignment horizontal="center" vertical="center" wrapText="1"/>
    </xf>
    <xf numFmtId="0" fontId="107" fillId="0" borderId="25" xfId="73" applyFont="1" applyBorder="1" applyAlignment="1">
      <alignment horizontal="center" vertical="center" wrapText="1"/>
    </xf>
    <xf numFmtId="0" fontId="107" fillId="0" borderId="32" xfId="73" applyFont="1" applyBorder="1" applyAlignment="1">
      <alignment horizontal="center" vertical="center" wrapText="1"/>
    </xf>
    <xf numFmtId="0" fontId="108" fillId="0" borderId="17" xfId="73" applyFont="1" applyBorder="1" applyAlignment="1">
      <alignment horizontal="center" vertical="center" wrapText="1"/>
    </xf>
    <xf numFmtId="3" fontId="108" fillId="0" borderId="17" xfId="73" applyNumberFormat="1" applyFont="1" applyBorder="1" applyAlignment="1">
      <alignment horizontal="center" vertical="center" wrapText="1"/>
    </xf>
    <xf numFmtId="0" fontId="108" fillId="0" borderId="30" xfId="73" applyFont="1" applyBorder="1" applyAlignment="1">
      <alignment horizontal="center" vertical="center" wrapText="1"/>
    </xf>
    <xf numFmtId="0" fontId="108" fillId="0" borderId="16" xfId="73" applyFont="1" applyBorder="1" applyAlignment="1">
      <alignment horizontal="center" vertical="center" wrapText="1"/>
    </xf>
    <xf numFmtId="3" fontId="108" fillId="0" borderId="16" xfId="73" applyNumberFormat="1" applyFont="1" applyBorder="1" applyAlignment="1">
      <alignment horizontal="center" vertical="center" wrapText="1"/>
    </xf>
    <xf numFmtId="0" fontId="108" fillId="0" borderId="31" xfId="73" applyFont="1" applyBorder="1" applyAlignment="1">
      <alignment horizontal="center" vertical="center" wrapText="1"/>
    </xf>
    <xf numFmtId="0" fontId="109" fillId="0" borderId="31" xfId="73" applyFont="1" applyBorder="1" applyAlignment="1">
      <alignment horizontal="center" vertical="center" wrapText="1"/>
    </xf>
    <xf numFmtId="0" fontId="108" fillId="0" borderId="20" xfId="73" applyFont="1" applyBorder="1" applyAlignment="1">
      <alignment horizontal="center" vertical="center" wrapText="1"/>
    </xf>
    <xf numFmtId="3" fontId="108" fillId="0" borderId="20" xfId="73" applyNumberFormat="1" applyFont="1" applyBorder="1" applyAlignment="1">
      <alignment horizontal="center" vertical="center" wrapText="1"/>
    </xf>
    <xf numFmtId="0" fontId="108" fillId="0" borderId="106" xfId="73" applyFont="1" applyBorder="1" applyAlignment="1">
      <alignment horizontal="center" vertical="center" wrapText="1"/>
    </xf>
    <xf numFmtId="41" fontId="107" fillId="0" borderId="14" xfId="74" applyFont="1" applyBorder="1" applyAlignment="1">
      <alignment horizontal="center" vertical="center" shrinkToFit="1"/>
    </xf>
    <xf numFmtId="0" fontId="109" fillId="0" borderId="0" xfId="73" applyFont="1" applyAlignment="1">
      <alignment horizontal="justify" vertical="center"/>
    </xf>
    <xf numFmtId="0" fontId="104" fillId="0" borderId="0" xfId="73" applyFont="1">
      <alignment vertical="center"/>
    </xf>
    <xf numFmtId="181" fontId="4" fillId="34" borderId="251" xfId="73" applyNumberFormat="1" applyFill="1" applyBorder="1" applyAlignment="1">
      <alignment horizontal="center" vertical="center"/>
    </xf>
    <xf numFmtId="181" fontId="4" fillId="34" borderId="252" xfId="73" applyNumberFormat="1" applyFill="1" applyBorder="1" applyAlignment="1">
      <alignment horizontal="center" vertical="center"/>
    </xf>
    <xf numFmtId="181" fontId="4" fillId="40" borderId="255" xfId="73" applyNumberFormat="1" applyFill="1" applyBorder="1" applyAlignment="1">
      <alignment horizontal="center" vertical="center"/>
    </xf>
    <xf numFmtId="181" fontId="0" fillId="40" borderId="253" xfId="74" applyNumberFormat="1" applyFont="1" applyFill="1" applyBorder="1" applyAlignment="1">
      <alignment horizontal="center" vertical="center"/>
    </xf>
    <xf numFmtId="0" fontId="4" fillId="0" borderId="260" xfId="73" applyFill="1" applyBorder="1">
      <alignment vertical="center"/>
    </xf>
    <xf numFmtId="0" fontId="4" fillId="0" borderId="262" xfId="73" applyBorder="1">
      <alignment vertical="center"/>
    </xf>
    <xf numFmtId="41" fontId="0" fillId="34" borderId="264" xfId="74" applyFont="1" applyFill="1" applyBorder="1">
      <alignment vertical="center"/>
    </xf>
    <xf numFmtId="0" fontId="112" fillId="0" borderId="0" xfId="73" applyFont="1" applyAlignment="1">
      <alignment horizontal="center" vertical="center"/>
    </xf>
    <xf numFmtId="0" fontId="114" fillId="0" borderId="0" xfId="73" applyFont="1" applyBorder="1">
      <alignment vertical="center"/>
    </xf>
    <xf numFmtId="0" fontId="4" fillId="0" borderId="0" xfId="73" applyBorder="1" applyAlignment="1">
      <alignment horizontal="right" vertical="center"/>
    </xf>
    <xf numFmtId="41" fontId="118" fillId="0" borderId="0" xfId="73" applyNumberFormat="1" applyFont="1" applyBorder="1">
      <alignment vertical="center"/>
    </xf>
    <xf numFmtId="0" fontId="112" fillId="0" borderId="0" xfId="73" applyFont="1" applyBorder="1" applyAlignment="1">
      <alignment horizontal="right" vertical="center"/>
    </xf>
    <xf numFmtId="0" fontId="112" fillId="0" borderId="0" xfId="73" applyFont="1" applyBorder="1" applyAlignment="1">
      <alignment horizontal="left" vertical="center"/>
    </xf>
    <xf numFmtId="0" fontId="112" fillId="0" borderId="16" xfId="0" applyFont="1" applyBorder="1">
      <alignment vertical="center"/>
    </xf>
    <xf numFmtId="0" fontId="112" fillId="0" borderId="0" xfId="0" applyFont="1">
      <alignment vertical="center"/>
    </xf>
    <xf numFmtId="0" fontId="112" fillId="0" borderId="0" xfId="0" applyFont="1" applyAlignment="1">
      <alignment horizontal="left" vertical="center"/>
    </xf>
    <xf numFmtId="0" fontId="112" fillId="0" borderId="16" xfId="0" applyFont="1" applyBorder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24" fillId="0" borderId="16" xfId="0" applyFont="1" applyBorder="1">
      <alignment vertical="center"/>
    </xf>
    <xf numFmtId="183" fontId="115" fillId="0" borderId="16" xfId="0" applyNumberFormat="1" applyFont="1" applyBorder="1" applyAlignment="1">
      <alignment horizontal="center" vertical="center"/>
    </xf>
    <xf numFmtId="183" fontId="115" fillId="0" borderId="16" xfId="0" applyNumberFormat="1" applyFont="1" applyFill="1" applyBorder="1" applyAlignment="1">
      <alignment horizontal="center" vertical="center"/>
    </xf>
    <xf numFmtId="181" fontId="42" fillId="0" borderId="0" xfId="0" applyNumberFormat="1" applyFont="1">
      <alignment vertical="center"/>
    </xf>
    <xf numFmtId="186" fontId="42" fillId="0" borderId="32" xfId="0" applyNumberFormat="1" applyFont="1" applyBorder="1">
      <alignment vertical="center"/>
    </xf>
    <xf numFmtId="181" fontId="42" fillId="0" borderId="0" xfId="0" applyNumberFormat="1" applyFont="1" applyBorder="1" applyAlignment="1">
      <alignment vertical="center"/>
    </xf>
    <xf numFmtId="176" fontId="4" fillId="0" borderId="0" xfId="73" applyNumberFormat="1" applyFill="1" applyBorder="1" applyAlignment="1">
      <alignment horizontal="center" vertical="center"/>
    </xf>
    <xf numFmtId="176" fontId="100" fillId="0" borderId="0" xfId="73" applyNumberFormat="1" applyFont="1" applyBorder="1" applyAlignment="1">
      <alignment horizontal="center" vertical="center"/>
    </xf>
    <xf numFmtId="41" fontId="0" fillId="0" borderId="0" xfId="74" applyFont="1" applyFill="1" applyBorder="1" applyAlignment="1">
      <alignment horizontal="center" vertical="center"/>
    </xf>
    <xf numFmtId="0" fontId="4" fillId="0" borderId="267" xfId="73" applyBorder="1">
      <alignment vertical="center"/>
    </xf>
    <xf numFmtId="0" fontId="3" fillId="0" borderId="0" xfId="73" applyFont="1">
      <alignment vertical="center"/>
    </xf>
    <xf numFmtId="0" fontId="3" fillId="0" borderId="0" xfId="73" applyFont="1" applyFill="1">
      <alignment vertical="center"/>
    </xf>
    <xf numFmtId="0" fontId="127" fillId="59" borderId="0" xfId="73" applyFont="1" applyFill="1" applyBorder="1" applyAlignment="1">
      <alignment vertical="center"/>
    </xf>
    <xf numFmtId="0" fontId="126" fillId="0" borderId="0" xfId="73" applyFont="1" applyBorder="1" applyAlignment="1">
      <alignment vertical="center"/>
    </xf>
    <xf numFmtId="41" fontId="110" fillId="0" borderId="14" xfId="74" applyFont="1" applyBorder="1" applyAlignment="1">
      <alignment horizontal="center" vertical="center" shrinkToFit="1"/>
    </xf>
    <xf numFmtId="0" fontId="110" fillId="0" borderId="15" xfId="73" applyFont="1" applyBorder="1" applyAlignment="1">
      <alignment horizontal="center" vertical="center" shrinkToFit="1"/>
    </xf>
    <xf numFmtId="0" fontId="4" fillId="0" borderId="0" xfId="73" applyAlignment="1">
      <alignment vertical="center" shrinkToFit="1"/>
    </xf>
    <xf numFmtId="181" fontId="43" fillId="61" borderId="33" xfId="0" applyNumberFormat="1" applyFont="1" applyFill="1" applyBorder="1" applyAlignment="1">
      <alignment horizontal="center" vertical="center"/>
    </xf>
    <xf numFmtId="0" fontId="43" fillId="61" borderId="33" xfId="0" applyNumberFormat="1" applyFont="1" applyFill="1" applyBorder="1" applyAlignment="1">
      <alignment horizontal="center" vertical="center"/>
    </xf>
    <xf numFmtId="0" fontId="111" fillId="0" borderId="0" xfId="73" applyFont="1" applyAlignment="1">
      <alignment vertical="center"/>
    </xf>
    <xf numFmtId="0" fontId="126" fillId="0" borderId="0" xfId="73" applyFont="1" applyBorder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/>
    </xf>
    <xf numFmtId="0" fontId="101" fillId="0" borderId="223" xfId="73" applyFont="1" applyBorder="1" applyAlignment="1">
      <alignment horizontal="center" vertical="center"/>
    </xf>
    <xf numFmtId="181" fontId="104" fillId="0" borderId="254" xfId="73" applyNumberFormat="1" applyFont="1" applyFill="1" applyBorder="1" applyAlignment="1">
      <alignment horizontal="center" vertical="center"/>
    </xf>
    <xf numFmtId="0" fontId="128" fillId="34" borderId="83" xfId="73" applyFont="1" applyFill="1" applyBorder="1">
      <alignment vertical="center"/>
    </xf>
    <xf numFmtId="0" fontId="128" fillId="34" borderId="104" xfId="73" applyFont="1" applyFill="1" applyBorder="1">
      <alignment vertical="center"/>
    </xf>
    <xf numFmtId="41" fontId="129" fillId="34" borderId="84" xfId="74" applyFont="1" applyFill="1" applyBorder="1">
      <alignment vertical="center"/>
    </xf>
    <xf numFmtId="41" fontId="129" fillId="34" borderId="98" xfId="74" applyFont="1" applyFill="1" applyBorder="1">
      <alignment vertical="center"/>
    </xf>
    <xf numFmtId="41" fontId="129" fillId="34" borderId="82" xfId="74" applyFont="1" applyFill="1" applyBorder="1">
      <alignment vertical="center"/>
    </xf>
    <xf numFmtId="41" fontId="129" fillId="34" borderId="101" xfId="74" applyFont="1" applyFill="1" applyBorder="1">
      <alignment vertical="center"/>
    </xf>
    <xf numFmtId="41" fontId="129" fillId="34" borderId="83" xfId="74" applyFont="1" applyFill="1" applyBorder="1">
      <alignment vertical="center"/>
    </xf>
    <xf numFmtId="41" fontId="129" fillId="34" borderId="104" xfId="74" applyFont="1" applyFill="1" applyBorder="1">
      <alignment vertical="center"/>
    </xf>
    <xf numFmtId="188" fontId="129" fillId="34" borderId="84" xfId="74" applyNumberFormat="1" applyFont="1" applyFill="1" applyBorder="1">
      <alignment vertical="center"/>
    </xf>
    <xf numFmtId="188" fontId="128" fillId="34" borderId="98" xfId="73" applyNumberFormat="1" applyFont="1" applyFill="1" applyBorder="1">
      <alignment vertical="center"/>
    </xf>
    <xf numFmtId="188" fontId="129" fillId="34" borderId="82" xfId="74" applyNumberFormat="1" applyFont="1" applyFill="1" applyBorder="1">
      <alignment vertical="center"/>
    </xf>
    <xf numFmtId="188" fontId="128" fillId="34" borderId="101" xfId="73" applyNumberFormat="1" applyFont="1" applyFill="1" applyBorder="1">
      <alignment vertical="center"/>
    </xf>
    <xf numFmtId="188" fontId="129" fillId="34" borderId="83" xfId="74" applyNumberFormat="1" applyFont="1" applyFill="1" applyBorder="1">
      <alignment vertical="center"/>
    </xf>
    <xf numFmtId="188" fontId="128" fillId="34" borderId="104" xfId="73" applyNumberFormat="1" applyFont="1" applyFill="1" applyBorder="1">
      <alignment vertical="center"/>
    </xf>
    <xf numFmtId="41" fontId="129" fillId="34" borderId="90" xfId="74" applyFont="1" applyFill="1" applyBorder="1">
      <alignment vertical="center"/>
    </xf>
    <xf numFmtId="41" fontId="129" fillId="34" borderId="91" xfId="74" applyFont="1" applyFill="1" applyBorder="1">
      <alignment vertical="center"/>
    </xf>
    <xf numFmtId="176" fontId="128" fillId="34" borderId="16" xfId="73" applyNumberFormat="1" applyFont="1" applyFill="1" applyBorder="1">
      <alignment vertical="center"/>
    </xf>
    <xf numFmtId="41" fontId="129" fillId="34" borderId="16" xfId="74" applyFont="1" applyFill="1" applyBorder="1" applyAlignment="1">
      <alignment horizontal="center" vertical="center"/>
    </xf>
    <xf numFmtId="0" fontId="128" fillId="34" borderId="0" xfId="73" applyFont="1" applyFill="1" applyAlignment="1">
      <alignment horizontal="center" vertical="center"/>
    </xf>
    <xf numFmtId="0" fontId="128" fillId="34" borderId="0" xfId="73" applyFont="1" applyFill="1" applyAlignment="1">
      <alignment horizontal="left" vertical="center"/>
    </xf>
    <xf numFmtId="176" fontId="2" fillId="0" borderId="91" xfId="74" applyNumberFormat="1" applyFont="1" applyFill="1" applyBorder="1" applyAlignment="1">
      <alignment horizontal="center" vertical="center"/>
    </xf>
    <xf numFmtId="183" fontId="2" fillId="0" borderId="77" xfId="73" applyNumberFormat="1" applyFont="1" applyBorder="1" applyAlignment="1">
      <alignment horizontal="center" vertical="center"/>
    </xf>
    <xf numFmtId="183" fontId="2" fillId="0" borderId="91" xfId="74" applyNumberFormat="1" applyFont="1" applyBorder="1" applyAlignment="1">
      <alignment horizontal="center" vertical="center"/>
    </xf>
    <xf numFmtId="0" fontId="4" fillId="0" borderId="244" xfId="73" applyFill="1" applyBorder="1" applyAlignment="1">
      <alignment horizontal="center" vertical="center"/>
    </xf>
    <xf numFmtId="0" fontId="4" fillId="0" borderId="271" xfId="73" applyBorder="1" applyAlignment="1">
      <alignment horizontal="center" vertical="center"/>
    </xf>
    <xf numFmtId="0" fontId="4" fillId="0" borderId="74" xfId="73" applyBorder="1" applyAlignment="1">
      <alignment horizontal="center" vertical="center"/>
    </xf>
    <xf numFmtId="0" fontId="4" fillId="0" borderId="244" xfId="73" applyBorder="1" applyAlignment="1">
      <alignment horizontal="center" vertical="center"/>
    </xf>
    <xf numFmtId="0" fontId="4" fillId="0" borderId="271" xfId="73" applyFill="1" applyBorder="1" applyAlignment="1">
      <alignment horizontal="center" vertical="center"/>
    </xf>
    <xf numFmtId="0" fontId="4" fillId="0" borderId="74" xfId="73" applyFill="1" applyBorder="1" applyAlignment="1">
      <alignment horizontal="center" vertical="center"/>
    </xf>
    <xf numFmtId="0" fontId="106" fillId="0" borderId="0" xfId="73" applyFont="1" applyFill="1">
      <alignment vertical="center"/>
    </xf>
    <xf numFmtId="0" fontId="3" fillId="0" borderId="13" xfId="73" applyFont="1" applyBorder="1">
      <alignment vertical="center"/>
    </xf>
    <xf numFmtId="0" fontId="4" fillId="0" borderId="15" xfId="73" applyBorder="1">
      <alignment vertical="center"/>
    </xf>
    <xf numFmtId="187" fontId="3" fillId="0" borderId="13" xfId="73" applyNumberFormat="1" applyFont="1" applyBorder="1">
      <alignment vertical="center"/>
    </xf>
    <xf numFmtId="0" fontId="4" fillId="0" borderId="15" xfId="73" applyNumberFormat="1" applyBorder="1" applyAlignment="1">
      <alignment vertical="center" shrinkToFit="1"/>
    </xf>
    <xf numFmtId="0" fontId="103" fillId="0" borderId="0" xfId="73" applyFont="1">
      <alignment vertical="center"/>
    </xf>
    <xf numFmtId="0" fontId="98" fillId="0" borderId="0" xfId="73" applyFont="1" applyFill="1">
      <alignment vertical="center"/>
    </xf>
    <xf numFmtId="181" fontId="133" fillId="40" borderId="255" xfId="73" applyNumberFormat="1" applyFont="1" applyFill="1" applyBorder="1" applyAlignment="1">
      <alignment horizontal="center" vertical="center"/>
    </xf>
    <xf numFmtId="181" fontId="133" fillId="40" borderId="253" xfId="74" applyNumberFormat="1" applyFont="1" applyFill="1" applyBorder="1" applyAlignment="1">
      <alignment horizontal="center" vertical="center"/>
    </xf>
    <xf numFmtId="0" fontId="96" fillId="0" borderId="0" xfId="73" applyFont="1">
      <alignment vertical="center"/>
    </xf>
    <xf numFmtId="0" fontId="134" fillId="0" borderId="0" xfId="73" applyFont="1" applyAlignment="1">
      <alignment horizontal="center" vertical="center"/>
    </xf>
    <xf numFmtId="181" fontId="4" fillId="61" borderId="251" xfId="73" applyNumberFormat="1" applyFill="1" applyBorder="1" applyAlignment="1">
      <alignment horizontal="center" vertical="center"/>
    </xf>
    <xf numFmtId="181" fontId="4" fillId="61" borderId="252" xfId="73" applyNumberFormat="1" applyFill="1" applyBorder="1" applyAlignment="1">
      <alignment horizontal="center" vertical="center"/>
    </xf>
    <xf numFmtId="181" fontId="102" fillId="61" borderId="252" xfId="73" applyNumberFormat="1" applyFont="1" applyFill="1" applyBorder="1" applyAlignment="1">
      <alignment horizontal="center" vertical="center"/>
    </xf>
    <xf numFmtId="0" fontId="100" fillId="61" borderId="14" xfId="73" applyFont="1" applyFill="1" applyBorder="1">
      <alignment vertical="center"/>
    </xf>
    <xf numFmtId="0" fontId="101" fillId="58" borderId="269" xfId="73" applyFont="1" applyFill="1" applyBorder="1" applyAlignment="1">
      <alignment horizontal="center" vertical="center"/>
    </xf>
    <xf numFmtId="0" fontId="101" fillId="58" borderId="270" xfId="73" applyFont="1" applyFill="1" applyBorder="1" applyAlignment="1">
      <alignment horizontal="center" vertical="center"/>
    </xf>
    <xf numFmtId="41" fontId="93" fillId="0" borderId="0" xfId="1" applyFont="1" applyAlignment="1">
      <alignment horizontal="center" vertical="center"/>
    </xf>
    <xf numFmtId="41" fontId="137" fillId="0" borderId="0" xfId="73" applyNumberFormat="1" applyFont="1" applyAlignment="1">
      <alignment horizontal="center" vertical="center"/>
    </xf>
    <xf numFmtId="0" fontId="138" fillId="0" borderId="0" xfId="73" applyFont="1" applyAlignment="1">
      <alignment horizontal="center" vertical="center"/>
    </xf>
    <xf numFmtId="0" fontId="136" fillId="0" borderId="0" xfId="73" applyFont="1" applyAlignment="1">
      <alignment horizontal="center" vertical="center"/>
    </xf>
    <xf numFmtId="41" fontId="139" fillId="40" borderId="17" xfId="74" applyFont="1" applyFill="1" applyBorder="1" applyAlignment="1">
      <alignment horizontal="left" vertical="center" wrapText="1"/>
    </xf>
    <xf numFmtId="41" fontId="139" fillId="40" borderId="16" xfId="74" applyFont="1" applyFill="1" applyBorder="1" applyAlignment="1">
      <alignment horizontal="left" vertical="center" wrapText="1"/>
    </xf>
    <xf numFmtId="41" fontId="139" fillId="40" borderId="20" xfId="74" applyFont="1" applyFill="1" applyBorder="1" applyAlignment="1">
      <alignment horizontal="left" vertical="center" wrapText="1"/>
    </xf>
    <xf numFmtId="0" fontId="127" fillId="0" borderId="0" xfId="73" applyFont="1" applyFill="1" applyBorder="1" applyAlignment="1">
      <alignment vertical="center"/>
    </xf>
    <xf numFmtId="0" fontId="140" fillId="0" borderId="0" xfId="73" applyFont="1">
      <alignment vertical="center"/>
    </xf>
    <xf numFmtId="0" fontId="141" fillId="0" borderId="0" xfId="73" applyFont="1">
      <alignment vertical="center"/>
    </xf>
    <xf numFmtId="0" fontId="42" fillId="0" borderId="262" xfId="0" applyNumberFormat="1" applyFont="1" applyBorder="1">
      <alignment vertical="center"/>
    </xf>
    <xf numFmtId="183" fontId="145" fillId="34" borderId="33" xfId="0" applyNumberFormat="1" applyFont="1" applyFill="1" applyBorder="1" applyAlignment="1">
      <alignment horizontal="right" vertical="center"/>
    </xf>
    <xf numFmtId="183" fontId="145" fillId="34" borderId="31" xfId="0" applyNumberFormat="1" applyFont="1" applyFill="1" applyBorder="1" applyAlignment="1">
      <alignment horizontal="right" vertical="center"/>
    </xf>
    <xf numFmtId="183" fontId="145" fillId="34" borderId="31" xfId="1" applyNumberFormat="1" applyFont="1" applyFill="1" applyBorder="1" applyAlignment="1">
      <alignment horizontal="right" vertical="center"/>
    </xf>
    <xf numFmtId="183" fontId="145" fillId="34" borderId="106" xfId="1" applyNumberFormat="1" applyFont="1" applyFill="1" applyBorder="1" applyAlignment="1">
      <alignment vertical="center"/>
    </xf>
    <xf numFmtId="183" fontId="145" fillId="34" borderId="30" xfId="1" applyNumberFormat="1" applyFont="1" applyFill="1" applyBorder="1" applyAlignment="1">
      <alignment vertical="center"/>
    </xf>
    <xf numFmtId="183" fontId="145" fillId="34" borderId="106" xfId="0" applyNumberFormat="1" applyFont="1" applyFill="1" applyBorder="1" applyAlignment="1">
      <alignment vertical="center"/>
    </xf>
    <xf numFmtId="183" fontId="145" fillId="34" borderId="28" xfId="0" applyNumberFormat="1" applyFont="1" applyFill="1" applyBorder="1" applyAlignment="1">
      <alignment vertical="center"/>
    </xf>
    <xf numFmtId="0" fontId="115" fillId="50" borderId="291" xfId="73" applyFont="1" applyFill="1" applyBorder="1" applyAlignment="1">
      <alignment horizontal="center" vertical="center"/>
    </xf>
    <xf numFmtId="41" fontId="115" fillId="0" borderId="292" xfId="74" applyFont="1" applyBorder="1">
      <alignment vertical="center"/>
    </xf>
    <xf numFmtId="41" fontId="115" fillId="0" borderId="293" xfId="74" applyFont="1" applyBorder="1">
      <alignment vertical="center"/>
    </xf>
    <xf numFmtId="41" fontId="115" fillId="0" borderId="294" xfId="74" applyFont="1" applyBorder="1">
      <alignment vertical="center"/>
    </xf>
    <xf numFmtId="41" fontId="115" fillId="0" borderId="295" xfId="74" applyFont="1" applyBorder="1">
      <alignment vertical="center"/>
    </xf>
    <xf numFmtId="0" fontId="115" fillId="50" borderId="290" xfId="73" applyFont="1" applyFill="1" applyBorder="1" applyAlignment="1">
      <alignment horizontal="center" vertical="center"/>
    </xf>
    <xf numFmtId="41" fontId="112" fillId="0" borderId="296" xfId="74" applyFont="1" applyBorder="1">
      <alignment vertical="center"/>
    </xf>
    <xf numFmtId="41" fontId="112" fillId="0" borderId="297" xfId="74" applyFont="1" applyBorder="1">
      <alignment vertical="center"/>
    </xf>
    <xf numFmtId="41" fontId="112" fillId="0" borderId="298" xfId="74" applyFont="1" applyBorder="1">
      <alignment vertical="center"/>
    </xf>
    <xf numFmtId="41" fontId="112" fillId="0" borderId="299" xfId="74" applyFont="1" applyBorder="1">
      <alignment vertical="center"/>
    </xf>
    <xf numFmtId="0" fontId="115" fillId="50" borderId="300" xfId="73" applyFont="1" applyFill="1" applyBorder="1" applyAlignment="1">
      <alignment horizontal="center" vertical="center"/>
    </xf>
    <xf numFmtId="0" fontId="116" fillId="0" borderId="301" xfId="73" applyFont="1" applyBorder="1">
      <alignment vertical="center"/>
    </xf>
    <xf numFmtId="0" fontId="116" fillId="0" borderId="302" xfId="73" applyFont="1" applyBorder="1">
      <alignment vertical="center"/>
    </xf>
    <xf numFmtId="0" fontId="116" fillId="0" borderId="303" xfId="73" applyFont="1" applyBorder="1">
      <alignment vertical="center"/>
    </xf>
    <xf numFmtId="0" fontId="112" fillId="0" borderId="304" xfId="73" applyFont="1" applyBorder="1">
      <alignment vertical="center"/>
    </xf>
    <xf numFmtId="0" fontId="120" fillId="0" borderId="313" xfId="73" applyFont="1" applyFill="1" applyBorder="1">
      <alignment vertical="center"/>
    </xf>
    <xf numFmtId="0" fontId="120" fillId="0" borderId="310" xfId="73" applyFont="1" applyFill="1" applyBorder="1" applyAlignment="1">
      <alignment horizontal="center" vertical="center"/>
    </xf>
    <xf numFmtId="41" fontId="112" fillId="0" borderId="320" xfId="73" applyNumberFormat="1" applyFont="1" applyFill="1" applyBorder="1" applyAlignment="1">
      <alignment horizontal="center" vertical="center"/>
    </xf>
    <xf numFmtId="41" fontId="120" fillId="0" borderId="321" xfId="73" applyNumberFormat="1" applyFont="1" applyFill="1" applyBorder="1" applyAlignment="1">
      <alignment horizontal="center" vertical="center"/>
    </xf>
    <xf numFmtId="41" fontId="115" fillId="0" borderId="321" xfId="73" applyNumberFormat="1" applyFont="1" applyFill="1" applyBorder="1">
      <alignment vertical="center"/>
    </xf>
    <xf numFmtId="41" fontId="115" fillId="0" borderId="322" xfId="73" applyNumberFormat="1" applyFont="1" applyFill="1" applyBorder="1">
      <alignment vertical="center"/>
    </xf>
    <xf numFmtId="41" fontId="119" fillId="0" borderId="321" xfId="74" applyFont="1" applyFill="1" applyBorder="1">
      <alignment vertical="center"/>
    </xf>
    <xf numFmtId="41" fontId="123" fillId="0" borderId="321" xfId="74" applyFont="1" applyFill="1" applyBorder="1">
      <alignment vertical="center"/>
    </xf>
    <xf numFmtId="41" fontId="112" fillId="0" borderId="322" xfId="74" applyFont="1" applyFill="1" applyBorder="1">
      <alignment vertical="center"/>
    </xf>
    <xf numFmtId="41" fontId="112" fillId="0" borderId="323" xfId="73" applyNumberFormat="1" applyFont="1" applyFill="1" applyBorder="1" applyAlignment="1">
      <alignment horizontal="center" vertical="center" shrinkToFit="1"/>
    </xf>
    <xf numFmtId="41" fontId="112" fillId="0" borderId="324" xfId="73" applyNumberFormat="1" applyFont="1" applyFill="1" applyBorder="1" applyAlignment="1">
      <alignment horizontal="center" vertical="center"/>
    </xf>
    <xf numFmtId="0" fontId="112" fillId="0" borderId="324" xfId="73" applyFont="1" applyFill="1" applyBorder="1" applyAlignment="1">
      <alignment vertical="center"/>
    </xf>
    <xf numFmtId="0" fontId="115" fillId="0" borderId="324" xfId="73" applyFont="1" applyFill="1" applyBorder="1" applyAlignment="1">
      <alignment horizontal="center" vertical="center"/>
    </xf>
    <xf numFmtId="0" fontId="115" fillId="0" borderId="325" xfId="73" applyFont="1" applyFill="1" applyBorder="1" applyAlignment="1">
      <alignment horizontal="center" vertical="center"/>
    </xf>
    <xf numFmtId="41" fontId="112" fillId="0" borderId="291" xfId="73" applyNumberFormat="1" applyFont="1" applyFill="1" applyBorder="1">
      <alignment vertical="center"/>
    </xf>
    <xf numFmtId="0" fontId="112" fillId="0" borderId="331" xfId="73" applyFont="1" applyFill="1" applyBorder="1" applyAlignment="1">
      <alignment horizontal="center" vertical="center"/>
    </xf>
    <xf numFmtId="41" fontId="112" fillId="0" borderId="291" xfId="74" applyFont="1" applyFill="1" applyBorder="1">
      <alignment vertical="center"/>
    </xf>
    <xf numFmtId="41" fontId="112" fillId="0" borderId="294" xfId="74" applyFont="1" applyFill="1" applyBorder="1">
      <alignment vertical="center"/>
    </xf>
    <xf numFmtId="0" fontId="112" fillId="0" borderId="300" xfId="73" applyFont="1" applyFill="1" applyBorder="1" applyAlignment="1">
      <alignment horizontal="center" vertical="center"/>
    </xf>
    <xf numFmtId="183" fontId="120" fillId="0" borderId="330" xfId="74" applyNumberFormat="1" applyFont="1" applyFill="1" applyBorder="1" applyAlignment="1">
      <alignment horizontal="center" vertical="center" shrinkToFit="1"/>
    </xf>
    <xf numFmtId="0" fontId="115" fillId="50" borderId="274" xfId="73" applyFont="1" applyFill="1" applyBorder="1" applyAlignment="1">
      <alignment horizontal="left" vertical="center"/>
    </xf>
    <xf numFmtId="0" fontId="115" fillId="50" borderId="275" xfId="73" applyFont="1" applyFill="1" applyBorder="1" applyAlignment="1">
      <alignment horizontal="left" vertical="center"/>
    </xf>
    <xf numFmtId="0" fontId="4" fillId="50" borderId="314" xfId="73" applyFill="1" applyBorder="1">
      <alignment vertical="center"/>
    </xf>
    <xf numFmtId="0" fontId="4" fillId="50" borderId="291" xfId="73" applyFill="1" applyBorder="1">
      <alignment vertical="center"/>
    </xf>
    <xf numFmtId="43" fontId="120" fillId="50" borderId="300" xfId="74" applyNumberFormat="1" applyFont="1" applyFill="1" applyBorder="1" applyAlignment="1">
      <alignment horizontal="center" vertical="center" shrinkToFit="1"/>
    </xf>
    <xf numFmtId="0" fontId="115" fillId="0" borderId="334" xfId="73" applyFont="1" applyFill="1" applyBorder="1" applyAlignment="1">
      <alignment horizontal="center" vertical="center"/>
    </xf>
    <xf numFmtId="41" fontId="115" fillId="0" borderId="336" xfId="73" applyNumberFormat="1" applyFont="1" applyFill="1" applyBorder="1">
      <alignment vertical="center"/>
    </xf>
    <xf numFmtId="41" fontId="115" fillId="0" borderId="336" xfId="74" applyFont="1" applyFill="1" applyBorder="1">
      <alignment vertical="center"/>
    </xf>
    <xf numFmtId="0" fontId="112" fillId="0" borderId="341" xfId="73" applyFont="1" applyFill="1" applyBorder="1" applyAlignment="1">
      <alignment horizontal="center" vertical="center"/>
    </xf>
    <xf numFmtId="41" fontId="119" fillId="0" borderId="349" xfId="74" applyFont="1" applyFill="1" applyBorder="1">
      <alignment vertical="center"/>
    </xf>
    <xf numFmtId="0" fontId="112" fillId="0" borderId="334" xfId="73" applyFont="1" applyFill="1" applyBorder="1" applyAlignment="1">
      <alignment horizontal="center" vertical="center"/>
    </xf>
    <xf numFmtId="41" fontId="112" fillId="0" borderId="336" xfId="73" applyNumberFormat="1" applyFont="1" applyFill="1" applyBorder="1" applyAlignment="1">
      <alignment horizontal="center" vertical="center"/>
    </xf>
    <xf numFmtId="0" fontId="112" fillId="0" borderId="337" xfId="73" applyFont="1" applyFill="1" applyBorder="1" applyAlignment="1">
      <alignment horizontal="center" vertical="center"/>
    </xf>
    <xf numFmtId="0" fontId="112" fillId="0" borderId="316" xfId="73" applyFont="1" applyFill="1" applyBorder="1">
      <alignment vertical="center"/>
    </xf>
    <xf numFmtId="0" fontId="112" fillId="0" borderId="346" xfId="73" applyFont="1" applyFill="1" applyBorder="1" applyAlignment="1">
      <alignment horizontal="center" vertical="center" shrinkToFit="1"/>
    </xf>
    <xf numFmtId="41" fontId="112" fillId="0" borderId="349" xfId="74" applyFont="1" applyFill="1" applyBorder="1" applyAlignment="1">
      <alignment horizontal="center" vertical="center"/>
    </xf>
    <xf numFmtId="41" fontId="112" fillId="0" borderId="350" xfId="73" applyNumberFormat="1" applyFont="1" applyFill="1" applyBorder="1" applyAlignment="1">
      <alignment horizontal="center" vertical="center"/>
    </xf>
    <xf numFmtId="0" fontId="112" fillId="0" borderId="353" xfId="73" applyFont="1" applyFill="1" applyBorder="1" applyAlignment="1">
      <alignment horizontal="center" vertical="center"/>
    </xf>
    <xf numFmtId="41" fontId="119" fillId="0" borderId="353" xfId="74" applyFont="1" applyFill="1" applyBorder="1">
      <alignment vertical="center"/>
    </xf>
    <xf numFmtId="0" fontId="112" fillId="0" borderId="354" xfId="73" applyFont="1" applyFill="1" applyBorder="1" applyAlignment="1">
      <alignment horizontal="center" vertical="center"/>
    </xf>
    <xf numFmtId="0" fontId="112" fillId="0" borderId="329" xfId="73" applyFont="1" applyFill="1" applyBorder="1">
      <alignment vertical="center"/>
    </xf>
    <xf numFmtId="0" fontId="112" fillId="0" borderId="312" xfId="73" applyFont="1" applyFill="1" applyBorder="1" applyAlignment="1">
      <alignment horizontal="left" vertical="center"/>
    </xf>
    <xf numFmtId="41" fontId="112" fillId="0" borderId="322" xfId="73" applyNumberFormat="1" applyFont="1" applyFill="1" applyBorder="1">
      <alignment vertical="center"/>
    </xf>
    <xf numFmtId="41" fontId="115" fillId="57" borderId="320" xfId="74" applyFont="1" applyFill="1" applyBorder="1">
      <alignment vertical="center"/>
    </xf>
    <xf numFmtId="41" fontId="119" fillId="57" borderId="341" xfId="74" applyFont="1" applyFill="1" applyBorder="1">
      <alignment vertical="center"/>
    </xf>
    <xf numFmtId="41" fontId="115" fillId="57" borderId="336" xfId="74" applyFont="1" applyFill="1" applyBorder="1">
      <alignment vertical="center"/>
    </xf>
    <xf numFmtId="41" fontId="119" fillId="57" borderId="321" xfId="74" applyFont="1" applyFill="1" applyBorder="1">
      <alignment vertical="center"/>
    </xf>
    <xf numFmtId="190" fontId="115" fillId="57" borderId="291" xfId="74" applyNumberFormat="1" applyFont="1" applyFill="1" applyBorder="1">
      <alignment vertical="center"/>
    </xf>
    <xf numFmtId="41" fontId="96" fillId="57" borderId="275" xfId="73" applyNumberFormat="1" applyFont="1" applyFill="1" applyBorder="1">
      <alignment vertical="center"/>
    </xf>
    <xf numFmtId="176" fontId="96" fillId="50" borderId="275" xfId="73" applyNumberFormat="1" applyFont="1" applyFill="1" applyBorder="1">
      <alignment vertical="center"/>
    </xf>
    <xf numFmtId="41" fontId="116" fillId="0" borderId="338" xfId="73" applyNumberFormat="1" applyFont="1" applyFill="1" applyBorder="1" applyAlignment="1">
      <alignment horizontal="center" vertical="center"/>
    </xf>
    <xf numFmtId="41" fontId="145" fillId="34" borderId="33" xfId="0" applyNumberFormat="1" applyFont="1" applyFill="1" applyBorder="1">
      <alignment vertical="center"/>
    </xf>
    <xf numFmtId="0" fontId="146" fillId="34" borderId="16" xfId="0" applyFont="1" applyFill="1" applyBorder="1" applyAlignment="1">
      <alignment horizontal="center" vertical="center"/>
    </xf>
    <xf numFmtId="41" fontId="123" fillId="0" borderId="16" xfId="0" applyNumberFormat="1" applyFont="1" applyFill="1" applyBorder="1" applyAlignment="1">
      <alignment horizontal="center" vertical="center"/>
    </xf>
    <xf numFmtId="41" fontId="42" fillId="0" borderId="334" xfId="0" applyNumberFormat="1" applyFont="1" applyBorder="1">
      <alignment vertical="center"/>
    </xf>
    <xf numFmtId="41" fontId="42" fillId="0" borderId="324" xfId="0" applyNumberFormat="1" applyFont="1" applyBorder="1">
      <alignment vertical="center"/>
    </xf>
    <xf numFmtId="41" fontId="42" fillId="0" borderId="357" xfId="0" applyNumberFormat="1" applyFont="1" applyBorder="1">
      <alignment vertical="center"/>
    </xf>
    <xf numFmtId="0" fontId="42" fillId="0" borderId="358" xfId="0" applyNumberFormat="1" applyFont="1" applyBorder="1">
      <alignment vertical="center"/>
    </xf>
    <xf numFmtId="0" fontId="42" fillId="0" borderId="318" xfId="0" applyNumberFormat="1" applyFont="1" applyBorder="1">
      <alignment vertical="center"/>
    </xf>
    <xf numFmtId="0" fontId="42" fillId="0" borderId="359" xfId="0" applyNumberFormat="1" applyFont="1" applyBorder="1">
      <alignment vertical="center"/>
    </xf>
    <xf numFmtId="41" fontId="139" fillId="34" borderId="324" xfId="1" applyFont="1" applyFill="1" applyBorder="1">
      <alignment vertical="center"/>
    </xf>
    <xf numFmtId="0" fontId="42" fillId="0" borderId="360" xfId="0" applyNumberFormat="1" applyFont="1" applyBorder="1">
      <alignment vertical="center"/>
    </xf>
    <xf numFmtId="41" fontId="42" fillId="0" borderId="361" xfId="0" applyNumberFormat="1" applyFont="1" applyBorder="1">
      <alignment vertical="center"/>
    </xf>
    <xf numFmtId="0" fontId="95" fillId="0" borderId="362" xfId="0" applyNumberFormat="1" applyFont="1" applyBorder="1">
      <alignment vertical="center"/>
    </xf>
    <xf numFmtId="176" fontId="95" fillId="0" borderId="363" xfId="0" applyNumberFormat="1" applyFont="1" applyBorder="1">
      <alignment vertical="center"/>
    </xf>
    <xf numFmtId="0" fontId="42" fillId="50" borderId="364" xfId="0" applyNumberFormat="1" applyFont="1" applyFill="1" applyBorder="1">
      <alignment vertical="center"/>
    </xf>
    <xf numFmtId="41" fontId="42" fillId="50" borderId="365" xfId="0" applyNumberFormat="1" applyFont="1" applyFill="1" applyBorder="1">
      <alignment vertical="center"/>
    </xf>
    <xf numFmtId="41" fontId="139" fillId="34" borderId="361" xfId="1" applyFont="1" applyFill="1" applyBorder="1">
      <alignment vertical="center"/>
    </xf>
    <xf numFmtId="0" fontId="148" fillId="0" borderId="0" xfId="0" applyNumberFormat="1" applyFont="1" applyAlignment="1">
      <alignment vertical="center"/>
    </xf>
    <xf numFmtId="0" fontId="149" fillId="0" borderId="0" xfId="0" applyNumberFormat="1" applyFont="1" applyFill="1" applyAlignment="1">
      <alignment horizontal="center" vertical="center"/>
    </xf>
    <xf numFmtId="0" fontId="5" fillId="0" borderId="369" xfId="0" applyNumberFormat="1" applyFont="1" applyBorder="1">
      <alignment vertical="center"/>
    </xf>
    <xf numFmtId="183" fontId="5" fillId="0" borderId="370" xfId="0" applyNumberFormat="1" applyFont="1" applyBorder="1">
      <alignment vertical="center"/>
    </xf>
    <xf numFmtId="0" fontId="5" fillId="0" borderId="371" xfId="0" applyNumberFormat="1" applyFont="1" applyBorder="1">
      <alignment vertical="center"/>
    </xf>
    <xf numFmtId="183" fontId="5" fillId="0" borderId="372" xfId="0" applyNumberFormat="1" applyFont="1" applyBorder="1">
      <alignment vertical="center"/>
    </xf>
    <xf numFmtId="41" fontId="5" fillId="0" borderId="372" xfId="1" applyFont="1" applyBorder="1">
      <alignment vertical="center"/>
    </xf>
    <xf numFmtId="0" fontId="5" fillId="0" borderId="373" xfId="0" applyNumberFormat="1" applyFont="1" applyBorder="1">
      <alignment vertical="center"/>
    </xf>
    <xf numFmtId="41" fontId="5" fillId="0" borderId="374" xfId="1" applyFont="1" applyBorder="1">
      <alignment vertical="center"/>
    </xf>
    <xf numFmtId="0" fontId="18" fillId="0" borderId="375" xfId="0" applyNumberFormat="1" applyFont="1" applyBorder="1">
      <alignment vertical="center"/>
    </xf>
    <xf numFmtId="41" fontId="18" fillId="39" borderId="376" xfId="1" applyFont="1" applyFill="1" applyBorder="1">
      <alignment vertical="center"/>
    </xf>
    <xf numFmtId="41" fontId="5" fillId="0" borderId="370" xfId="1" applyFont="1" applyBorder="1">
      <alignment vertical="center"/>
    </xf>
    <xf numFmtId="186" fontId="5" fillId="0" borderId="374" xfId="0" applyNumberFormat="1" applyFont="1" applyBorder="1">
      <alignment vertical="center"/>
    </xf>
    <xf numFmtId="0" fontId="42" fillId="36" borderId="378" xfId="0" applyNumberFormat="1" applyFont="1" applyFill="1" applyBorder="1" applyAlignment="1">
      <alignment horizontal="center" vertical="center"/>
    </xf>
    <xf numFmtId="41" fontId="42" fillId="36" borderId="378" xfId="1" applyNumberFormat="1" applyFont="1" applyFill="1" applyBorder="1" applyAlignment="1">
      <alignment horizontal="center" vertical="center"/>
    </xf>
    <xf numFmtId="181" fontId="44" fillId="0" borderId="112" xfId="0" applyNumberFormat="1" applyFont="1" applyFill="1" applyBorder="1" applyAlignment="1">
      <alignment horizontal="center" vertical="center" wrapText="1"/>
    </xf>
    <xf numFmtId="181" fontId="44" fillId="0" borderId="20" xfId="0" applyNumberFormat="1" applyFont="1" applyFill="1" applyBorder="1" applyAlignment="1">
      <alignment horizontal="center" vertical="center" wrapText="1"/>
    </xf>
    <xf numFmtId="181" fontId="44" fillId="0" borderId="106" xfId="0" applyNumberFormat="1" applyFont="1" applyFill="1" applyBorder="1" applyAlignment="1">
      <alignment horizontal="center" vertical="center" wrapText="1"/>
    </xf>
    <xf numFmtId="0" fontId="44" fillId="0" borderId="112" xfId="0" applyNumberFormat="1" applyFont="1" applyFill="1" applyBorder="1" applyAlignment="1">
      <alignment horizontal="center" vertical="center" wrapText="1"/>
    </xf>
    <xf numFmtId="0" fontId="44" fillId="0" borderId="20" xfId="0" applyNumberFormat="1" applyFont="1" applyBorder="1" applyAlignment="1">
      <alignment horizontal="center" vertical="center" wrapText="1"/>
    </xf>
    <xf numFmtId="0" fontId="44" fillId="0" borderId="106" xfId="0" applyNumberFormat="1" applyFont="1" applyBorder="1" applyAlignment="1">
      <alignment horizontal="center" vertical="center" wrapText="1"/>
    </xf>
    <xf numFmtId="41" fontId="42" fillId="0" borderId="16" xfId="1" applyNumberFormat="1" applyFont="1" applyBorder="1" applyAlignment="1">
      <alignment vertical="center"/>
    </xf>
    <xf numFmtId="0" fontId="42" fillId="0" borderId="16" xfId="0" applyNumberFormat="1" applyFont="1" applyBorder="1">
      <alignment vertical="center"/>
    </xf>
    <xf numFmtId="181" fontId="42" fillId="0" borderId="16" xfId="0" applyNumberFormat="1" applyFont="1" applyBorder="1">
      <alignment vertical="center"/>
    </xf>
    <xf numFmtId="41" fontId="42" fillId="0" borderId="16" xfId="0" applyNumberFormat="1" applyFont="1" applyBorder="1">
      <alignment vertical="center"/>
    </xf>
    <xf numFmtId="0" fontId="44" fillId="0" borderId="16" xfId="0" applyNumberFormat="1" applyFont="1" applyBorder="1" applyAlignment="1">
      <alignment horizontal="center" vertical="center"/>
    </xf>
    <xf numFmtId="41" fontId="44" fillId="0" borderId="16" xfId="1" applyNumberFormat="1" applyFont="1" applyBorder="1" applyAlignment="1">
      <alignment vertical="center"/>
    </xf>
    <xf numFmtId="0" fontId="44" fillId="0" borderId="16" xfId="0" applyNumberFormat="1" applyFont="1" applyBorder="1">
      <alignment vertical="center"/>
    </xf>
    <xf numFmtId="181" fontId="44" fillId="0" borderId="16" xfId="0" applyNumberFormat="1" applyFont="1" applyBorder="1">
      <alignment vertical="center"/>
    </xf>
    <xf numFmtId="176" fontId="150" fillId="34" borderId="16" xfId="1" applyNumberFormat="1" applyFont="1" applyFill="1" applyBorder="1" applyAlignment="1">
      <alignment vertical="center"/>
    </xf>
    <xf numFmtId="0" fontId="30" fillId="0" borderId="29" xfId="10" applyNumberFormat="1" applyFont="1" applyBorder="1">
      <alignment vertical="center"/>
    </xf>
    <xf numFmtId="0" fontId="30" fillId="0" borderId="30" xfId="10" applyNumberFormat="1" applyFont="1" applyBorder="1">
      <alignment vertical="center"/>
    </xf>
    <xf numFmtId="0" fontId="30" fillId="0" borderId="93" xfId="10" applyNumberFormat="1" applyFont="1" applyBorder="1">
      <alignment vertical="center"/>
    </xf>
    <xf numFmtId="0" fontId="100" fillId="34" borderId="170" xfId="73" applyFont="1" applyFill="1" applyBorder="1" applyAlignment="1">
      <alignment horizontal="center" vertical="center"/>
    </xf>
    <xf numFmtId="0" fontId="136" fillId="0" borderId="167" xfId="73" applyFont="1" applyFill="1" applyBorder="1" applyAlignment="1">
      <alignment horizontal="center" vertical="center"/>
    </xf>
    <xf numFmtId="176" fontId="102" fillId="0" borderId="16" xfId="73" applyNumberFormat="1" applyFont="1" applyBorder="1" applyAlignment="1">
      <alignment horizontal="center" vertical="center"/>
    </xf>
    <xf numFmtId="176" fontId="4" fillId="0" borderId="90" xfId="73" applyNumberFormat="1" applyBorder="1" applyAlignment="1">
      <alignment horizontal="center" vertical="center"/>
    </xf>
    <xf numFmtId="176" fontId="4" fillId="0" borderId="264" xfId="73" applyNumberFormat="1" applyBorder="1" applyAlignment="1">
      <alignment horizontal="center" vertical="center"/>
    </xf>
    <xf numFmtId="176" fontId="4" fillId="0" borderId="265" xfId="73" applyNumberFormat="1" applyBorder="1" applyAlignment="1">
      <alignment horizontal="center" vertical="center"/>
    </xf>
    <xf numFmtId="176" fontId="4" fillId="0" borderId="91" xfId="73" applyNumberFormat="1" applyBorder="1" applyAlignment="1">
      <alignment horizontal="center" vertical="center"/>
    </xf>
    <xf numFmtId="176" fontId="4" fillId="57" borderId="16" xfId="73" applyNumberFormat="1" applyFill="1" applyBorder="1" applyAlignment="1">
      <alignment horizontal="center" vertical="center"/>
    </xf>
    <xf numFmtId="0" fontId="4" fillId="0" borderId="16" xfId="73" applyBorder="1" applyAlignment="1">
      <alignment horizontal="center" vertical="center"/>
    </xf>
    <xf numFmtId="176" fontId="100" fillId="0" borderId="16" xfId="73" applyNumberFormat="1" applyFont="1" applyBorder="1" applyAlignment="1">
      <alignment horizontal="center" vertical="center"/>
    </xf>
    <xf numFmtId="41" fontId="0" fillId="0" borderId="16" xfId="74" applyFont="1" applyBorder="1" applyAlignment="1">
      <alignment horizontal="center" vertical="center"/>
    </xf>
    <xf numFmtId="41" fontId="0" fillId="0" borderId="18" xfId="74" applyFont="1" applyBorder="1" applyAlignment="1">
      <alignment horizontal="center" vertical="center"/>
    </xf>
    <xf numFmtId="41" fontId="0" fillId="0" borderId="34" xfId="74" applyFont="1" applyBorder="1" applyAlignment="1">
      <alignment horizontal="center" vertical="center"/>
    </xf>
    <xf numFmtId="176" fontId="128" fillId="34" borderId="18" xfId="73" applyNumberFormat="1" applyFont="1" applyFill="1" applyBorder="1" applyAlignment="1">
      <alignment horizontal="center" vertical="center"/>
    </xf>
    <xf numFmtId="176" fontId="128" fillId="34" borderId="34" xfId="73" applyNumberFormat="1" applyFont="1" applyFill="1" applyBorder="1" applyAlignment="1">
      <alignment horizontal="center" vertical="center"/>
    </xf>
    <xf numFmtId="176" fontId="4" fillId="49" borderId="16" xfId="73" applyNumberFormat="1" applyFill="1" applyBorder="1" applyAlignment="1">
      <alignment horizontal="center" vertical="center"/>
    </xf>
    <xf numFmtId="41" fontId="4" fillId="0" borderId="16" xfId="73" applyNumberFormat="1" applyFill="1" applyBorder="1" applyAlignment="1">
      <alignment horizontal="center" vertical="center"/>
    </xf>
    <xf numFmtId="176" fontId="0" fillId="58" borderId="16" xfId="74" applyNumberFormat="1" applyFont="1" applyFill="1" applyBorder="1" applyAlignment="1">
      <alignment horizontal="center" vertical="center"/>
    </xf>
    <xf numFmtId="0" fontId="4" fillId="0" borderId="88" xfId="73" applyBorder="1" applyAlignment="1">
      <alignment horizontal="center" vertical="center"/>
    </xf>
    <xf numFmtId="0" fontId="4" fillId="0" borderId="95" xfId="73" applyBorder="1" applyAlignment="1">
      <alignment horizontal="center" vertical="center"/>
    </xf>
    <xf numFmtId="0" fontId="4" fillId="0" borderId="263" xfId="73" applyBorder="1" applyAlignment="1">
      <alignment horizontal="center" vertical="center"/>
    </xf>
    <xf numFmtId="0" fontId="4" fillId="0" borderId="89" xfId="73" applyBorder="1" applyAlignment="1">
      <alignment horizontal="center" vertical="center"/>
    </xf>
    <xf numFmtId="181" fontId="104" fillId="50" borderId="268" xfId="73" applyNumberFormat="1" applyFont="1" applyFill="1" applyBorder="1" applyAlignment="1">
      <alignment horizontal="center" vertical="center"/>
    </xf>
    <xf numFmtId="181" fontId="104" fillId="50" borderId="0" xfId="73" applyNumberFormat="1" applyFont="1" applyFill="1" applyBorder="1" applyAlignment="1">
      <alignment horizontal="center" vertical="center"/>
    </xf>
    <xf numFmtId="181" fontId="104" fillId="50" borderId="267" xfId="73" applyNumberFormat="1" applyFont="1" applyFill="1" applyBorder="1" applyAlignment="1">
      <alignment horizontal="center" vertical="center"/>
    </xf>
    <xf numFmtId="181" fontId="105" fillId="50" borderId="259" xfId="73" applyNumberFormat="1" applyFont="1" applyFill="1" applyBorder="1" applyAlignment="1">
      <alignment horizontal="center" vertical="center"/>
    </xf>
    <xf numFmtId="0" fontId="105" fillId="50" borderId="167" xfId="73" applyFont="1" applyFill="1" applyBorder="1" applyAlignment="1">
      <alignment horizontal="center" vertical="center"/>
    </xf>
    <xf numFmtId="0" fontId="105" fillId="50" borderId="260" xfId="73" applyFont="1" applyFill="1" applyBorder="1" applyAlignment="1">
      <alignment horizontal="center" vertical="center"/>
    </xf>
    <xf numFmtId="176" fontId="0" fillId="53" borderId="16" xfId="74" applyNumberFormat="1" applyFont="1" applyFill="1" applyBorder="1" applyAlignment="1">
      <alignment horizontal="center" vertical="center"/>
    </xf>
    <xf numFmtId="0" fontId="2" fillId="0" borderId="85" xfId="73" applyFont="1" applyFill="1" applyBorder="1" applyAlignment="1">
      <alignment horizontal="center" vertical="center"/>
    </xf>
    <xf numFmtId="0" fontId="2" fillId="0" borderId="76" xfId="73" applyFont="1" applyFill="1" applyBorder="1" applyAlignment="1">
      <alignment horizontal="center" vertical="center"/>
    </xf>
    <xf numFmtId="0" fontId="2" fillId="0" borderId="77" xfId="73" applyFont="1" applyFill="1" applyBorder="1" applyAlignment="1">
      <alignment horizontal="center" vertical="center"/>
    </xf>
    <xf numFmtId="176" fontId="0" fillId="54" borderId="16" xfId="74" applyNumberFormat="1" applyFont="1" applyFill="1" applyBorder="1" applyAlignment="1">
      <alignment horizontal="center" vertical="center"/>
    </xf>
    <xf numFmtId="0" fontId="2" fillId="0" borderId="85" xfId="73" applyFont="1" applyBorder="1" applyAlignment="1">
      <alignment horizontal="center" vertical="center"/>
    </xf>
    <xf numFmtId="0" fontId="2" fillId="0" borderId="76" xfId="73" applyFont="1" applyBorder="1" applyAlignment="1">
      <alignment horizontal="center" vertical="center"/>
    </xf>
    <xf numFmtId="0" fontId="2" fillId="0" borderId="77" xfId="73" applyFont="1" applyBorder="1" applyAlignment="1">
      <alignment horizontal="center" vertical="center"/>
    </xf>
    <xf numFmtId="176" fontId="0" fillId="55" borderId="16" xfId="74" applyNumberFormat="1" applyFont="1" applyFill="1" applyBorder="1" applyAlignment="1">
      <alignment horizontal="center" vertical="center"/>
    </xf>
    <xf numFmtId="41" fontId="0" fillId="0" borderId="18" xfId="74" applyFont="1" applyFill="1" applyBorder="1" applyAlignment="1">
      <alignment horizontal="center" vertical="center"/>
    </xf>
    <xf numFmtId="41" fontId="0" fillId="0" borderId="94" xfId="74" applyFont="1" applyFill="1" applyBorder="1" applyAlignment="1">
      <alignment horizontal="center" vertical="center"/>
    </xf>
    <xf numFmtId="176" fontId="129" fillId="34" borderId="16" xfId="74" applyNumberFormat="1" applyFont="1" applyFill="1" applyBorder="1" applyAlignment="1">
      <alignment horizontal="center" vertical="center"/>
    </xf>
    <xf numFmtId="0" fontId="104" fillId="0" borderId="261" xfId="73" applyFont="1" applyBorder="1" applyAlignment="1">
      <alignment horizontal="center" vertical="center"/>
    </xf>
    <xf numFmtId="0" fontId="104" fillId="0" borderId="0" xfId="73" applyFont="1" applyBorder="1" applyAlignment="1">
      <alignment horizontal="center" vertical="center"/>
    </xf>
    <xf numFmtId="0" fontId="104" fillId="0" borderId="262" xfId="73" applyFont="1" applyBorder="1" applyAlignment="1">
      <alignment horizontal="center" vertical="center"/>
    </xf>
    <xf numFmtId="0" fontId="102" fillId="0" borderId="223" xfId="73" applyFont="1" applyBorder="1" applyAlignment="1">
      <alignment horizontal="center" vertical="center" wrapText="1"/>
    </xf>
    <xf numFmtId="0" fontId="4" fillId="0" borderId="227" xfId="73" applyBorder="1" applyAlignment="1">
      <alignment horizontal="center" vertical="center"/>
    </xf>
    <xf numFmtId="0" fontId="101" fillId="49" borderId="229" xfId="73" applyFont="1" applyFill="1" applyBorder="1" applyAlignment="1">
      <alignment horizontal="center" vertical="center"/>
    </xf>
    <xf numFmtId="0" fontId="101" fillId="49" borderId="98" xfId="73" applyFont="1" applyFill="1" applyBorder="1" applyAlignment="1">
      <alignment horizontal="center" vertical="center"/>
    </xf>
    <xf numFmtId="0" fontId="101" fillId="49" borderId="230" xfId="73" applyFont="1" applyFill="1" applyBorder="1" applyAlignment="1">
      <alignment horizontal="center" vertical="center"/>
    </xf>
    <xf numFmtId="0" fontId="102" fillId="54" borderId="223" xfId="73" applyFont="1" applyFill="1" applyBorder="1" applyAlignment="1">
      <alignment horizontal="center" vertical="center" wrapText="1"/>
    </xf>
    <xf numFmtId="0" fontId="4" fillId="54" borderId="227" xfId="73" applyFill="1" applyBorder="1" applyAlignment="1">
      <alignment horizontal="center" vertical="center"/>
    </xf>
    <xf numFmtId="0" fontId="102" fillId="55" borderId="6" xfId="73" applyFont="1" applyFill="1" applyBorder="1" applyAlignment="1">
      <alignment horizontal="center" vertical="center" wrapText="1"/>
    </xf>
    <xf numFmtId="0" fontId="4" fillId="55" borderId="66" xfId="73" applyFill="1" applyBorder="1" applyAlignment="1">
      <alignment horizontal="center" vertical="center"/>
    </xf>
    <xf numFmtId="181" fontId="133" fillId="40" borderId="248" xfId="73" applyNumberFormat="1" applyFont="1" applyFill="1" applyBorder="1" applyAlignment="1">
      <alignment horizontal="center" vertical="center"/>
    </xf>
    <xf numFmtId="181" fontId="133" fillId="40" borderId="251" xfId="73" applyNumberFormat="1" applyFont="1" applyFill="1" applyBorder="1" applyAlignment="1">
      <alignment horizontal="center" vertical="center"/>
    </xf>
    <xf numFmtId="181" fontId="133" fillId="40" borderId="249" xfId="73" applyNumberFormat="1" applyFont="1" applyFill="1" applyBorder="1" applyAlignment="1">
      <alignment horizontal="center" vertical="center"/>
    </xf>
    <xf numFmtId="181" fontId="133" fillId="40" borderId="254" xfId="73" applyNumberFormat="1" applyFont="1" applyFill="1" applyBorder="1" applyAlignment="1">
      <alignment horizontal="center" vertical="center"/>
    </xf>
    <xf numFmtId="181" fontId="102" fillId="0" borderId="235" xfId="73" applyNumberFormat="1" applyFont="1" applyFill="1" applyBorder="1" applyAlignment="1">
      <alignment horizontal="center" vertical="center"/>
    </xf>
    <xf numFmtId="181" fontId="102" fillId="0" borderId="104" xfId="73" applyNumberFormat="1" applyFont="1" applyFill="1" applyBorder="1" applyAlignment="1">
      <alignment horizontal="center" vertical="center"/>
    </xf>
    <xf numFmtId="181" fontId="102" fillId="0" borderId="236" xfId="73" applyNumberFormat="1" applyFont="1" applyFill="1" applyBorder="1" applyAlignment="1">
      <alignment horizontal="center" vertical="center"/>
    </xf>
    <xf numFmtId="181" fontId="102" fillId="0" borderId="237" xfId="73" applyNumberFormat="1" applyFont="1" applyFill="1" applyBorder="1" applyAlignment="1">
      <alignment horizontal="center" vertical="center"/>
    </xf>
    <xf numFmtId="0" fontId="97" fillId="0" borderId="0" xfId="73" applyFont="1" applyAlignment="1">
      <alignment horizontal="center" vertical="center"/>
    </xf>
    <xf numFmtId="0" fontId="101" fillId="0" borderId="220" xfId="73" applyFont="1" applyBorder="1" applyAlignment="1">
      <alignment horizontal="center" vertical="center"/>
    </xf>
    <xf numFmtId="0" fontId="101" fillId="0" borderId="221" xfId="73" applyFont="1" applyBorder="1" applyAlignment="1">
      <alignment horizontal="center" vertical="center"/>
    </xf>
    <xf numFmtId="0" fontId="101" fillId="0" borderId="222" xfId="73" applyFont="1" applyBorder="1" applyAlignment="1">
      <alignment horizontal="center" vertical="center"/>
    </xf>
    <xf numFmtId="0" fontId="101" fillId="53" borderId="220" xfId="73" applyFont="1" applyFill="1" applyBorder="1" applyAlignment="1">
      <alignment horizontal="center" vertical="center"/>
    </xf>
    <xf numFmtId="0" fontId="101" fillId="53" borderId="221" xfId="73" applyFont="1" applyFill="1" applyBorder="1" applyAlignment="1">
      <alignment horizontal="center" vertical="center"/>
    </xf>
    <xf numFmtId="0" fontId="101" fillId="53" borderId="222" xfId="73" applyFont="1" applyFill="1" applyBorder="1" applyAlignment="1">
      <alignment horizontal="center" vertical="center"/>
    </xf>
    <xf numFmtId="0" fontId="102" fillId="0" borderId="223" xfId="73" applyFont="1" applyFill="1" applyBorder="1" applyAlignment="1">
      <alignment horizontal="center" vertical="center" wrapText="1"/>
    </xf>
    <xf numFmtId="0" fontId="102" fillId="0" borderId="227" xfId="73" applyFont="1" applyFill="1" applyBorder="1" applyAlignment="1">
      <alignment horizontal="center" vertical="center" wrapText="1"/>
    </xf>
    <xf numFmtId="181" fontId="4" fillId="53" borderId="224" xfId="73" applyNumberFormat="1" applyFill="1" applyBorder="1" applyAlignment="1">
      <alignment horizontal="center" vertical="center"/>
    </xf>
    <xf numFmtId="181" fontId="4" fillId="53" borderId="225" xfId="73" applyNumberFormat="1" applyFill="1" applyBorder="1" applyAlignment="1">
      <alignment horizontal="center" vertical="center"/>
    </xf>
    <xf numFmtId="181" fontId="4" fillId="53" borderId="226" xfId="73" applyNumberFormat="1" applyFill="1" applyBorder="1" applyAlignment="1">
      <alignment horizontal="center" vertical="center"/>
    </xf>
    <xf numFmtId="181" fontId="4" fillId="0" borderId="224" xfId="73" applyNumberFormat="1" applyFill="1" applyBorder="1" applyAlignment="1">
      <alignment horizontal="center" vertical="center"/>
    </xf>
    <xf numFmtId="181" fontId="4" fillId="0" borderId="225" xfId="73" applyNumberFormat="1" applyFill="1" applyBorder="1" applyAlignment="1">
      <alignment horizontal="center" vertical="center"/>
    </xf>
    <xf numFmtId="181" fontId="4" fillId="0" borderId="226" xfId="73" applyNumberFormat="1" applyFill="1" applyBorder="1" applyAlignment="1">
      <alignment horizontal="center" vertical="center"/>
    </xf>
    <xf numFmtId="181" fontId="4" fillId="49" borderId="224" xfId="73" applyNumberFormat="1" applyFill="1" applyBorder="1" applyAlignment="1">
      <alignment horizontal="center" vertical="center"/>
    </xf>
    <xf numFmtId="181" fontId="4" fillId="49" borderId="225" xfId="73" applyNumberFormat="1" applyFill="1" applyBorder="1" applyAlignment="1">
      <alignment horizontal="center" vertical="center"/>
    </xf>
    <xf numFmtId="181" fontId="4" fillId="49" borderId="226" xfId="73" applyNumberFormat="1" applyFill="1" applyBorder="1" applyAlignment="1">
      <alignment horizontal="center" vertical="center"/>
    </xf>
    <xf numFmtId="181" fontId="130" fillId="40" borderId="231" xfId="73" applyNumberFormat="1" applyFont="1" applyFill="1" applyBorder="1" applyAlignment="1">
      <alignment horizontal="center" vertical="center"/>
    </xf>
    <xf numFmtId="181" fontId="130" fillId="40" borderId="232" xfId="73" applyNumberFormat="1" applyFont="1" applyFill="1" applyBorder="1" applyAlignment="1">
      <alignment horizontal="center" vertical="center"/>
    </xf>
    <xf numFmtId="181" fontId="130" fillId="40" borderId="233" xfId="73" applyNumberFormat="1" applyFont="1" applyFill="1" applyBorder="1" applyAlignment="1">
      <alignment horizontal="center" vertical="center"/>
    </xf>
    <xf numFmtId="181" fontId="130" fillId="40" borderId="234" xfId="73" applyNumberFormat="1" applyFont="1" applyFill="1" applyBorder="1" applyAlignment="1">
      <alignment horizontal="center" vertical="center"/>
    </xf>
    <xf numFmtId="0" fontId="4" fillId="0" borderId="221" xfId="73" applyBorder="1" applyAlignment="1">
      <alignment horizontal="center" vertical="center"/>
    </xf>
    <xf numFmtId="0" fontId="4" fillId="0" borderId="222" xfId="73" applyBorder="1" applyAlignment="1">
      <alignment horizontal="center" vertical="center"/>
    </xf>
    <xf numFmtId="0" fontId="101" fillId="57" borderId="220" xfId="73" applyFont="1" applyFill="1" applyBorder="1" applyAlignment="1">
      <alignment horizontal="center" vertical="center"/>
    </xf>
    <xf numFmtId="0" fontId="4" fillId="57" borderId="221" xfId="73" applyFill="1" applyBorder="1" applyAlignment="1">
      <alignment horizontal="center" vertical="center"/>
    </xf>
    <xf numFmtId="0" fontId="4" fillId="57" borderId="228" xfId="73" applyFill="1" applyBorder="1" applyAlignment="1">
      <alignment horizontal="center" vertical="center"/>
    </xf>
    <xf numFmtId="0" fontId="4" fillId="57" borderId="222" xfId="73" applyFill="1" applyBorder="1" applyAlignment="1">
      <alignment horizontal="center" vertical="center"/>
    </xf>
    <xf numFmtId="181" fontId="4" fillId="58" borderId="227" xfId="73" applyNumberFormat="1" applyFill="1" applyBorder="1" applyAlignment="1">
      <alignment horizontal="center" vertical="center"/>
    </xf>
    <xf numFmtId="181" fontId="4" fillId="58" borderId="255" xfId="73" applyNumberFormat="1" applyFill="1" applyBorder="1" applyAlignment="1">
      <alignment horizontal="center" vertical="center"/>
    </xf>
    <xf numFmtId="181" fontId="105" fillId="57" borderId="235" xfId="73" applyNumberFormat="1" applyFont="1" applyFill="1" applyBorder="1" applyAlignment="1">
      <alignment horizontal="center" vertical="center"/>
    </xf>
    <xf numFmtId="181" fontId="105" fillId="57" borderId="104" xfId="73" applyNumberFormat="1" applyFont="1" applyFill="1" applyBorder="1" applyAlignment="1">
      <alignment horizontal="center" vertical="center"/>
    </xf>
    <xf numFmtId="181" fontId="105" fillId="57" borderId="237" xfId="73" applyNumberFormat="1" applyFont="1" applyFill="1" applyBorder="1" applyAlignment="1">
      <alignment horizontal="center" vertical="center"/>
    </xf>
    <xf numFmtId="181" fontId="88" fillId="56" borderId="261" xfId="0" applyNumberFormat="1" applyFont="1" applyFill="1" applyBorder="1" applyAlignment="1">
      <alignment horizontal="center" vertical="center"/>
    </xf>
    <xf numFmtId="181" fontId="88" fillId="56" borderId="0" xfId="0" applyNumberFormat="1" applyFont="1" applyFill="1" applyBorder="1" applyAlignment="1">
      <alignment horizontal="center" vertical="center"/>
    </xf>
    <xf numFmtId="181" fontId="88" fillId="56" borderId="262" xfId="0" applyNumberFormat="1" applyFont="1" applyFill="1" applyBorder="1" applyAlignment="1">
      <alignment horizontal="center" vertical="center"/>
    </xf>
    <xf numFmtId="0" fontId="44" fillId="0" borderId="212" xfId="0" applyNumberFormat="1" applyFont="1" applyBorder="1" applyAlignment="1">
      <alignment horizontal="center" vertical="center"/>
    </xf>
    <xf numFmtId="0" fontId="44" fillId="0" borderId="109" xfId="0" applyNumberFormat="1" applyFont="1" applyBorder="1" applyAlignment="1">
      <alignment horizontal="center" vertical="center"/>
    </xf>
    <xf numFmtId="181" fontId="43" fillId="60" borderId="21" xfId="0" applyNumberFormat="1" applyFont="1" applyFill="1" applyBorder="1" applyAlignment="1">
      <alignment horizontal="center" vertical="center"/>
    </xf>
    <xf numFmtId="181" fontId="43" fillId="60" borderId="22" xfId="0" applyNumberFormat="1" applyFont="1" applyFill="1" applyBorder="1" applyAlignment="1">
      <alignment horizontal="center" vertical="center"/>
    </xf>
    <xf numFmtId="0" fontId="43" fillId="60" borderId="21" xfId="0" applyNumberFormat="1" applyFont="1" applyFill="1" applyBorder="1" applyAlignment="1">
      <alignment horizontal="center" vertical="center"/>
    </xf>
    <xf numFmtId="0" fontId="43" fillId="60" borderId="22" xfId="0" applyNumberFormat="1" applyFont="1" applyFill="1" applyBorder="1" applyAlignment="1">
      <alignment horizontal="center" vertical="center"/>
    </xf>
    <xf numFmtId="0" fontId="80" fillId="0" borderId="170" xfId="0" applyNumberFormat="1" applyFont="1" applyBorder="1" applyAlignment="1">
      <alignment horizontal="center" vertical="center"/>
    </xf>
    <xf numFmtId="181" fontId="88" fillId="0" borderId="0" xfId="0" applyNumberFormat="1" applyFont="1" applyBorder="1" applyAlignment="1">
      <alignment horizontal="center" vertical="center"/>
    </xf>
    <xf numFmtId="0" fontId="107" fillId="0" borderId="159" xfId="73" applyFont="1" applyBorder="1" applyAlignment="1">
      <alignment horizontal="center" vertical="center" shrinkToFit="1"/>
    </xf>
    <xf numFmtId="0" fontId="107" fillId="0" borderId="266" xfId="73" applyFont="1" applyBorder="1" applyAlignment="1">
      <alignment horizontal="center" vertical="center" shrinkToFit="1"/>
    </xf>
    <xf numFmtId="0" fontId="108" fillId="0" borderId="29" xfId="73" applyFont="1" applyBorder="1" applyAlignment="1">
      <alignment horizontal="center" vertical="center" wrapText="1"/>
    </xf>
    <xf numFmtId="0" fontId="108" fillId="0" borderId="23" xfId="73" applyFont="1" applyBorder="1" applyAlignment="1">
      <alignment horizontal="center" vertical="center" wrapText="1"/>
    </xf>
    <xf numFmtId="0" fontId="107" fillId="0" borderId="22" xfId="73" applyFont="1" applyBorder="1" applyAlignment="1">
      <alignment horizontal="center" vertical="center" wrapText="1"/>
    </xf>
    <xf numFmtId="0" fontId="107" fillId="0" borderId="25" xfId="73" applyFont="1" applyBorder="1" applyAlignment="1">
      <alignment horizontal="center" vertical="center" wrapText="1"/>
    </xf>
    <xf numFmtId="0" fontId="125" fillId="0" borderId="0" xfId="73" applyFont="1" applyAlignment="1">
      <alignment horizontal="left" vertical="center"/>
    </xf>
    <xf numFmtId="0" fontId="125" fillId="0" borderId="0" xfId="73" applyFont="1" applyAlignment="1">
      <alignment horizontal="right" vertical="center"/>
    </xf>
    <xf numFmtId="0" fontId="108" fillId="0" borderId="112" xfId="73" applyFont="1" applyBorder="1" applyAlignment="1">
      <alignment horizontal="center" vertical="center" wrapText="1"/>
    </xf>
    <xf numFmtId="0" fontId="126" fillId="0" borderId="0" xfId="73" applyFont="1" applyBorder="1" applyAlignment="1">
      <alignment horizontal="center" vertical="center"/>
    </xf>
    <xf numFmtId="0" fontId="107" fillId="0" borderId="21" xfId="73" applyFont="1" applyBorder="1" applyAlignment="1">
      <alignment horizontal="center" vertical="center" wrapText="1"/>
    </xf>
    <xf numFmtId="0" fontId="107" fillId="0" borderId="24" xfId="73" applyFont="1" applyBorder="1" applyAlignment="1">
      <alignment horizontal="center" vertical="center" wrapText="1"/>
    </xf>
    <xf numFmtId="0" fontId="107" fillId="0" borderId="216" xfId="73" applyFont="1" applyBorder="1" applyAlignment="1">
      <alignment horizontal="center" vertical="center" wrapText="1"/>
    </xf>
    <xf numFmtId="0" fontId="107" fillId="0" borderId="27" xfId="73" applyFont="1" applyBorder="1" applyAlignment="1">
      <alignment horizontal="center" vertical="center" wrapText="1"/>
    </xf>
    <xf numFmtId="0" fontId="103" fillId="0" borderId="274" xfId="73" applyFont="1" applyBorder="1" applyAlignment="1">
      <alignment horizontal="left" vertical="center"/>
    </xf>
    <xf numFmtId="0" fontId="98" fillId="0" borderId="275" xfId="73" applyFont="1" applyBorder="1" applyAlignment="1">
      <alignment horizontal="left" vertical="center"/>
    </xf>
    <xf numFmtId="0" fontId="140" fillId="0" borderId="356" xfId="73" applyFont="1" applyBorder="1" applyAlignment="1">
      <alignment horizontal="center" vertical="center"/>
    </xf>
    <xf numFmtId="0" fontId="141" fillId="0" borderId="300" xfId="73" applyFont="1" applyBorder="1" applyAlignment="1">
      <alignment horizontal="center" vertical="center"/>
    </xf>
    <xf numFmtId="0" fontId="115" fillId="0" borderId="277" xfId="73" applyFont="1" applyFill="1" applyBorder="1" applyAlignment="1">
      <alignment horizontal="center" vertical="center"/>
    </xf>
    <xf numFmtId="0" fontId="115" fillId="0" borderId="78" xfId="73" applyFont="1" applyFill="1" applyBorder="1" applyAlignment="1">
      <alignment horizontal="center" vertical="center"/>
    </xf>
    <xf numFmtId="0" fontId="115" fillId="0" borderId="287" xfId="73" applyFont="1" applyFill="1" applyBorder="1" applyAlignment="1">
      <alignment horizontal="center" vertical="center"/>
    </xf>
    <xf numFmtId="0" fontId="116" fillId="0" borderId="308" xfId="73" applyFont="1" applyBorder="1" applyAlignment="1">
      <alignment horizontal="center" vertical="center"/>
    </xf>
    <xf numFmtId="0" fontId="116" fillId="0" borderId="287" xfId="73" applyFont="1" applyBorder="1" applyAlignment="1">
      <alignment horizontal="center" vertical="center"/>
    </xf>
    <xf numFmtId="0" fontId="4" fillId="0" borderId="342" xfId="73" applyFill="1" applyBorder="1" applyAlignment="1">
      <alignment horizontal="center" vertical="center"/>
    </xf>
    <xf numFmtId="0" fontId="4" fillId="0" borderId="343" xfId="73" applyFill="1" applyBorder="1" applyAlignment="1">
      <alignment horizontal="center" vertical="center"/>
    </xf>
    <xf numFmtId="0" fontId="4" fillId="0" borderId="344" xfId="73" applyFill="1" applyBorder="1" applyAlignment="1">
      <alignment horizontal="center" vertical="center"/>
    </xf>
    <xf numFmtId="0" fontId="4" fillId="0" borderId="345" xfId="73" applyBorder="1" applyAlignment="1">
      <alignment horizontal="center" vertical="center"/>
    </xf>
    <xf numFmtId="0" fontId="4" fillId="0" borderId="291" xfId="73" applyBorder="1" applyAlignment="1">
      <alignment horizontal="center" vertical="center"/>
    </xf>
    <xf numFmtId="0" fontId="2" fillId="0" borderId="355" xfId="73" applyFont="1" applyBorder="1" applyAlignment="1">
      <alignment horizontal="center" vertical="center"/>
    </xf>
    <xf numFmtId="0" fontId="115" fillId="0" borderId="320" xfId="73" applyFont="1" applyFill="1" applyBorder="1" applyAlignment="1">
      <alignment horizontal="center" vertical="center" wrapText="1"/>
    </xf>
    <xf numFmtId="0" fontId="115" fillId="0" borderId="321" xfId="73" applyFont="1" applyFill="1" applyBorder="1" applyAlignment="1">
      <alignment horizontal="center" vertical="center" wrapText="1"/>
    </xf>
    <xf numFmtId="0" fontId="115" fillId="0" borderId="322" xfId="73" applyFont="1" applyFill="1" applyBorder="1" applyAlignment="1">
      <alignment horizontal="center" vertical="center" wrapText="1"/>
    </xf>
    <xf numFmtId="0" fontId="112" fillId="0" borderId="351" xfId="73" applyFont="1" applyFill="1" applyBorder="1" applyAlignment="1">
      <alignment horizontal="center" vertical="center"/>
    </xf>
    <xf numFmtId="0" fontId="112" fillId="0" borderId="352" xfId="73" applyFont="1" applyFill="1" applyBorder="1" applyAlignment="1">
      <alignment horizontal="center" vertical="center"/>
    </xf>
    <xf numFmtId="41" fontId="116" fillId="0" borderId="351" xfId="73" applyNumberFormat="1" applyFont="1" applyFill="1" applyBorder="1" applyAlignment="1">
      <alignment horizontal="center" vertical="center"/>
    </xf>
    <xf numFmtId="41" fontId="116" fillId="0" borderId="352" xfId="73" applyNumberFormat="1" applyFont="1" applyFill="1" applyBorder="1" applyAlignment="1">
      <alignment horizontal="center" vertical="center"/>
    </xf>
    <xf numFmtId="0" fontId="115" fillId="0" borderId="336" xfId="73" applyFont="1" applyFill="1" applyBorder="1" applyAlignment="1">
      <alignment horizontal="center" vertical="center" wrapText="1"/>
    </xf>
    <xf numFmtId="0" fontId="115" fillId="58" borderId="317" xfId="73" applyFont="1" applyFill="1" applyBorder="1" applyAlignment="1">
      <alignment horizontal="center" vertical="center" wrapText="1"/>
    </xf>
    <xf numFmtId="0" fontId="115" fillId="58" borderId="318" xfId="73" applyFont="1" applyFill="1" applyBorder="1" applyAlignment="1">
      <alignment horizontal="center" vertical="center" wrapText="1"/>
    </xf>
    <xf numFmtId="0" fontId="115" fillId="58" borderId="319" xfId="73" applyFont="1" applyFill="1" applyBorder="1" applyAlignment="1">
      <alignment horizontal="center" vertical="center" wrapText="1"/>
    </xf>
    <xf numFmtId="0" fontId="115" fillId="55" borderId="274" xfId="73" applyFont="1" applyFill="1" applyBorder="1" applyAlignment="1">
      <alignment horizontal="left" vertical="center"/>
    </xf>
    <xf numFmtId="0" fontId="115" fillId="55" borderId="275" xfId="73" applyFont="1" applyFill="1" applyBorder="1" applyAlignment="1">
      <alignment horizontal="left" vertical="center"/>
    </xf>
    <xf numFmtId="0" fontId="115" fillId="55" borderId="314" xfId="73" applyFont="1" applyFill="1" applyBorder="1" applyAlignment="1">
      <alignment horizontal="left" vertical="center"/>
    </xf>
    <xf numFmtId="0" fontId="116" fillId="0" borderId="326" xfId="73" applyFont="1" applyFill="1" applyBorder="1" applyAlignment="1">
      <alignment horizontal="center" vertical="center"/>
    </xf>
    <xf numFmtId="0" fontId="116" fillId="0" borderId="314" xfId="73" applyFont="1" applyFill="1" applyBorder="1" applyAlignment="1">
      <alignment horizontal="center" vertical="center"/>
    </xf>
    <xf numFmtId="187" fontId="116" fillId="0" borderId="332" xfId="73" applyNumberFormat="1" applyFont="1" applyFill="1" applyBorder="1" applyAlignment="1">
      <alignment horizontal="center" vertical="center"/>
    </xf>
    <xf numFmtId="187" fontId="116" fillId="0" borderId="333" xfId="73" applyNumberFormat="1" applyFont="1" applyFill="1" applyBorder="1" applyAlignment="1">
      <alignment horizontal="center" vertical="center"/>
    </xf>
    <xf numFmtId="0" fontId="112" fillId="0" borderId="310" xfId="73" applyFont="1" applyFill="1" applyBorder="1" applyAlignment="1">
      <alignment horizontal="left" vertical="center"/>
    </xf>
    <xf numFmtId="0" fontId="112" fillId="0" borderId="272" xfId="73" applyFont="1" applyFill="1" applyBorder="1" applyAlignment="1">
      <alignment horizontal="left" vertical="center"/>
    </xf>
    <xf numFmtId="0" fontId="112" fillId="0" borderId="313" xfId="73" applyFont="1" applyFill="1" applyBorder="1" applyAlignment="1">
      <alignment horizontal="left" vertical="center"/>
    </xf>
    <xf numFmtId="0" fontId="112" fillId="0" borderId="328" xfId="73" applyFont="1" applyFill="1" applyBorder="1" applyAlignment="1">
      <alignment horizontal="center" vertical="center"/>
    </xf>
    <xf numFmtId="0" fontId="112" fillId="0" borderId="313" xfId="73" applyFont="1" applyFill="1" applyBorder="1" applyAlignment="1">
      <alignment horizontal="center" vertical="center"/>
    </xf>
    <xf numFmtId="0" fontId="115" fillId="0" borderId="329" xfId="73" applyFont="1" applyFill="1" applyBorder="1" applyAlignment="1">
      <alignment horizontal="center" vertical="center"/>
    </xf>
    <xf numFmtId="0" fontId="115" fillId="0" borderId="312" xfId="73" applyFont="1" applyFill="1" applyBorder="1" applyAlignment="1">
      <alignment horizontal="center" vertical="center"/>
    </xf>
    <xf numFmtId="0" fontId="115" fillId="63" borderId="274" xfId="73" applyFont="1" applyFill="1" applyBorder="1" applyAlignment="1">
      <alignment horizontal="left" vertical="center"/>
    </xf>
    <xf numFmtId="0" fontId="115" fillId="63" borderId="275" xfId="73" applyFont="1" applyFill="1" applyBorder="1" applyAlignment="1">
      <alignment horizontal="left" vertical="center"/>
    </xf>
    <xf numFmtId="0" fontId="115" fillId="63" borderId="314" xfId="73" applyFont="1" applyFill="1" applyBorder="1" applyAlignment="1">
      <alignment horizontal="left" vertical="center"/>
    </xf>
    <xf numFmtId="0" fontId="115" fillId="50" borderId="274" xfId="73" applyFont="1" applyFill="1" applyBorder="1" applyAlignment="1">
      <alignment horizontal="center" vertical="center"/>
    </xf>
    <xf numFmtId="0" fontId="115" fillId="50" borderId="275" xfId="73" applyFont="1" applyFill="1" applyBorder="1" applyAlignment="1">
      <alignment horizontal="center" vertical="center"/>
    </xf>
    <xf numFmtId="0" fontId="115" fillId="50" borderId="314" xfId="73" applyFont="1" applyFill="1" applyBorder="1" applyAlignment="1">
      <alignment horizontal="center" vertical="center"/>
    </xf>
    <xf numFmtId="0" fontId="115" fillId="50" borderId="326" xfId="73" applyFont="1" applyFill="1" applyBorder="1" applyAlignment="1">
      <alignment horizontal="center" vertical="center"/>
    </xf>
    <xf numFmtId="0" fontId="112" fillId="0" borderId="311" xfId="73" applyFont="1" applyFill="1" applyBorder="1" applyAlignment="1">
      <alignment horizontal="left" vertical="center"/>
    </xf>
    <xf numFmtId="0" fontId="112" fillId="0" borderId="315" xfId="73" applyFont="1" applyFill="1" applyBorder="1" applyAlignment="1">
      <alignment horizontal="left" vertical="center"/>
    </xf>
    <xf numFmtId="41" fontId="116" fillId="0" borderId="327" xfId="73" applyNumberFormat="1" applyFont="1" applyFill="1" applyBorder="1" applyAlignment="1">
      <alignment horizontal="center" vertical="center"/>
    </xf>
    <xf numFmtId="0" fontId="116" fillId="0" borderId="315" xfId="73" applyFont="1" applyFill="1" applyBorder="1" applyAlignment="1">
      <alignment horizontal="center" vertical="center"/>
    </xf>
    <xf numFmtId="0" fontId="112" fillId="0" borderId="339" xfId="73" applyFont="1" applyFill="1" applyBorder="1" applyAlignment="1">
      <alignment horizontal="left" vertical="center"/>
    </xf>
    <xf numFmtId="0" fontId="112" fillId="0" borderId="340" xfId="73" applyFont="1" applyFill="1" applyBorder="1" applyAlignment="1">
      <alignment horizontal="left" vertical="center"/>
    </xf>
    <xf numFmtId="41" fontId="116" fillId="0" borderId="339" xfId="73" applyNumberFormat="1" applyFont="1" applyFill="1" applyBorder="1" applyAlignment="1">
      <alignment horizontal="center" vertical="center"/>
    </xf>
    <xf numFmtId="0" fontId="116" fillId="0" borderId="340" xfId="73" applyFont="1" applyFill="1" applyBorder="1" applyAlignment="1">
      <alignment horizontal="center" vertical="center"/>
    </xf>
    <xf numFmtId="0" fontId="116" fillId="0" borderId="328" xfId="73" applyFont="1" applyFill="1" applyBorder="1" applyAlignment="1">
      <alignment horizontal="center" vertical="center"/>
    </xf>
    <xf numFmtId="0" fontId="116" fillId="0" borderId="313" xfId="73" applyFont="1" applyFill="1" applyBorder="1" applyAlignment="1">
      <alignment horizontal="center" vertical="center"/>
    </xf>
    <xf numFmtId="0" fontId="112" fillId="0" borderId="347" xfId="73" applyFont="1" applyFill="1" applyBorder="1" applyAlignment="1">
      <alignment horizontal="left" vertical="center"/>
    </xf>
    <xf numFmtId="0" fontId="112" fillId="0" borderId="348" xfId="73" applyFont="1" applyFill="1" applyBorder="1" applyAlignment="1">
      <alignment horizontal="left" vertical="center"/>
    </xf>
    <xf numFmtId="189" fontId="116" fillId="0" borderId="347" xfId="73" applyNumberFormat="1" applyFont="1" applyFill="1" applyBorder="1" applyAlignment="1">
      <alignment horizontal="center" vertical="center"/>
    </xf>
    <xf numFmtId="189" fontId="116" fillId="0" borderId="348" xfId="73" applyNumberFormat="1" applyFont="1" applyFill="1" applyBorder="1" applyAlignment="1">
      <alignment horizontal="center" vertical="center"/>
    </xf>
    <xf numFmtId="0" fontId="116" fillId="0" borderId="335" xfId="73" applyFont="1" applyFill="1" applyBorder="1" applyAlignment="1">
      <alignment horizontal="center" vertical="center"/>
    </xf>
    <xf numFmtId="0" fontId="116" fillId="0" borderId="316" xfId="73" applyFont="1" applyFill="1" applyBorder="1" applyAlignment="1">
      <alignment horizontal="center" vertical="center"/>
    </xf>
    <xf numFmtId="0" fontId="121" fillId="0" borderId="328" xfId="73" applyFont="1" applyFill="1" applyBorder="1" applyAlignment="1">
      <alignment horizontal="center" vertical="center"/>
    </xf>
    <xf numFmtId="0" fontId="121" fillId="0" borderId="313" xfId="73" applyFont="1" applyFill="1" applyBorder="1" applyAlignment="1">
      <alignment horizontal="center" vertical="center"/>
    </xf>
    <xf numFmtId="0" fontId="116" fillId="0" borderId="329" xfId="73" applyFont="1" applyFill="1" applyBorder="1" applyAlignment="1">
      <alignment horizontal="center" vertical="center"/>
    </xf>
    <xf numFmtId="0" fontId="116" fillId="0" borderId="312" xfId="73" applyFont="1" applyFill="1" applyBorder="1" applyAlignment="1">
      <alignment horizontal="center" vertical="center"/>
    </xf>
    <xf numFmtId="41" fontId="122" fillId="0" borderId="335" xfId="73" applyNumberFormat="1" applyFont="1" applyFill="1" applyBorder="1" applyAlignment="1">
      <alignment horizontal="center" vertical="center"/>
    </xf>
    <xf numFmtId="0" fontId="122" fillId="0" borderId="316" xfId="73" applyFont="1" applyFill="1" applyBorder="1" applyAlignment="1">
      <alignment horizontal="center" vertical="center"/>
    </xf>
    <xf numFmtId="0" fontId="115" fillId="58" borderId="283" xfId="73" applyFont="1" applyFill="1" applyBorder="1" applyAlignment="1">
      <alignment horizontal="center" vertical="center"/>
    </xf>
    <xf numFmtId="0" fontId="115" fillId="58" borderId="284" xfId="73" applyFont="1" applyFill="1" applyBorder="1" applyAlignment="1">
      <alignment horizontal="center" vertical="center"/>
    </xf>
    <xf numFmtId="0" fontId="115" fillId="58" borderId="285" xfId="73" applyFont="1" applyFill="1" applyBorder="1" applyAlignment="1">
      <alignment horizontal="center" vertical="center"/>
    </xf>
    <xf numFmtId="3" fontId="116" fillId="0" borderId="306" xfId="73" applyNumberFormat="1" applyFont="1" applyBorder="1" applyAlignment="1">
      <alignment horizontal="center" vertical="center"/>
    </xf>
    <xf numFmtId="3" fontId="116" fillId="0" borderId="289" xfId="73" applyNumberFormat="1" applyFont="1" applyBorder="1" applyAlignment="1">
      <alignment horizontal="center" vertical="center"/>
    </xf>
    <xf numFmtId="0" fontId="111" fillId="0" borderId="0" xfId="73" applyFont="1" applyAlignment="1">
      <alignment horizontal="right" vertical="center"/>
    </xf>
    <xf numFmtId="0" fontId="112" fillId="0" borderId="0" xfId="73" applyFont="1" applyAlignment="1">
      <alignment horizontal="center" vertical="center"/>
    </xf>
    <xf numFmtId="0" fontId="101" fillId="0" borderId="0" xfId="73" applyFont="1" applyBorder="1" applyAlignment="1">
      <alignment horizontal="left" vertical="center"/>
    </xf>
    <xf numFmtId="0" fontId="115" fillId="50" borderId="280" xfId="73" applyFont="1" applyFill="1" applyBorder="1" applyAlignment="1">
      <alignment horizontal="center" vertical="center"/>
    </xf>
    <xf numFmtId="0" fontId="115" fillId="50" borderId="281" xfId="73" applyFont="1" applyFill="1" applyBorder="1" applyAlignment="1">
      <alignment horizontal="center" vertical="center"/>
    </xf>
    <xf numFmtId="0" fontId="115" fillId="50" borderId="282" xfId="73" applyFont="1" applyFill="1" applyBorder="1" applyAlignment="1">
      <alignment horizontal="center" vertical="center"/>
    </xf>
    <xf numFmtId="0" fontId="115" fillId="50" borderId="305" xfId="73" applyFont="1" applyFill="1" applyBorder="1" applyAlignment="1">
      <alignment horizontal="center" vertical="center"/>
    </xf>
    <xf numFmtId="0" fontId="115" fillId="52" borderId="276" xfId="73" applyFont="1" applyFill="1" applyBorder="1" applyAlignment="1">
      <alignment horizontal="center" vertical="center"/>
    </xf>
    <xf numFmtId="0" fontId="115" fillId="52" borderId="101" xfId="73" applyFont="1" applyFill="1" applyBorder="1" applyAlignment="1">
      <alignment horizontal="center" vertical="center"/>
    </xf>
    <xf numFmtId="0" fontId="115" fillId="52" borderId="286" xfId="73" applyFont="1" applyFill="1" applyBorder="1" applyAlignment="1">
      <alignment horizontal="center" vertical="center"/>
    </xf>
    <xf numFmtId="0" fontId="116" fillId="0" borderId="307" xfId="73" applyFont="1" applyBorder="1" applyAlignment="1">
      <alignment horizontal="center" vertical="center"/>
    </xf>
    <xf numFmtId="0" fontId="116" fillId="0" borderId="286" xfId="73" applyFont="1" applyBorder="1" applyAlignment="1">
      <alignment horizontal="center" vertical="center"/>
    </xf>
    <xf numFmtId="0" fontId="115" fillId="55" borderId="276" xfId="73" applyFont="1" applyFill="1" applyBorder="1" applyAlignment="1">
      <alignment horizontal="center" vertical="center"/>
    </xf>
    <xf numFmtId="0" fontId="115" fillId="55" borderId="101" xfId="73" applyFont="1" applyFill="1" applyBorder="1" applyAlignment="1">
      <alignment horizontal="center" vertical="center"/>
    </xf>
    <xf numFmtId="0" fontId="115" fillId="55" borderId="286" xfId="73" applyFont="1" applyFill="1" applyBorder="1" applyAlignment="1">
      <alignment horizontal="center" vertical="center"/>
    </xf>
    <xf numFmtId="0" fontId="115" fillId="0" borderId="278" xfId="73" applyFont="1" applyBorder="1" applyAlignment="1">
      <alignment horizontal="center" vertical="center"/>
    </xf>
    <xf numFmtId="0" fontId="115" fillId="0" borderId="279" xfId="73" applyFont="1" applyBorder="1" applyAlignment="1">
      <alignment horizontal="center" vertical="center"/>
    </xf>
    <xf numFmtId="0" fontId="115" fillId="0" borderId="288" xfId="73" applyFont="1" applyBorder="1" applyAlignment="1">
      <alignment horizontal="center" vertical="center"/>
    </xf>
    <xf numFmtId="41" fontId="117" fillId="0" borderId="309" xfId="73" applyNumberFormat="1" applyFont="1" applyBorder="1" applyAlignment="1">
      <alignment horizontal="center" vertical="center"/>
    </xf>
    <xf numFmtId="0" fontId="117" fillId="0" borderId="288" xfId="73" applyFont="1" applyBorder="1" applyAlignment="1">
      <alignment horizontal="center" vertical="center"/>
    </xf>
    <xf numFmtId="0" fontId="115" fillId="0" borderId="337" xfId="73" applyFont="1" applyFill="1" applyBorder="1" applyAlignment="1">
      <alignment horizontal="left" vertical="center"/>
    </xf>
    <xf numFmtId="0" fontId="115" fillId="0" borderId="273" xfId="73" applyFont="1" applyFill="1" applyBorder="1" applyAlignment="1">
      <alignment horizontal="left" vertical="center"/>
    </xf>
    <xf numFmtId="0" fontId="115" fillId="0" borderId="316" xfId="73" applyFont="1" applyFill="1" applyBorder="1" applyAlignment="1">
      <alignment horizontal="left" vertical="center"/>
    </xf>
    <xf numFmtId="0" fontId="148" fillId="0" borderId="0" xfId="0" applyNumberFormat="1" applyFont="1" applyAlignment="1">
      <alignment horizontal="center" vertical="center"/>
    </xf>
    <xf numFmtId="0" fontId="149" fillId="62" borderId="0" xfId="0" applyNumberFormat="1" applyFont="1" applyFill="1" applyAlignment="1">
      <alignment horizontal="center" vertical="center"/>
    </xf>
    <xf numFmtId="0" fontId="112" fillId="0" borderId="16" xfId="0" applyFont="1" applyBorder="1" applyAlignment="1">
      <alignment horizontal="left" vertical="center"/>
    </xf>
    <xf numFmtId="0" fontId="42" fillId="0" borderId="112" xfId="0" applyNumberFormat="1" applyFont="1" applyBorder="1" applyAlignment="1">
      <alignment horizontal="center" vertical="center"/>
    </xf>
    <xf numFmtId="0" fontId="42" fillId="0" borderId="29" xfId="0" applyNumberFormat="1" applyFont="1" applyBorder="1" applyAlignment="1">
      <alignment horizontal="center" vertical="center"/>
    </xf>
    <xf numFmtId="0" fontId="42" fillId="0" borderId="26" xfId="0" applyNumberFormat="1" applyFont="1" applyBorder="1" applyAlignment="1">
      <alignment horizontal="center" vertical="center"/>
    </xf>
    <xf numFmtId="0" fontId="5" fillId="52" borderId="159" xfId="0" applyNumberFormat="1" applyFont="1" applyFill="1" applyBorder="1" applyAlignment="1">
      <alignment horizontal="center" vertical="center"/>
    </xf>
    <xf numFmtId="0" fontId="5" fillId="52" borderId="63" xfId="0" applyNumberFormat="1" applyFont="1" applyFill="1" applyBorder="1" applyAlignment="1">
      <alignment horizontal="center" vertical="center"/>
    </xf>
    <xf numFmtId="0" fontId="147" fillId="51" borderId="0" xfId="0" applyNumberFormat="1" applyFont="1" applyFill="1" applyAlignment="1">
      <alignment horizontal="center" vertical="center"/>
    </xf>
    <xf numFmtId="0" fontId="93" fillId="0" borderId="0" xfId="0" applyNumberFormat="1" applyFont="1" applyBorder="1" applyAlignment="1">
      <alignment horizontal="center" vertical="center"/>
    </xf>
    <xf numFmtId="0" fontId="42" fillId="0" borderId="377" xfId="0" applyNumberFormat="1" applyFont="1" applyBorder="1" applyAlignment="1">
      <alignment horizontal="center" vertical="center"/>
    </xf>
    <xf numFmtId="0" fontId="46" fillId="62" borderId="366" xfId="0" applyNumberFormat="1" applyFont="1" applyFill="1" applyBorder="1" applyAlignment="1">
      <alignment horizontal="center" vertical="center"/>
    </xf>
    <xf numFmtId="0" fontId="46" fillId="62" borderId="367" xfId="0" applyNumberFormat="1" applyFont="1" applyFill="1" applyBorder="1" applyAlignment="1">
      <alignment horizontal="center" vertical="center"/>
    </xf>
    <xf numFmtId="0" fontId="46" fillId="62" borderId="159" xfId="0" applyNumberFormat="1" applyFont="1" applyFill="1" applyBorder="1" applyAlignment="1">
      <alignment horizontal="center" vertical="center"/>
    </xf>
    <xf numFmtId="0" fontId="46" fillId="62" borderId="63" xfId="0" applyNumberFormat="1" applyFont="1" applyFill="1" applyBorder="1" applyAlignment="1">
      <alignment horizontal="center" vertical="center"/>
    </xf>
    <xf numFmtId="0" fontId="46" fillId="62" borderId="368" xfId="0" applyNumberFormat="1" applyFont="1" applyFill="1" applyBorder="1" applyAlignment="1">
      <alignment horizontal="center" vertical="center"/>
    </xf>
    <xf numFmtId="0" fontId="46" fillId="62" borderId="323" xfId="0" applyNumberFormat="1" applyFont="1" applyFill="1" applyBorder="1" applyAlignment="1">
      <alignment horizontal="center" vertical="center"/>
    </xf>
    <xf numFmtId="0" fontId="30" fillId="0" borderId="18" xfId="10" applyNumberFormat="1" applyFont="1" applyBorder="1" applyAlignment="1">
      <alignment horizontal="center"/>
    </xf>
    <xf numFmtId="0" fontId="30" fillId="0" borderId="34" xfId="10" applyNumberFormat="1" applyFont="1" applyBorder="1" applyAlignment="1">
      <alignment horizontal="center"/>
    </xf>
    <xf numFmtId="0" fontId="37" fillId="0" borderId="86" xfId="10" applyNumberFormat="1" applyFont="1" applyFill="1" applyBorder="1" applyAlignment="1">
      <alignment horizontal="center"/>
    </xf>
    <xf numFmtId="0" fontId="37" fillId="0" borderId="87" xfId="10" applyNumberFormat="1" applyFont="1" applyFill="1" applyBorder="1" applyAlignment="1">
      <alignment horizontal="center"/>
    </xf>
    <xf numFmtId="0" fontId="37" fillId="0" borderId="81" xfId="10" applyNumberFormat="1" applyFont="1" applyBorder="1" applyAlignment="1">
      <alignment horizontal="center" vertical="center"/>
    </xf>
    <xf numFmtId="0" fontId="37" fillId="0" borderId="82" xfId="10" applyNumberFormat="1" applyFont="1" applyBorder="1" applyAlignment="1">
      <alignment horizontal="center" vertical="center"/>
    </xf>
    <xf numFmtId="0" fontId="37" fillId="0" borderId="83" xfId="10" applyNumberFormat="1" applyFont="1" applyBorder="1" applyAlignment="1">
      <alignment horizontal="center" vertical="center"/>
    </xf>
    <xf numFmtId="0" fontId="37" fillId="0" borderId="88" xfId="10" applyNumberFormat="1" applyFont="1" applyFill="1" applyBorder="1" applyAlignment="1">
      <alignment horizontal="center"/>
    </xf>
    <xf numFmtId="0" fontId="37" fillId="0" borderId="89" xfId="10" applyNumberFormat="1" applyFont="1" applyFill="1" applyBorder="1" applyAlignment="1">
      <alignment horizontal="center"/>
    </xf>
    <xf numFmtId="176" fontId="37" fillId="0" borderId="84" xfId="10" applyNumberFormat="1" applyFont="1" applyFill="1" applyBorder="1" applyAlignment="1">
      <alignment horizontal="center"/>
    </xf>
    <xf numFmtId="176" fontId="37" fillId="0" borderId="85" xfId="10" applyNumberFormat="1" applyFont="1" applyFill="1" applyBorder="1" applyAlignment="1">
      <alignment horizontal="center"/>
    </xf>
    <xf numFmtId="0" fontId="37" fillId="0" borderId="82" xfId="10" applyNumberFormat="1" applyFont="1" applyFill="1" applyBorder="1" applyAlignment="1">
      <alignment horizontal="center"/>
    </xf>
    <xf numFmtId="0" fontId="37" fillId="0" borderId="76" xfId="10" applyNumberFormat="1" applyFont="1" applyFill="1" applyBorder="1" applyAlignment="1">
      <alignment horizontal="center"/>
    </xf>
    <xf numFmtId="0" fontId="91" fillId="36" borderId="14" xfId="65" applyNumberFormat="1" applyFill="1" applyBorder="1" applyAlignment="1">
      <alignment horizontal="center" vertical="center"/>
    </xf>
    <xf numFmtId="0" fontId="91" fillId="36" borderId="15" xfId="65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06" xfId="0" applyNumberFormat="1" applyBorder="1" applyAlignment="1">
      <alignment horizontal="center" vertical="center"/>
    </xf>
    <xf numFmtId="0" fontId="18" fillId="36" borderId="14" xfId="65" applyNumberFormat="1" applyFont="1" applyFill="1" applyBorder="1" applyAlignment="1">
      <alignment horizontal="center" vertical="center"/>
    </xf>
    <xf numFmtId="0" fontId="18" fillId="36" borderId="15" xfId="65" applyNumberFormat="1" applyFont="1" applyFill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3" fontId="42" fillId="34" borderId="25" xfId="65" applyNumberFormat="1" applyFont="1" applyFill="1" applyBorder="1" applyAlignment="1">
      <alignment horizontal="center" vertical="center"/>
    </xf>
    <xf numFmtId="3" fontId="42" fillId="34" borderId="32" xfId="65" applyNumberFormat="1" applyFont="1" applyFill="1" applyBorder="1" applyAlignment="1">
      <alignment horizontal="center" vertical="center"/>
    </xf>
    <xf numFmtId="0" fontId="42" fillId="34" borderId="25" xfId="65" applyNumberFormat="1" applyFont="1" applyFill="1" applyBorder="1" applyAlignment="1">
      <alignment horizontal="center" vertical="center"/>
    </xf>
    <xf numFmtId="0" fontId="42" fillId="34" borderId="32" xfId="65" applyNumberFormat="1" applyFont="1" applyFill="1" applyBorder="1" applyAlignment="1">
      <alignment horizontal="center" vertical="center"/>
    </xf>
    <xf numFmtId="41" fontId="42" fillId="0" borderId="0" xfId="65" applyNumberFormat="1" applyFont="1" applyBorder="1" applyAlignment="1">
      <alignment horizontal="center" vertical="center"/>
    </xf>
    <xf numFmtId="0" fontId="42" fillId="0" borderId="0" xfId="65" applyNumberFormat="1" applyFont="1" applyBorder="1" applyAlignment="1">
      <alignment horizontal="center" vertical="center"/>
    </xf>
    <xf numFmtId="3" fontId="42" fillId="34" borderId="16" xfId="65" applyNumberFormat="1" applyFont="1" applyFill="1" applyBorder="1" applyAlignment="1">
      <alignment horizontal="center" vertical="center"/>
    </xf>
    <xf numFmtId="3" fontId="42" fillId="34" borderId="31" xfId="65" applyNumberFormat="1" applyFont="1" applyFill="1" applyBorder="1" applyAlignment="1">
      <alignment horizontal="center" vertical="center"/>
    </xf>
    <xf numFmtId="0" fontId="42" fillId="34" borderId="16" xfId="65" applyNumberFormat="1" applyFont="1" applyFill="1" applyBorder="1" applyAlignment="1">
      <alignment horizontal="center" vertical="center"/>
    </xf>
    <xf numFmtId="0" fontId="42" fillId="34" borderId="31" xfId="65" applyNumberFormat="1" applyFont="1" applyFill="1" applyBorder="1" applyAlignment="1">
      <alignment horizontal="center" vertical="center"/>
    </xf>
    <xf numFmtId="0" fontId="42" fillId="34" borderId="17" xfId="65" applyNumberFormat="1" applyFont="1" applyFill="1" applyBorder="1" applyAlignment="1">
      <alignment horizontal="center" vertical="center"/>
    </xf>
    <xf numFmtId="0" fontId="42" fillId="34" borderId="30" xfId="65" applyNumberFormat="1" applyFont="1" applyFill="1" applyBorder="1" applyAlignment="1">
      <alignment horizontal="center" vertical="center"/>
    </xf>
    <xf numFmtId="0" fontId="43" fillId="36" borderId="159" xfId="65" applyNumberFormat="1" applyFont="1" applyFill="1" applyBorder="1" applyAlignment="1">
      <alignment horizontal="center" vertical="center"/>
    </xf>
    <xf numFmtId="0" fontId="43" fillId="36" borderId="1" xfId="65" applyNumberFormat="1" applyFont="1" applyFill="1" applyBorder="1" applyAlignment="1">
      <alignment horizontal="center" vertical="center"/>
    </xf>
    <xf numFmtId="0" fontId="43" fillId="36" borderId="63" xfId="65" applyNumberFormat="1" applyFont="1" applyFill="1" applyBorder="1" applyAlignment="1">
      <alignment horizontal="center" vertical="center"/>
    </xf>
    <xf numFmtId="41" fontId="0" fillId="0" borderId="54" xfId="9" applyNumberFormat="1" applyFont="1" applyFill="1" applyBorder="1" applyAlignment="1">
      <alignment horizontal="center" vertical="center"/>
    </xf>
    <xf numFmtId="41" fontId="0" fillId="0" borderId="63" xfId="9" applyNumberFormat="1" applyFont="1" applyFill="1" applyBorder="1" applyAlignment="1">
      <alignment horizontal="center" vertical="center"/>
    </xf>
    <xf numFmtId="0" fontId="42" fillId="0" borderId="13" xfId="65" applyNumberFormat="1" applyFont="1" applyFill="1" applyBorder="1" applyAlignment="1">
      <alignment horizontal="center" vertical="center"/>
    </xf>
    <xf numFmtId="0" fontId="42" fillId="0" borderId="14" xfId="65" applyNumberFormat="1" applyFont="1" applyFill="1" applyBorder="1" applyAlignment="1">
      <alignment horizontal="center" vertical="center"/>
    </xf>
    <xf numFmtId="41" fontId="0" fillId="0" borderId="14" xfId="9" applyNumberFormat="1" applyFont="1" applyFill="1" applyBorder="1" applyAlignment="1">
      <alignment horizontal="center" vertical="center"/>
    </xf>
    <xf numFmtId="41" fontId="0" fillId="0" borderId="15" xfId="9" applyNumberFormat="1" applyFont="1" applyFill="1" applyBorder="1" applyAlignment="1">
      <alignment horizontal="center" vertical="center"/>
    </xf>
    <xf numFmtId="41" fontId="91" fillId="0" borderId="0" xfId="65" applyNumberFormat="1" applyBorder="1" applyAlignment="1">
      <alignment horizontal="center" vertical="center"/>
    </xf>
    <xf numFmtId="0" fontId="91" fillId="0" borderId="0" xfId="65" applyNumberFormat="1" applyBorder="1" applyAlignment="1">
      <alignment horizontal="center" vertical="center"/>
    </xf>
    <xf numFmtId="0" fontId="42" fillId="26" borderId="22" xfId="65" applyNumberFormat="1" applyFont="1" applyFill="1" applyBorder="1" applyAlignment="1">
      <alignment horizontal="center" vertical="center"/>
    </xf>
    <xf numFmtId="0" fontId="42" fillId="26" borderId="33" xfId="65" applyNumberFormat="1" applyFont="1" applyFill="1" applyBorder="1" applyAlignment="1">
      <alignment horizontal="center" vertical="center"/>
    </xf>
    <xf numFmtId="41" fontId="42" fillId="0" borderId="111" xfId="65" applyNumberFormat="1" applyFont="1" applyBorder="1" applyAlignment="1">
      <alignment horizontal="right" vertical="center"/>
    </xf>
    <xf numFmtId="0" fontId="42" fillId="0" borderId="111" xfId="65" applyNumberFormat="1" applyFont="1" applyBorder="1" applyAlignment="1">
      <alignment horizontal="center" vertical="center"/>
    </xf>
    <xf numFmtId="41" fontId="42" fillId="0" borderId="111" xfId="9" applyNumberFormat="1" applyFont="1" applyBorder="1" applyAlignment="1">
      <alignment horizontal="center" vertical="center"/>
    </xf>
    <xf numFmtId="41" fontId="0" fillId="0" borderId="0" xfId="65" applyNumberFormat="1" applyFont="1" applyBorder="1" applyAlignment="1">
      <alignment horizontal="center" vertical="center"/>
    </xf>
    <xf numFmtId="0" fontId="0" fillId="0" borderId="0" xfId="65" applyNumberFormat="1" applyFont="1" applyBorder="1" applyAlignment="1">
      <alignment horizontal="center" vertical="center"/>
    </xf>
    <xf numFmtId="0" fontId="63" fillId="0" borderId="0" xfId="63" applyNumberFormat="1" applyFont="1" applyAlignment="1">
      <alignment horizontal="center" vertical="center"/>
    </xf>
    <xf numFmtId="41" fontId="41" fillId="48" borderId="213" xfId="9" applyNumberFormat="1" applyFont="1" applyFill="1" applyBorder="1" applyAlignment="1">
      <alignment horizontal="center" vertical="center"/>
    </xf>
    <xf numFmtId="41" fontId="41" fillId="48" borderId="214" xfId="9" applyNumberFormat="1" applyFont="1" applyFill="1" applyBorder="1" applyAlignment="1">
      <alignment horizontal="center" vertical="center"/>
    </xf>
    <xf numFmtId="41" fontId="18" fillId="0" borderId="215" xfId="9" applyNumberFormat="1" applyFont="1" applyBorder="1" applyAlignment="1">
      <alignment horizontal="center" vertical="center"/>
    </xf>
    <xf numFmtId="41" fontId="18" fillId="0" borderId="105" xfId="9" applyNumberFormat="1" applyFont="1" applyBorder="1" applyAlignment="1">
      <alignment horizontal="center" vertical="center"/>
    </xf>
    <xf numFmtId="0" fontId="18" fillId="0" borderId="53" xfId="65" applyNumberFormat="1" applyFont="1" applyBorder="1" applyAlignment="1">
      <alignment horizontal="center" vertical="center"/>
    </xf>
    <xf numFmtId="0" fontId="18" fillId="0" borderId="216" xfId="65" applyNumberFormat="1" applyFont="1" applyBorder="1" applyAlignment="1">
      <alignment horizontal="center" vertical="center"/>
    </xf>
    <xf numFmtId="41" fontId="18" fillId="0" borderId="216" xfId="9" applyNumberFormat="1" applyFont="1" applyBorder="1" applyAlignment="1">
      <alignment horizontal="center" vertical="center"/>
    </xf>
    <xf numFmtId="41" fontId="18" fillId="0" borderId="217" xfId="9" applyNumberFormat="1" applyFont="1" applyBorder="1" applyAlignment="1">
      <alignment horizontal="center" vertical="center"/>
    </xf>
    <xf numFmtId="41" fontId="81" fillId="0" borderId="0" xfId="9" applyNumberFormat="1" applyFont="1" applyAlignment="1">
      <alignment horizontal="center" vertical="center" wrapText="1"/>
    </xf>
    <xf numFmtId="41" fontId="82" fillId="0" borderId="175" xfId="9" applyNumberFormat="1" applyFont="1" applyBorder="1" applyAlignment="1">
      <alignment horizontal="center" vertical="center"/>
    </xf>
    <xf numFmtId="41" fontId="82" fillId="0" borderId="92" xfId="9" applyNumberFormat="1" applyFont="1" applyBorder="1" applyAlignment="1">
      <alignment horizontal="center" vertical="center"/>
    </xf>
    <xf numFmtId="41" fontId="82" fillId="0" borderId="218" xfId="9" applyNumberFormat="1" applyFont="1" applyBorder="1" applyAlignment="1">
      <alignment horizontal="center" vertical="center"/>
    </xf>
    <xf numFmtId="41" fontId="82" fillId="0" borderId="219" xfId="9" applyNumberFormat="1" applyFont="1" applyBorder="1" applyAlignment="1">
      <alignment horizontal="center" vertical="center"/>
    </xf>
    <xf numFmtId="41" fontId="28" fillId="0" borderId="16" xfId="9" applyNumberFormat="1" applyFont="1" applyBorder="1" applyAlignment="1">
      <alignment horizontal="center"/>
    </xf>
    <xf numFmtId="41" fontId="28" fillId="0" borderId="173" xfId="9" applyNumberFormat="1" applyFont="1" applyBorder="1" applyAlignment="1">
      <alignment horizontal="center"/>
    </xf>
    <xf numFmtId="41" fontId="28" fillId="0" borderId="0" xfId="9" applyNumberFormat="1" applyFont="1" applyAlignment="1">
      <alignment horizontal="center"/>
    </xf>
    <xf numFmtId="41" fontId="28" fillId="0" borderId="169" xfId="9" applyNumberFormat="1" applyFont="1" applyBorder="1" applyAlignment="1">
      <alignment horizontal="center"/>
    </xf>
    <xf numFmtId="41" fontId="28" fillId="0" borderId="168" xfId="9" applyNumberFormat="1" applyFont="1" applyBorder="1" applyAlignment="1">
      <alignment horizontal="center"/>
    </xf>
    <xf numFmtId="41" fontId="28" fillId="0" borderId="0" xfId="9" applyNumberFormat="1" applyFont="1" applyBorder="1" applyAlignment="1">
      <alignment horizontal="center"/>
    </xf>
    <xf numFmtId="41" fontId="83" fillId="34" borderId="159" xfId="9" applyNumberFormat="1" applyFont="1" applyFill="1" applyBorder="1" applyAlignment="1">
      <alignment horizontal="center" vertical="center"/>
    </xf>
    <xf numFmtId="41" fontId="83" fillId="34" borderId="1" xfId="9" applyNumberFormat="1" applyFont="1" applyFill="1" applyBorder="1" applyAlignment="1">
      <alignment horizontal="center" vertical="center"/>
    </xf>
    <xf numFmtId="41" fontId="83" fillId="34" borderId="63" xfId="9" applyNumberFormat="1" applyFont="1" applyFill="1" applyBorder="1" applyAlignment="1">
      <alignment horizontal="center" vertical="center"/>
    </xf>
    <xf numFmtId="41" fontId="67" fillId="0" borderId="0" xfId="9" applyNumberFormat="1" applyFont="1" applyFill="1" applyAlignment="1">
      <alignment horizontal="center"/>
    </xf>
    <xf numFmtId="41" fontId="67" fillId="0" borderId="0" xfId="9" applyNumberFormat="1" applyFont="1" applyAlignment="1">
      <alignment horizontal="center"/>
    </xf>
    <xf numFmtId="3" fontId="42" fillId="0" borderId="18" xfId="0" applyNumberFormat="1" applyFont="1" applyBorder="1" applyAlignment="1">
      <alignment horizontal="center" vertical="center"/>
    </xf>
    <xf numFmtId="0" fontId="42" fillId="0" borderId="2" xfId="0" applyNumberFormat="1" applyFont="1" applyBorder="1" applyAlignment="1">
      <alignment horizontal="center" vertical="center"/>
    </xf>
    <xf numFmtId="0" fontId="42" fillId="0" borderId="158" xfId="0" applyNumberFormat="1" applyFont="1" applyBorder="1" applyAlignment="1">
      <alignment horizontal="center" vertical="center"/>
    </xf>
    <xf numFmtId="0" fontId="43" fillId="36" borderId="159" xfId="0" applyNumberFormat="1" applyFont="1" applyFill="1" applyBorder="1" applyAlignment="1">
      <alignment horizontal="center" vertical="center"/>
    </xf>
    <xf numFmtId="0" fontId="43" fillId="36" borderId="1" xfId="0" applyNumberFormat="1" applyFont="1" applyFill="1" applyBorder="1" applyAlignment="1">
      <alignment horizontal="center" vertical="center"/>
    </xf>
    <xf numFmtId="0" fontId="43" fillId="36" borderId="63" xfId="0" applyNumberFormat="1" applyFont="1" applyFill="1" applyBorder="1" applyAlignment="1">
      <alignment horizontal="center" vertical="center"/>
    </xf>
    <xf numFmtId="0" fontId="42" fillId="7" borderId="154" xfId="7" applyNumberFormat="1" applyFont="1" applyBorder="1" applyAlignment="1">
      <alignment horizontal="center" vertical="center"/>
    </xf>
    <xf numFmtId="0" fontId="42" fillId="7" borderId="155" xfId="7" applyNumberFormat="1" applyFont="1" applyBorder="1" applyAlignment="1">
      <alignment horizontal="center" vertical="center"/>
    </xf>
    <xf numFmtId="0" fontId="91" fillId="6" borderId="154" xfId="6" applyNumberFormat="1" applyBorder="1" applyAlignment="1">
      <alignment horizontal="center" vertical="center"/>
    </xf>
    <xf numFmtId="0" fontId="91" fillId="6" borderId="155" xfId="6" applyNumberFormat="1" applyBorder="1" applyAlignment="1">
      <alignment horizontal="center" vertical="center"/>
    </xf>
    <xf numFmtId="0" fontId="0" fillId="36" borderId="159" xfId="0" applyNumberFormat="1" applyFont="1" applyFill="1" applyBorder="1" applyAlignment="1">
      <alignment horizontal="center" vertical="center"/>
    </xf>
    <xf numFmtId="0" fontId="0" fillId="36" borderId="1" xfId="0" applyNumberFormat="1" applyFont="1" applyFill="1" applyBorder="1" applyAlignment="1">
      <alignment horizontal="center" vertical="center"/>
    </xf>
    <xf numFmtId="0" fontId="0" fillId="36" borderId="63" xfId="0" applyNumberFormat="1" applyFont="1" applyFill="1" applyBorder="1" applyAlignment="1">
      <alignment horizontal="center" vertical="center"/>
    </xf>
    <xf numFmtId="0" fontId="42" fillId="0" borderId="17" xfId="0" applyNumberFormat="1" applyFont="1" applyBorder="1" applyAlignment="1">
      <alignment horizontal="center" vertical="center"/>
    </xf>
    <xf numFmtId="0" fontId="42" fillId="0" borderId="30" xfId="0" applyNumberFormat="1" applyFont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/>
    </xf>
    <xf numFmtId="0" fontId="42" fillId="0" borderId="31" xfId="0" applyNumberFormat="1" applyFont="1" applyBorder="1" applyAlignment="1">
      <alignment horizontal="center" vertical="center"/>
    </xf>
    <xf numFmtId="0" fontId="42" fillId="0" borderId="25" xfId="0" applyNumberFormat="1" applyFont="1" applyBorder="1" applyAlignment="1">
      <alignment horizontal="center" vertical="center"/>
    </xf>
    <xf numFmtId="0" fontId="42" fillId="0" borderId="32" xfId="0" applyNumberFormat="1" applyFont="1" applyBorder="1" applyAlignment="1">
      <alignment horizontal="center" vertical="center"/>
    </xf>
    <xf numFmtId="0" fontId="42" fillId="26" borderId="22" xfId="0" applyNumberFormat="1" applyFont="1" applyFill="1" applyBorder="1" applyAlignment="1">
      <alignment horizontal="center" vertical="center"/>
    </xf>
    <xf numFmtId="0" fontId="42" fillId="3" borderId="154" xfId="3" applyNumberFormat="1" applyFont="1" applyBorder="1" applyAlignment="1">
      <alignment horizontal="center" vertical="center" wrapText="1"/>
    </xf>
    <xf numFmtId="0" fontId="42" fillId="3" borderId="162" xfId="3" applyNumberFormat="1" applyFont="1" applyBorder="1" applyAlignment="1">
      <alignment horizontal="center" vertical="center"/>
    </xf>
    <xf numFmtId="0" fontId="42" fillId="3" borderId="166" xfId="3" applyNumberFormat="1" applyFont="1" applyBorder="1" applyAlignment="1">
      <alignment horizontal="center" vertical="center"/>
    </xf>
    <xf numFmtId="0" fontId="42" fillId="4" borderId="154" xfId="4" applyNumberFormat="1" applyFont="1" applyBorder="1" applyAlignment="1">
      <alignment horizontal="center" vertical="center" wrapText="1"/>
    </xf>
    <xf numFmtId="0" fontId="42" fillId="4" borderId="162" xfId="4" applyNumberFormat="1" applyFont="1" applyBorder="1" applyAlignment="1">
      <alignment horizontal="center" vertical="center"/>
    </xf>
    <xf numFmtId="0" fontId="42" fillId="4" borderId="155" xfId="4" applyNumberFormat="1" applyFont="1" applyBorder="1" applyAlignment="1">
      <alignment horizontal="center" vertical="center"/>
    </xf>
    <xf numFmtId="0" fontId="42" fillId="3" borderId="160" xfId="3" applyNumberFormat="1" applyFont="1" applyBorder="1" applyAlignment="1">
      <alignment horizontal="center" vertical="center"/>
    </xf>
    <xf numFmtId="0" fontId="42" fillId="3" borderId="161" xfId="3" applyNumberFormat="1" applyFont="1" applyBorder="1" applyAlignment="1">
      <alignment horizontal="center" vertical="center"/>
    </xf>
    <xf numFmtId="0" fontId="42" fillId="4" borderId="161" xfId="4" applyNumberFormat="1" applyFont="1" applyBorder="1" applyAlignment="1">
      <alignment horizontal="center" vertical="center" wrapText="1"/>
    </xf>
    <xf numFmtId="0" fontId="42" fillId="4" borderId="161" xfId="4" applyNumberFormat="1" applyFont="1" applyBorder="1" applyAlignment="1">
      <alignment horizontal="center" vertical="center"/>
    </xf>
    <xf numFmtId="0" fontId="42" fillId="5" borderId="51" xfId="5" applyNumberFormat="1" applyFont="1" applyBorder="1" applyAlignment="1">
      <alignment horizontal="center" vertical="center" wrapText="1"/>
    </xf>
    <xf numFmtId="0" fontId="42" fillId="5" borderId="167" xfId="5" applyNumberFormat="1" applyFont="1" applyBorder="1" applyAlignment="1">
      <alignment horizontal="center" vertical="center"/>
    </xf>
    <xf numFmtId="0" fontId="42" fillId="5" borderId="105" xfId="5" applyNumberFormat="1" applyFont="1" applyBorder="1" applyAlignment="1">
      <alignment horizontal="center" vertical="center"/>
    </xf>
    <xf numFmtId="0" fontId="42" fillId="5" borderId="168" xfId="5" applyNumberFormat="1" applyFont="1" applyBorder="1" applyAlignment="1">
      <alignment horizontal="center" vertical="center"/>
    </xf>
    <xf numFmtId="0" fontId="42" fillId="5" borderId="0" xfId="5" applyNumberFormat="1" applyFont="1" applyBorder="1" applyAlignment="1">
      <alignment horizontal="center" vertical="center"/>
    </xf>
    <xf numFmtId="0" fontId="42" fillId="5" borderId="169" xfId="5" applyNumberFormat="1" applyFont="1" applyBorder="1" applyAlignment="1">
      <alignment horizontal="center" vertical="center"/>
    </xf>
    <xf numFmtId="0" fontId="42" fillId="5" borderId="52" xfId="5" applyNumberFormat="1" applyFont="1" applyBorder="1" applyAlignment="1">
      <alignment horizontal="center" vertical="center"/>
    </xf>
    <xf numFmtId="0" fontId="42" fillId="5" borderId="170" xfId="5" applyNumberFormat="1" applyFont="1" applyBorder="1" applyAlignment="1">
      <alignment horizontal="center" vertical="center"/>
    </xf>
    <xf numFmtId="0" fontId="42" fillId="5" borderId="140" xfId="5" applyNumberFormat="1" applyFont="1" applyBorder="1" applyAlignment="1">
      <alignment horizontal="center" vertical="center"/>
    </xf>
    <xf numFmtId="0" fontId="42" fillId="8" borderId="171" xfId="8" applyNumberFormat="1" applyFont="1" applyBorder="1" applyAlignment="1">
      <alignment horizontal="center" vertical="center" wrapText="1"/>
    </xf>
    <xf numFmtId="0" fontId="42" fillId="8" borderId="172" xfId="8" applyNumberFormat="1" applyFont="1" applyBorder="1" applyAlignment="1">
      <alignment horizontal="center" vertical="center" wrapText="1"/>
    </xf>
    <xf numFmtId="0" fontId="42" fillId="8" borderId="173" xfId="8" applyNumberFormat="1" applyFont="1" applyBorder="1" applyAlignment="1">
      <alignment horizontal="center" vertical="center" wrapText="1"/>
    </xf>
    <xf numFmtId="0" fontId="42" fillId="8" borderId="174" xfId="8" applyNumberFormat="1" applyFont="1" applyBorder="1" applyAlignment="1">
      <alignment horizontal="center" vertical="center" wrapText="1"/>
    </xf>
    <xf numFmtId="0" fontId="42" fillId="8" borderId="175" xfId="8" applyNumberFormat="1" applyFont="1" applyBorder="1" applyAlignment="1">
      <alignment horizontal="center" vertical="center" wrapText="1"/>
    </xf>
    <xf numFmtId="0" fontId="42" fillId="8" borderId="93" xfId="8" applyNumberFormat="1" applyFont="1" applyBorder="1" applyAlignment="1">
      <alignment horizontal="center" vertical="center" wrapText="1"/>
    </xf>
    <xf numFmtId="0" fontId="42" fillId="3" borderId="160" xfId="3" applyNumberFormat="1" applyFont="1" applyBorder="1" applyAlignment="1">
      <alignment horizontal="center" vertical="center" wrapText="1"/>
    </xf>
    <xf numFmtId="0" fontId="42" fillId="4" borderId="40" xfId="4" applyNumberFormat="1" applyFont="1" applyBorder="1" applyAlignment="1">
      <alignment horizontal="center" vertical="center"/>
    </xf>
    <xf numFmtId="0" fontId="42" fillId="7" borderId="161" xfId="7" applyNumberFormat="1" applyFont="1" applyBorder="1" applyAlignment="1">
      <alignment horizontal="center" vertical="center"/>
    </xf>
    <xf numFmtId="0" fontId="77" fillId="0" borderId="0" xfId="0" applyNumberFormat="1" applyFont="1" applyAlignment="1">
      <alignment horizontal="center" vertical="center"/>
    </xf>
    <xf numFmtId="0" fontId="42" fillId="2" borderId="154" xfId="2" applyNumberFormat="1" applyFont="1" applyBorder="1" applyAlignment="1">
      <alignment horizontal="center" vertical="center" wrapText="1"/>
    </xf>
    <xf numFmtId="0" fontId="42" fillId="2" borderId="162" xfId="2" applyNumberFormat="1" applyFont="1" applyBorder="1" applyAlignment="1">
      <alignment horizontal="center" vertical="center" wrapText="1"/>
    </xf>
    <xf numFmtId="0" fontId="42" fillId="2" borderId="155" xfId="2" applyNumberFormat="1" applyFont="1" applyBorder="1" applyAlignment="1">
      <alignment horizontal="center" vertical="center" wrapText="1"/>
    </xf>
    <xf numFmtId="0" fontId="78" fillId="2" borderId="160" xfId="2" applyNumberFormat="1" applyFont="1" applyBorder="1" applyAlignment="1">
      <alignment horizontal="center" vertical="center" wrapText="1"/>
    </xf>
    <xf numFmtId="0" fontId="78" fillId="2" borderId="161" xfId="2" applyNumberFormat="1" applyFont="1" applyBorder="1" applyAlignment="1">
      <alignment horizontal="center" vertical="center" wrapText="1"/>
    </xf>
    <xf numFmtId="0" fontId="78" fillId="2" borderId="40" xfId="2" applyNumberFormat="1" applyFont="1" applyBorder="1" applyAlignment="1">
      <alignment horizontal="center" vertical="center" wrapText="1"/>
    </xf>
    <xf numFmtId="0" fontId="42" fillId="7" borderId="163" xfId="7" applyNumberFormat="1" applyFont="1" applyBorder="1" applyAlignment="1">
      <alignment horizontal="center" vertical="center"/>
    </xf>
    <xf numFmtId="0" fontId="42" fillId="6" borderId="160" xfId="6" applyNumberFormat="1" applyFont="1" applyBorder="1" applyAlignment="1">
      <alignment horizontal="center" vertical="center" wrapText="1"/>
    </xf>
    <xf numFmtId="0" fontId="42" fillId="6" borderId="40" xfId="6" applyNumberFormat="1" applyFont="1" applyBorder="1" applyAlignment="1">
      <alignment horizontal="center" vertical="center"/>
    </xf>
    <xf numFmtId="0" fontId="43" fillId="36" borderId="154" xfId="0" applyNumberFormat="1" applyFont="1" applyFill="1" applyBorder="1" applyAlignment="1">
      <alignment horizontal="center" vertical="center" wrapText="1"/>
    </xf>
    <xf numFmtId="0" fontId="43" fillId="36" borderId="155" xfId="0" applyNumberFormat="1" applyFont="1" applyFill="1" applyBorder="1" applyAlignment="1">
      <alignment horizontal="center" vertical="center"/>
    </xf>
    <xf numFmtId="0" fontId="42" fillId="5" borderId="161" xfId="5" applyNumberFormat="1" applyFont="1" applyBorder="1" applyAlignment="1">
      <alignment horizontal="center" vertical="center"/>
    </xf>
    <xf numFmtId="0" fontId="42" fillId="5" borderId="40" xfId="5" applyNumberFormat="1" applyFont="1" applyBorder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2" fillId="9" borderId="164" xfId="11" applyNumberFormat="1" applyFont="1" applyBorder="1" applyAlignment="1">
      <alignment horizontal="center" vertical="center" wrapText="1"/>
    </xf>
    <xf numFmtId="0" fontId="42" fillId="9" borderId="165" xfId="11" applyNumberFormat="1" applyFont="1" applyBorder="1" applyAlignment="1">
      <alignment horizontal="center" vertical="center" wrapText="1"/>
    </xf>
    <xf numFmtId="0" fontId="42" fillId="26" borderId="16" xfId="0" applyNumberFormat="1" applyFont="1" applyFill="1" applyBorder="1" applyAlignment="1">
      <alignment horizontal="center" vertical="center" wrapText="1"/>
    </xf>
    <xf numFmtId="0" fontId="42" fillId="26" borderId="16" xfId="0" applyNumberFormat="1" applyFont="1" applyFill="1" applyBorder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3" fontId="42" fillId="0" borderId="25" xfId="0" applyNumberFormat="1" applyFont="1" applyBorder="1" applyAlignment="1">
      <alignment horizontal="center" vertical="center"/>
    </xf>
    <xf numFmtId="0" fontId="42" fillId="36" borderId="159" xfId="0" applyNumberFormat="1" applyFont="1" applyFill="1" applyBorder="1" applyAlignment="1">
      <alignment horizontal="center" vertical="center"/>
    </xf>
    <xf numFmtId="0" fontId="42" fillId="36" borderId="1" xfId="0" applyNumberFormat="1" applyFont="1" applyFill="1" applyBorder="1" applyAlignment="1">
      <alignment horizontal="center" vertical="center"/>
    </xf>
    <xf numFmtId="0" fontId="42" fillId="36" borderId="63" xfId="0" applyNumberFormat="1" applyFont="1" applyFill="1" applyBorder="1" applyAlignment="1">
      <alignment horizontal="center" vertical="center"/>
    </xf>
    <xf numFmtId="0" fontId="42" fillId="26" borderId="33" xfId="0" applyNumberFormat="1" applyFont="1" applyFill="1" applyBorder="1" applyAlignment="1">
      <alignment horizontal="center" vertical="center"/>
    </xf>
    <xf numFmtId="3" fontId="42" fillId="0" borderId="32" xfId="0" applyNumberFormat="1" applyFont="1" applyBorder="1" applyAlignment="1">
      <alignment horizontal="center" vertical="center"/>
    </xf>
    <xf numFmtId="0" fontId="42" fillId="26" borderId="21" xfId="0" applyNumberFormat="1" applyFont="1" applyFill="1" applyBorder="1" applyAlignment="1">
      <alignment horizontal="center" vertical="center"/>
    </xf>
    <xf numFmtId="0" fontId="42" fillId="0" borderId="23" xfId="0" applyNumberFormat="1" applyFont="1" applyBorder="1" applyAlignment="1">
      <alignment horizontal="center" vertical="center"/>
    </xf>
    <xf numFmtId="0" fontId="42" fillId="0" borderId="24" xfId="0" applyNumberFormat="1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0" fontId="42" fillId="36" borderId="156" xfId="0" applyNumberFormat="1" applyFont="1" applyFill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3" fontId="42" fillId="0" borderId="34" xfId="0" applyNumberFormat="1" applyFont="1" applyBorder="1" applyAlignment="1">
      <alignment horizontal="center" vertical="center"/>
    </xf>
    <xf numFmtId="0" fontId="42" fillId="36" borderId="154" xfId="0" applyNumberFormat="1" applyFont="1" applyFill="1" applyBorder="1" applyAlignment="1">
      <alignment horizontal="center" vertical="center" wrapText="1"/>
    </xf>
    <xf numFmtId="0" fontId="42" fillId="36" borderId="155" xfId="0" applyNumberFormat="1" applyFont="1" applyFill="1" applyBorder="1" applyAlignment="1">
      <alignment horizontal="center" vertical="center"/>
    </xf>
    <xf numFmtId="0" fontId="42" fillId="36" borderId="157" xfId="0" applyNumberFormat="1" applyFont="1" applyFill="1" applyBorder="1" applyAlignment="1">
      <alignment horizontal="center" vertical="center"/>
    </xf>
    <xf numFmtId="0" fontId="42" fillId="0" borderId="177" xfId="0" applyNumberFormat="1" applyFont="1" applyBorder="1" applyAlignment="1">
      <alignment horizontal="center" vertical="center" wrapText="1"/>
    </xf>
    <xf numFmtId="0" fontId="42" fillId="0" borderId="130" xfId="0" applyNumberFormat="1" applyFont="1" applyBorder="1" applyAlignment="1">
      <alignment horizontal="center" vertical="center" wrapText="1"/>
    </xf>
    <xf numFmtId="0" fontId="42" fillId="0" borderId="141" xfId="0" applyNumberFormat="1" applyFont="1" applyBorder="1" applyAlignment="1">
      <alignment horizontal="center" vertical="center" wrapText="1"/>
    </xf>
    <xf numFmtId="0" fontId="70" fillId="0" borderId="125" xfId="0" applyNumberFormat="1" applyFont="1" applyBorder="1" applyAlignment="1">
      <alignment horizontal="center" vertical="center" wrapText="1"/>
    </xf>
    <xf numFmtId="0" fontId="70" fillId="0" borderId="122" xfId="0" applyNumberFormat="1" applyFont="1" applyBorder="1" applyAlignment="1">
      <alignment horizontal="center" vertical="center" wrapText="1"/>
    </xf>
    <xf numFmtId="0" fontId="70" fillId="0" borderId="126" xfId="0" applyNumberFormat="1" applyFont="1" applyBorder="1" applyAlignment="1">
      <alignment horizontal="center" vertical="center" wrapText="1"/>
    </xf>
    <xf numFmtId="0" fontId="42" fillId="0" borderId="132" xfId="0" applyNumberFormat="1" applyFont="1" applyBorder="1" applyAlignment="1">
      <alignment horizontal="justify" vertical="center" wrapText="1"/>
    </xf>
    <xf numFmtId="0" fontId="42" fillId="0" borderId="123" xfId="0" applyNumberFormat="1" applyFont="1" applyBorder="1" applyAlignment="1">
      <alignment horizontal="justify" vertical="center" wrapText="1"/>
    </xf>
    <xf numFmtId="0" fontId="42" fillId="0" borderId="128" xfId="0" applyNumberFormat="1" applyFont="1" applyBorder="1" applyAlignment="1">
      <alignment horizontal="justify" vertical="center" wrapText="1"/>
    </xf>
    <xf numFmtId="0" fontId="42" fillId="0" borderId="181" xfId="0" applyNumberFormat="1" applyFont="1" applyBorder="1" applyAlignment="1">
      <alignment horizontal="center" vertical="center" wrapText="1"/>
    </xf>
    <xf numFmtId="0" fontId="70" fillId="0" borderId="182" xfId="0" applyNumberFormat="1" applyFont="1" applyBorder="1" applyAlignment="1">
      <alignment horizontal="center" vertical="center" wrapText="1"/>
    </xf>
    <xf numFmtId="0" fontId="42" fillId="0" borderId="183" xfId="0" applyNumberFormat="1" applyFont="1" applyBorder="1" applyAlignment="1">
      <alignment horizontal="justify" vertical="center" wrapText="1"/>
    </xf>
    <xf numFmtId="0" fontId="42" fillId="0" borderId="178" xfId="0" applyNumberFormat="1" applyFont="1" applyBorder="1" applyAlignment="1">
      <alignment horizontal="center" vertical="center" wrapText="1"/>
    </xf>
    <xf numFmtId="0" fontId="70" fillId="0" borderId="179" xfId="0" applyNumberFormat="1" applyFont="1" applyBorder="1" applyAlignment="1">
      <alignment horizontal="center" vertical="center" wrapText="1"/>
    </xf>
    <xf numFmtId="0" fontId="42" fillId="0" borderId="180" xfId="0" applyNumberFormat="1" applyFont="1" applyBorder="1" applyAlignment="1">
      <alignment horizontal="justify" vertical="center" wrapText="1"/>
    </xf>
    <xf numFmtId="0" fontId="42" fillId="40" borderId="176" xfId="0" applyNumberFormat="1" applyFont="1" applyFill="1" applyBorder="1" applyAlignment="1">
      <alignment horizontal="left" vertical="center" wrapText="1"/>
    </xf>
    <xf numFmtId="0" fontId="42" fillId="40" borderId="123" xfId="0" applyNumberFormat="1" applyFont="1" applyFill="1" applyBorder="1" applyAlignment="1">
      <alignment horizontal="left" vertical="center" wrapText="1"/>
    </xf>
    <xf numFmtId="0" fontId="42" fillId="40" borderId="132" xfId="0" applyNumberFormat="1" applyFont="1" applyFill="1" applyBorder="1" applyAlignment="1">
      <alignment horizontal="left" vertical="center" wrapText="1"/>
    </xf>
    <xf numFmtId="0" fontId="42" fillId="0" borderId="152" xfId="0" applyNumberFormat="1" applyFont="1" applyBorder="1" applyAlignment="1">
      <alignment horizontal="center" vertical="center" wrapText="1"/>
    </xf>
    <xf numFmtId="0" fontId="42" fillId="0" borderId="150" xfId="0" applyNumberFormat="1" applyFont="1" applyBorder="1" applyAlignment="1">
      <alignment horizontal="center" vertical="center" wrapText="1"/>
    </xf>
    <xf numFmtId="0" fontId="42" fillId="0" borderId="124" xfId="0" applyNumberFormat="1" applyFont="1" applyBorder="1" applyAlignment="1">
      <alignment horizontal="justify" vertical="center" wrapText="1"/>
    </xf>
    <xf numFmtId="0" fontId="42" fillId="0" borderId="127" xfId="0" applyNumberFormat="1" applyFont="1" applyBorder="1" applyAlignment="1">
      <alignment horizontal="justify" vertical="center" wrapText="1"/>
    </xf>
    <xf numFmtId="0" fontId="42" fillId="0" borderId="184" xfId="0" applyNumberFormat="1" applyFont="1" applyBorder="1" applyAlignment="1">
      <alignment horizontal="center" vertical="center" wrapText="1"/>
    </xf>
    <xf numFmtId="0" fontId="42" fillId="0" borderId="185" xfId="0" applyNumberFormat="1" applyFont="1" applyBorder="1" applyAlignment="1">
      <alignment horizontal="center" vertical="center" wrapText="1"/>
    </xf>
    <xf numFmtId="0" fontId="42" fillId="0" borderId="186" xfId="0" applyNumberFormat="1" applyFont="1" applyBorder="1" applyAlignment="1">
      <alignment horizontal="justify" vertical="center" wrapText="1"/>
    </xf>
    <xf numFmtId="0" fontId="42" fillId="0" borderId="187" xfId="0" applyNumberFormat="1" applyFont="1" applyBorder="1" applyAlignment="1">
      <alignment horizontal="justify" vertical="center" wrapText="1"/>
    </xf>
    <xf numFmtId="0" fontId="42" fillId="0" borderId="188" xfId="0" applyNumberFormat="1" applyFont="1" applyBorder="1" applyAlignment="1">
      <alignment horizontal="justify" vertical="center" wrapText="1"/>
    </xf>
    <xf numFmtId="0" fontId="42" fillId="0" borderId="189" xfId="0" applyNumberFormat="1" applyFont="1" applyBorder="1" applyAlignment="1">
      <alignment horizontal="justify" vertical="center" wrapText="1"/>
    </xf>
    <xf numFmtId="0" fontId="70" fillId="0" borderId="188" xfId="0" applyNumberFormat="1" applyFont="1" applyBorder="1" applyAlignment="1">
      <alignment horizontal="justify" vertical="center" wrapText="1"/>
    </xf>
    <xf numFmtId="0" fontId="70" fillId="0" borderId="189" xfId="0" applyNumberFormat="1" applyFont="1" applyBorder="1" applyAlignment="1">
      <alignment horizontal="justify" vertical="center" wrapText="1"/>
    </xf>
    <xf numFmtId="0" fontId="42" fillId="0" borderId="190" xfId="0" applyNumberFormat="1" applyFont="1" applyBorder="1" applyAlignment="1">
      <alignment horizontal="justify" vertical="center" wrapText="1"/>
    </xf>
    <xf numFmtId="0" fontId="42" fillId="0" borderId="134" xfId="0" applyNumberFormat="1" applyFont="1" applyBorder="1" applyAlignment="1">
      <alignment horizontal="justify" vertical="center" wrapText="1"/>
    </xf>
    <xf numFmtId="0" fontId="42" fillId="46" borderId="190" xfId="0" applyNumberFormat="1" applyFont="1" applyFill="1" applyBorder="1" applyAlignment="1">
      <alignment horizontal="center" vertical="center" wrapText="1"/>
    </xf>
    <xf numFmtId="0" fontId="42" fillId="46" borderId="211" xfId="0" applyNumberFormat="1" applyFont="1" applyFill="1" applyBorder="1" applyAlignment="1">
      <alignment horizontal="center" vertical="center" wrapText="1"/>
    </xf>
    <xf numFmtId="0" fontId="42" fillId="46" borderId="205" xfId="0" applyNumberFormat="1" applyFont="1" applyFill="1" applyBorder="1" applyAlignment="1">
      <alignment horizontal="center" vertical="center" wrapText="1"/>
    </xf>
    <xf numFmtId="0" fontId="42" fillId="45" borderId="209" xfId="0" applyNumberFormat="1" applyFont="1" applyFill="1" applyBorder="1" applyAlignment="1">
      <alignment horizontal="center" vertical="center" wrapText="1"/>
    </xf>
    <xf numFmtId="0" fontId="42" fillId="45" borderId="210" xfId="0" applyNumberFormat="1" applyFont="1" applyFill="1" applyBorder="1" applyAlignment="1">
      <alignment horizontal="center" vertical="center" wrapText="1"/>
    </xf>
    <xf numFmtId="0" fontId="42" fillId="45" borderId="198" xfId="0" applyNumberFormat="1" applyFont="1" applyFill="1" applyBorder="1" applyAlignment="1">
      <alignment horizontal="center" vertical="center" wrapText="1"/>
    </xf>
    <xf numFmtId="0" fontId="42" fillId="45" borderId="199" xfId="0" applyNumberFormat="1" applyFont="1" applyFill="1" applyBorder="1" applyAlignment="1">
      <alignment horizontal="center" vertical="center" wrapText="1"/>
    </xf>
    <xf numFmtId="0" fontId="42" fillId="41" borderId="209" xfId="0" applyNumberFormat="1" applyFont="1" applyFill="1" applyBorder="1" applyAlignment="1">
      <alignment horizontal="center" vertical="center" wrapText="1"/>
    </xf>
    <xf numFmtId="0" fontId="42" fillId="41" borderId="210" xfId="0" applyNumberFormat="1" applyFont="1" applyFill="1" applyBorder="1" applyAlignment="1">
      <alignment horizontal="center" vertical="center" wrapText="1"/>
    </xf>
    <xf numFmtId="0" fontId="42" fillId="41" borderId="198" xfId="0" applyNumberFormat="1" applyFont="1" applyFill="1" applyBorder="1" applyAlignment="1">
      <alignment horizontal="center" vertical="center" wrapText="1"/>
    </xf>
    <xf numFmtId="0" fontId="42" fillId="41" borderId="199" xfId="0" applyNumberFormat="1" applyFont="1" applyFill="1" applyBorder="1" applyAlignment="1">
      <alignment horizontal="center" vertical="center" wrapText="1"/>
    </xf>
    <xf numFmtId="49" fontId="42" fillId="0" borderId="208" xfId="0" applyNumberFormat="1" applyFont="1" applyBorder="1" applyAlignment="1">
      <alignment horizontal="justify" vertical="center" wrapText="1"/>
    </xf>
    <xf numFmtId="49" fontId="42" fillId="0" borderId="129" xfId="0" applyNumberFormat="1" applyFont="1" applyBorder="1" applyAlignment="1">
      <alignment horizontal="justify" vertical="center" wrapText="1"/>
    </xf>
    <xf numFmtId="0" fontId="43" fillId="43" borderId="206" xfId="0" applyNumberFormat="1" applyFont="1" applyFill="1" applyBorder="1" applyAlignment="1">
      <alignment horizontal="center" vertical="center" wrapText="1"/>
    </xf>
    <xf numFmtId="0" fontId="43" fillId="43" borderId="207" xfId="0" applyNumberFormat="1" applyFont="1" applyFill="1" applyBorder="1" applyAlignment="1">
      <alignment horizontal="center" vertical="center" wrapText="1"/>
    </xf>
    <xf numFmtId="0" fontId="43" fillId="43" borderId="148" xfId="0" applyNumberFormat="1" applyFont="1" applyFill="1" applyBorder="1" applyAlignment="1">
      <alignment horizontal="center" vertical="center" wrapText="1"/>
    </xf>
    <xf numFmtId="0" fontId="43" fillId="43" borderId="185" xfId="0" applyNumberFormat="1" applyFont="1" applyFill="1" applyBorder="1" applyAlignment="1">
      <alignment horizontal="center" vertical="center" wrapText="1"/>
    </xf>
    <xf numFmtId="49" fontId="42" fillId="0" borderId="119" xfId="0" applyNumberFormat="1" applyFont="1" applyBorder="1" applyAlignment="1">
      <alignment horizontal="justify" vertical="center" wrapText="1"/>
    </xf>
    <xf numFmtId="49" fontId="42" fillId="0" borderId="131" xfId="0" applyNumberFormat="1" applyFont="1" applyBorder="1" applyAlignment="1">
      <alignment horizontal="justify" vertical="center" wrapText="1"/>
    </xf>
    <xf numFmtId="0" fontId="79" fillId="44" borderId="119" xfId="0" applyNumberFormat="1" applyFont="1" applyFill="1" applyBorder="1" applyAlignment="1">
      <alignment horizontal="center" vertical="center" wrapText="1"/>
    </xf>
    <xf numFmtId="0" fontId="79" fillId="44" borderId="131" xfId="0" applyNumberFormat="1" applyFont="1" applyFill="1" applyBorder="1" applyAlignment="1">
      <alignment horizontal="center" vertical="center" wrapText="1"/>
    </xf>
    <xf numFmtId="0" fontId="42" fillId="46" borderId="200" xfId="0" applyNumberFormat="1" applyFont="1" applyFill="1" applyBorder="1" applyAlignment="1">
      <alignment horizontal="center" vertical="center" wrapText="1"/>
    </xf>
    <xf numFmtId="0" fontId="42" fillId="46" borderId="201" xfId="0" applyNumberFormat="1" applyFont="1" applyFill="1" applyBorder="1" applyAlignment="1">
      <alignment horizontal="center" vertical="center" wrapText="1"/>
    </xf>
    <xf numFmtId="0" fontId="42" fillId="46" borderId="202" xfId="0" applyNumberFormat="1" applyFont="1" applyFill="1" applyBorder="1" applyAlignment="1">
      <alignment horizontal="center" vertical="center" wrapText="1"/>
    </xf>
    <xf numFmtId="0" fontId="42" fillId="47" borderId="200" xfId="0" applyNumberFormat="1" applyFont="1" applyFill="1" applyBorder="1" applyAlignment="1">
      <alignment horizontal="center" vertical="center" wrapText="1"/>
    </xf>
    <xf numFmtId="0" fontId="42" fillId="47" borderId="202" xfId="0" applyNumberFormat="1" applyFont="1" applyFill="1" applyBorder="1" applyAlignment="1">
      <alignment horizontal="center" vertical="center" wrapText="1"/>
    </xf>
    <xf numFmtId="0" fontId="42" fillId="47" borderId="190" xfId="0" applyNumberFormat="1" applyFont="1" applyFill="1" applyBorder="1" applyAlignment="1">
      <alignment horizontal="center" vertical="center" wrapText="1"/>
    </xf>
    <xf numFmtId="0" fontId="42" fillId="47" borderId="205" xfId="0" applyNumberFormat="1" applyFont="1" applyFill="1" applyBorder="1" applyAlignment="1">
      <alignment horizontal="center" vertical="center" wrapText="1"/>
    </xf>
    <xf numFmtId="0" fontId="42" fillId="42" borderId="200" xfId="0" applyNumberFormat="1" applyFont="1" applyFill="1" applyBorder="1" applyAlignment="1">
      <alignment horizontal="center" vertical="center" wrapText="1"/>
    </xf>
    <xf numFmtId="0" fontId="42" fillId="42" borderId="202" xfId="0" applyNumberFormat="1" applyFont="1" applyFill="1" applyBorder="1" applyAlignment="1">
      <alignment horizontal="center" vertical="center" wrapText="1"/>
    </xf>
    <xf numFmtId="0" fontId="42" fillId="42" borderId="190" xfId="0" applyNumberFormat="1" applyFont="1" applyFill="1" applyBorder="1" applyAlignment="1">
      <alignment horizontal="center" vertical="center" wrapText="1"/>
    </xf>
    <xf numFmtId="0" fontId="42" fillId="42" borderId="205" xfId="0" applyNumberFormat="1" applyFont="1" applyFill="1" applyBorder="1" applyAlignment="1">
      <alignment horizontal="center" vertical="center" wrapText="1"/>
    </xf>
    <xf numFmtId="0" fontId="42" fillId="47" borderId="119" xfId="0" applyNumberFormat="1" applyFont="1" applyFill="1" applyBorder="1" applyAlignment="1">
      <alignment horizontal="center" vertical="center" wrapText="1"/>
    </xf>
    <xf numFmtId="0" fontId="42" fillId="47" borderId="131" xfId="0" applyNumberFormat="1" applyFont="1" applyFill="1" applyBorder="1" applyAlignment="1">
      <alignment horizontal="center" vertical="center" wrapText="1"/>
    </xf>
    <xf numFmtId="0" fontId="43" fillId="43" borderId="191" xfId="0" applyNumberFormat="1" applyFont="1" applyFill="1" applyBorder="1" applyAlignment="1">
      <alignment horizontal="center" vertical="center" wrapText="1"/>
    </xf>
    <xf numFmtId="0" fontId="43" fillId="43" borderId="192" xfId="0" applyNumberFormat="1" applyFont="1" applyFill="1" applyBorder="1" applyAlignment="1">
      <alignment horizontal="center" vertical="center" wrapText="1"/>
    </xf>
    <xf numFmtId="49" fontId="42" fillId="0" borderId="137" xfId="0" applyNumberFormat="1" applyFont="1" applyBorder="1" applyAlignment="1">
      <alignment horizontal="justify" vertical="center" wrapText="1"/>
    </xf>
    <xf numFmtId="0" fontId="43" fillId="43" borderId="193" xfId="0" applyNumberFormat="1" applyFont="1" applyFill="1" applyBorder="1" applyAlignment="1">
      <alignment horizontal="center" vertical="center" wrapText="1"/>
    </xf>
    <xf numFmtId="0" fontId="43" fillId="43" borderId="194" xfId="0" applyNumberFormat="1" applyFont="1" applyFill="1" applyBorder="1" applyAlignment="1">
      <alignment horizontal="center" vertical="center" wrapText="1"/>
    </xf>
    <xf numFmtId="49" fontId="42" fillId="0" borderId="195" xfId="0" applyNumberFormat="1" applyFont="1" applyBorder="1" applyAlignment="1">
      <alignment horizontal="justify" vertical="center" wrapText="1"/>
    </xf>
    <xf numFmtId="0" fontId="79" fillId="44" borderId="137" xfId="0" applyNumberFormat="1" applyFont="1" applyFill="1" applyBorder="1" applyAlignment="1">
      <alignment horizontal="center" vertical="center" wrapText="1"/>
    </xf>
    <xf numFmtId="0" fontId="79" fillId="44" borderId="129" xfId="0" applyNumberFormat="1" applyFont="1" applyFill="1" applyBorder="1" applyAlignment="1">
      <alignment horizontal="center" vertical="center" wrapText="1"/>
    </xf>
    <xf numFmtId="0" fontId="42" fillId="45" borderId="196" xfId="0" applyNumberFormat="1" applyFont="1" applyFill="1" applyBorder="1" applyAlignment="1">
      <alignment horizontal="center" vertical="center" wrapText="1"/>
    </xf>
    <xf numFmtId="0" fontId="42" fillId="45" borderId="197" xfId="0" applyNumberFormat="1" applyFont="1" applyFill="1" applyBorder="1" applyAlignment="1">
      <alignment horizontal="center" vertical="center" wrapText="1"/>
    </xf>
    <xf numFmtId="0" fontId="42" fillId="46" borderId="203" xfId="0" applyNumberFormat="1" applyFont="1" applyFill="1" applyBorder="1" applyAlignment="1">
      <alignment horizontal="center" vertical="center" wrapText="1"/>
    </xf>
    <xf numFmtId="0" fontId="42" fillId="46" borderId="170" xfId="0" applyNumberFormat="1" applyFont="1" applyFill="1" applyBorder="1" applyAlignment="1">
      <alignment horizontal="center" vertical="center" wrapText="1"/>
    </xf>
    <xf numFmtId="0" fontId="42" fillId="46" borderId="204" xfId="0" applyNumberFormat="1" applyFont="1" applyFill="1" applyBorder="1" applyAlignment="1">
      <alignment horizontal="center" vertical="center" wrapText="1"/>
    </xf>
    <xf numFmtId="176" fontId="4" fillId="0" borderId="16" xfId="73" applyNumberFormat="1" applyBorder="1" applyAlignment="1">
      <alignment horizontal="center" vertical="center"/>
    </xf>
    <xf numFmtId="181" fontId="4" fillId="0" borderId="257" xfId="73" applyNumberFormat="1" applyFill="1" applyBorder="1" applyAlignment="1">
      <alignment horizontal="center" vertical="center"/>
    </xf>
    <xf numFmtId="181" fontId="4" fillId="0" borderId="167" xfId="73" applyNumberFormat="1" applyFill="1" applyBorder="1" applyAlignment="1">
      <alignment horizontal="center" vertical="center"/>
    </xf>
    <xf numFmtId="181" fontId="4" fillId="0" borderId="258" xfId="73" applyNumberFormat="1" applyFill="1" applyBorder="1" applyAlignment="1">
      <alignment horizontal="center" vertical="center"/>
    </xf>
    <xf numFmtId="0" fontId="103" fillId="0" borderId="85" xfId="73" applyFont="1" applyFill="1" applyBorder="1" applyAlignment="1">
      <alignment horizontal="center" vertical="center"/>
    </xf>
    <xf numFmtId="0" fontId="103" fillId="0" borderId="76" xfId="73" applyFont="1" applyFill="1" applyBorder="1" applyAlignment="1">
      <alignment horizontal="center" vertical="center"/>
    </xf>
    <xf numFmtId="0" fontId="103" fillId="0" borderId="77" xfId="73" applyFont="1" applyFill="1" applyBorder="1" applyAlignment="1">
      <alignment horizontal="center" vertical="center"/>
    </xf>
    <xf numFmtId="0" fontId="103" fillId="0" borderId="85" xfId="73" applyFont="1" applyBorder="1" applyAlignment="1">
      <alignment horizontal="center" vertical="center"/>
    </xf>
    <xf numFmtId="0" fontId="103" fillId="0" borderId="76" xfId="73" applyFont="1" applyBorder="1" applyAlignment="1">
      <alignment horizontal="center" vertical="center"/>
    </xf>
    <xf numFmtId="0" fontId="103" fillId="0" borderId="77" xfId="73" applyFont="1" applyBorder="1" applyAlignment="1">
      <alignment horizontal="center" vertical="center"/>
    </xf>
    <xf numFmtId="176" fontId="0" fillId="52" borderId="16" xfId="74" applyNumberFormat="1" applyFont="1" applyFill="1" applyBorder="1" applyAlignment="1">
      <alignment horizontal="center" vertical="center"/>
    </xf>
    <xf numFmtId="0" fontId="96" fillId="0" borderId="261" xfId="73" applyFont="1" applyBorder="1" applyAlignment="1">
      <alignment horizontal="center" vertical="center"/>
    </xf>
    <xf numFmtId="0" fontId="106" fillId="0" borderId="0" xfId="73" applyFont="1" applyBorder="1" applyAlignment="1">
      <alignment horizontal="center" vertical="center"/>
    </xf>
    <xf numFmtId="0" fontId="106" fillId="0" borderId="262" xfId="73" applyFont="1" applyBorder="1" applyAlignment="1">
      <alignment horizontal="center" vertical="center"/>
    </xf>
    <xf numFmtId="0" fontId="102" fillId="0" borderId="154" xfId="73" applyFont="1" applyBorder="1" applyAlignment="1">
      <alignment horizontal="center" vertical="center" wrapText="1"/>
    </xf>
    <xf numFmtId="0" fontId="4" fillId="0" borderId="162" xfId="73" applyBorder="1" applyAlignment="1">
      <alignment horizontal="center" vertical="center"/>
    </xf>
    <xf numFmtId="0" fontId="4" fillId="0" borderId="250" xfId="73" applyBorder="1" applyAlignment="1">
      <alignment horizontal="center" vertical="center"/>
    </xf>
    <xf numFmtId="181" fontId="4" fillId="40" borderId="248" xfId="73" applyNumberFormat="1" applyFill="1" applyBorder="1" applyAlignment="1">
      <alignment horizontal="center" vertical="center"/>
    </xf>
    <xf numFmtId="181" fontId="4" fillId="40" borderId="251" xfId="73" applyNumberFormat="1" applyFill="1" applyBorder="1" applyAlignment="1">
      <alignment horizontal="center" vertical="center"/>
    </xf>
    <xf numFmtId="181" fontId="4" fillId="40" borderId="249" xfId="73" applyNumberFormat="1" applyFill="1" applyBorder="1" applyAlignment="1">
      <alignment horizontal="center" vertical="center"/>
    </xf>
    <xf numFmtId="181" fontId="4" fillId="40" borderId="254" xfId="73" applyNumberFormat="1" applyFill="1" applyBorder="1" applyAlignment="1">
      <alignment horizontal="center" vertical="center"/>
    </xf>
    <xf numFmtId="181" fontId="102" fillId="0" borderId="100" xfId="73" applyNumberFormat="1" applyFont="1" applyFill="1" applyBorder="1" applyAlignment="1">
      <alignment horizontal="center" vertical="center"/>
    </xf>
    <xf numFmtId="181" fontId="102" fillId="0" borderId="101" xfId="73" applyNumberFormat="1" applyFont="1" applyFill="1" applyBorder="1" applyAlignment="1">
      <alignment horizontal="center" vertical="center"/>
    </xf>
    <xf numFmtId="181" fontId="102" fillId="0" borderId="246" xfId="73" applyNumberFormat="1" applyFont="1" applyFill="1" applyBorder="1" applyAlignment="1">
      <alignment horizontal="center" vertical="center"/>
    </xf>
    <xf numFmtId="181" fontId="4" fillId="49" borderId="231" xfId="73" applyNumberFormat="1" applyFill="1" applyBorder="1" applyAlignment="1">
      <alignment horizontal="center" vertical="center"/>
    </xf>
    <xf numFmtId="181" fontId="4" fillId="49" borderId="232" xfId="73" applyNumberFormat="1" applyFill="1" applyBorder="1" applyAlignment="1">
      <alignment horizontal="center" vertical="center"/>
    </xf>
    <xf numFmtId="181" fontId="4" fillId="49" borderId="234" xfId="73" applyNumberFormat="1" applyFill="1" applyBorder="1" applyAlignment="1">
      <alignment horizontal="center" vertical="center"/>
    </xf>
    <xf numFmtId="181" fontId="4" fillId="40" borderId="235" xfId="73" applyNumberFormat="1" applyFill="1" applyBorder="1" applyAlignment="1">
      <alignment horizontal="center" vertical="center"/>
    </xf>
    <xf numFmtId="181" fontId="4" fillId="40" borderId="104" xfId="73" applyNumberFormat="1" applyFill="1" applyBorder="1" applyAlignment="1">
      <alignment horizontal="center" vertical="center"/>
    </xf>
    <xf numFmtId="181" fontId="4" fillId="40" borderId="237" xfId="73" applyNumberFormat="1" applyFill="1" applyBorder="1" applyAlignment="1">
      <alignment horizontal="center" vertical="center"/>
    </xf>
    <xf numFmtId="0" fontId="101" fillId="0" borderId="239" xfId="73" applyFont="1" applyBorder="1" applyAlignment="1">
      <alignment horizontal="center" vertical="center"/>
    </xf>
    <xf numFmtId="0" fontId="4" fillId="0" borderId="240" xfId="73" applyBorder="1" applyAlignment="1">
      <alignment horizontal="center" vertical="center"/>
    </xf>
    <xf numFmtId="0" fontId="4" fillId="0" borderId="242" xfId="73" applyBorder="1" applyAlignment="1">
      <alignment horizontal="center" vertical="center"/>
    </xf>
    <xf numFmtId="0" fontId="101" fillId="57" borderId="97" xfId="73" applyFont="1" applyFill="1" applyBorder="1" applyAlignment="1">
      <alignment horizontal="center" vertical="center"/>
    </xf>
    <xf numFmtId="0" fontId="4" fillId="57" borderId="98" xfId="73" applyFill="1" applyBorder="1" applyAlignment="1">
      <alignment horizontal="center" vertical="center"/>
    </xf>
    <xf numFmtId="0" fontId="4" fillId="57" borderId="230" xfId="73" applyFill="1" applyBorder="1" applyAlignment="1">
      <alignment horizontal="center" vertical="center"/>
    </xf>
    <xf numFmtId="181" fontId="4" fillId="58" borderId="245" xfId="73" applyNumberFormat="1" applyFill="1" applyBorder="1" applyAlignment="1">
      <alignment horizontal="center" vertical="center"/>
    </xf>
    <xf numFmtId="181" fontId="4" fillId="58" borderId="162" xfId="73" applyNumberFormat="1" applyFill="1" applyBorder="1" applyAlignment="1">
      <alignment horizontal="center" vertical="center"/>
    </xf>
    <xf numFmtId="181" fontId="4" fillId="58" borderId="155" xfId="73" applyNumberFormat="1" applyFill="1" applyBorder="1" applyAlignment="1">
      <alignment horizontal="center" vertical="center"/>
    </xf>
    <xf numFmtId="181" fontId="104" fillId="57" borderId="100" xfId="73" applyNumberFormat="1" applyFont="1" applyFill="1" applyBorder="1" applyAlignment="1">
      <alignment horizontal="center" vertical="center"/>
    </xf>
    <xf numFmtId="181" fontId="104" fillId="57" borderId="101" xfId="73" applyNumberFormat="1" applyFont="1" applyFill="1" applyBorder="1" applyAlignment="1">
      <alignment horizontal="center" vertical="center"/>
    </xf>
    <xf numFmtId="181" fontId="104" fillId="57" borderId="247" xfId="73" applyNumberFormat="1" applyFont="1" applyFill="1" applyBorder="1" applyAlignment="1">
      <alignment horizontal="center" vertical="center"/>
    </xf>
  </cellXfs>
  <cellStyles count="75">
    <cellStyle name="20% - 강조색1" xfId="3"/>
    <cellStyle name="20% - 강조색1 2" xfId="13"/>
    <cellStyle name="20% - 강조색2" xfId="6"/>
    <cellStyle name="20% - 강조색2 2" xfId="14"/>
    <cellStyle name="20% - 강조색3" xfId="7"/>
    <cellStyle name="20% - 강조색3 2" xfId="15"/>
    <cellStyle name="20% - 강조색4" xfId="8"/>
    <cellStyle name="20% - 강조색4 2" xfId="16"/>
    <cellStyle name="20% - 강조색5 2" xfId="17"/>
    <cellStyle name="20% - 강조색6 2" xfId="18"/>
    <cellStyle name="40% - 강조색1" xfId="4"/>
    <cellStyle name="40% - 강조색1 2" xfId="19"/>
    <cellStyle name="40% - 강조색2 2" xfId="20"/>
    <cellStyle name="40% - 강조색3 2" xfId="21"/>
    <cellStyle name="40% - 강조색4 2" xfId="22"/>
    <cellStyle name="40% - 강조색5 2" xfId="23"/>
    <cellStyle name="40% - 강조색6" xfId="11"/>
    <cellStyle name="40% - 강조색6 2" xfId="24"/>
    <cellStyle name="60% - 강조색1" xfId="5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" xfId="12"/>
    <cellStyle name="60% - 강조색6 2" xfId="30"/>
    <cellStyle name="Calc Currency (0)" xfId="31"/>
    <cellStyle name="Header1" xfId="32"/>
    <cellStyle name="Header2" xfId="33"/>
    <cellStyle name="Normal_#10-Headcount" xfId="34"/>
    <cellStyle name="강조색1" xfId="2"/>
    <cellStyle name="강조색1 2" xfId="35"/>
    <cellStyle name="강조색2 2" xfId="36"/>
    <cellStyle name="강조색3 2" xfId="37"/>
    <cellStyle name="강조색4 2" xfId="38"/>
    <cellStyle name="강조색5 2" xfId="39"/>
    <cellStyle name="강조색6 2" xfId="40"/>
    <cellStyle name="경고문 2" xfId="41"/>
    <cellStyle name="계산 2" xfId="42"/>
    <cellStyle name="나쁨 2" xfId="43"/>
    <cellStyle name="메모 2" xfId="44"/>
    <cellStyle name="메모 3" xfId="45"/>
    <cellStyle name="보통 2" xfId="46"/>
    <cellStyle name="설명 텍스트 2" xfId="47"/>
    <cellStyle name="셀 확인 2" xfId="48"/>
    <cellStyle name="쉼표 [0]" xfId="1" builtinId="6"/>
    <cellStyle name="쉼표 [0] 2" xfId="9"/>
    <cellStyle name="쉼표 [0] 3" xfId="49"/>
    <cellStyle name="쉼표 [0] 4" xfId="72"/>
    <cellStyle name="쉼표 [0] 5" xfId="74"/>
    <cellStyle name="안건회계법인" xfId="50"/>
    <cellStyle name="연결된 셀 2" xfId="51"/>
    <cellStyle name="요약 2" xfId="52"/>
    <cellStyle name="입력 2" xfId="53"/>
    <cellStyle name="제목 1 2" xfId="54"/>
    <cellStyle name="제목 2 2" xfId="55"/>
    <cellStyle name="제목 3 2" xfId="56"/>
    <cellStyle name="제목 4 2" xfId="57"/>
    <cellStyle name="제목 5" xfId="58"/>
    <cellStyle name="좋음 2" xfId="59"/>
    <cellStyle name="출력 2" xfId="60"/>
    <cellStyle name="콤마 [0]_현대0124" xfId="61"/>
    <cellStyle name="콤마_현대0124" xfId="62"/>
    <cellStyle name="표준" xfId="0" builtinId="0"/>
    <cellStyle name="표준 2" xfId="10"/>
    <cellStyle name="표준 2 2" xfId="63"/>
    <cellStyle name="표준 2 3" xfId="64"/>
    <cellStyle name="표준 2 4" xfId="65"/>
    <cellStyle name="표준 3" xfId="66"/>
    <cellStyle name="표준 3 2" xfId="67"/>
    <cellStyle name="표준 4" xfId="68"/>
    <cellStyle name="표준 4 2" xfId="69"/>
    <cellStyle name="표준 5" xfId="70"/>
    <cellStyle name="표준 6" xfId="71"/>
    <cellStyle name="표준 7" xfId="73"/>
  </cellStyles>
  <dxfs count="0"/>
  <tableStyles count="0" defaultTableStyle="TableStyleMedium2" defaultPivotStyle="PivotStyleLight16"/>
  <colors>
    <mruColors>
      <color rgb="FF0000FF"/>
      <color rgb="FFF663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un\&#48148;&#53461;%20&#54868;&#47732;\apt\&#49436;&#49888;&#50648;&#51648;\&#51204;&#44592;\&#51204;&#44592;&#50836;&#44552;\&#49436;&#49888;&#51204;&#44592;&#50836;&#44552;&#45236;&#50669;07.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48148;&#53461;%20&#54868;&#47732;\0812&#51204;&#44592;&#50836;&#44552;\&#52488;&#44592;&#51077;&#51452;&#49884;%20&#51204;&#44592;&#50836;&#44552;%20&#51088;&#47308;&#49328;&#52636;&#50577;&#4988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or\&#48148;&#53461;%20&#54868;&#47732;\0812&#51204;&#44592;&#50836;&#44552;\&#52488;&#44592;&#51077;&#51452;&#49884;%20&#51204;&#44592;&#50836;&#44552;%20&#51088;&#47308;&#49328;&#52636;&#50577;&#4988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pt20180315\&#45824;&#54620;&#51452;&#53469;&#44288;&#47532;20190114\190319LH&#51204;&#44592;&#50836;&#44552;\201903&#51204;&#44592;&#50836;&#44552;\&#51204;&#44592;&#50836;&#44552;&#44288;&#47532;&#50641;&#49472;20190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pt20190114\1&#54840;&#49457;&#51652;&#55141;1&#45800;&#51648;20190116\&#51204;&#44592;&#50836;&#44552;\201902&#51204;&#44592;&#50836;&#44552;\201902&#51204;&#44592;&#50836;&#44552;&#51088;&#4730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un\&#48148;&#53461;%20&#54868;&#47732;\apt\&#49436;&#49888;&#50648;&#51648;\&#51204;&#44592;\&#51204;&#44592;&#50836;&#44552;\&#49436;&#49888;&#51204;&#44592;&#50836;&#44552;&#45236;&#50669;07.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un\&#48148;&#53461;%20&#54868;&#47732;\apt\&#49436;&#49888;&#50648;&#51648;\&#51204;&#44592;\&#51204;&#44592;&#50836;&#44552;\&#49436;&#49888;&#51204;&#44592;&#50836;&#44552;&#45236;&#50669;07.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t201001\&#54840;&#49457;&#51652;&#55141;&#45908;&#48660;&#54028;&#53356;\&#51204;&#44592;\&#51204;&#44592;&#50836;&#44552;&#48708;&#44368;&#54364;201008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pt201001\&#54840;&#49457;&#51652;&#55141;&#45908;&#48660;&#54028;&#53356;\&#51204;&#44592;\&#51204;&#44592;&#50836;&#44552;&#48708;&#44368;&#54364;201008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t201001\&#54840;&#49457;&#51652;&#55141;&#45908;&#48660;&#54028;&#53356;\&#51204;&#44592;\&#51204;&#44592;&#50836;&#44552;&#48708;&#44368;&#54364;201008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un\Desktop\20131121&#51204;&#44592;&#50836;&#44552;&#51088;&#4730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umCloud\201503&#51204;&#44592;&#50836;&#44552;&#51088;&#4730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&#48148;&#53461;%20&#54868;&#47732;\0812&#51204;&#44592;&#50836;&#44552;\&#52488;&#44592;&#51077;&#51452;&#49884;%20&#51204;&#44592;&#50836;&#44552;%20&#51088;&#47308;&#49328;&#52636;&#50577;&#498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승강기"/>
      <sheetName val="세대및공용"/>
      <sheetName val="전기요금표"/>
      <sheetName val="자체단일요금"/>
      <sheetName val="일반용고압"/>
      <sheetName val="표지"/>
    </sheetNames>
    <sheetDataSet>
      <sheetData sheetId="0" refreshError="1">
        <row r="13">
          <cell r="E13">
            <v>288</v>
          </cell>
        </row>
        <row r="30">
          <cell r="I30">
            <v>16</v>
          </cell>
        </row>
      </sheetData>
      <sheetData sheetId="1" refreshError="1">
        <row r="16">
          <cell r="E16">
            <v>11534</v>
          </cell>
          <cell r="J16">
            <v>1499840</v>
          </cell>
        </row>
      </sheetData>
      <sheetData sheetId="2" refreshError="1">
        <row r="309">
          <cell r="E309">
            <v>92803</v>
          </cell>
        </row>
        <row r="312">
          <cell r="C312">
            <v>19284</v>
          </cell>
        </row>
        <row r="314">
          <cell r="C314">
            <v>2641</v>
          </cell>
        </row>
        <row r="316">
          <cell r="C316">
            <v>810</v>
          </cell>
        </row>
        <row r="318">
          <cell r="C318">
            <v>115538</v>
          </cell>
        </row>
        <row r="338">
          <cell r="F338">
            <v>1990</v>
          </cell>
          <cell r="H338">
            <v>698330</v>
          </cell>
        </row>
      </sheetData>
      <sheetData sheetId="3" refreshError="1"/>
      <sheetData sheetId="4" refreshError="1">
        <row r="64">
          <cell r="C64">
            <v>13572160</v>
          </cell>
          <cell r="D64">
            <v>12852169.053061225</v>
          </cell>
        </row>
        <row r="65">
          <cell r="C65">
            <v>15741410</v>
          </cell>
          <cell r="D65">
            <v>15021410</v>
          </cell>
        </row>
        <row r="66">
          <cell r="C66">
            <v>15980460</v>
          </cell>
          <cell r="D66">
            <v>15260460</v>
          </cell>
        </row>
        <row r="67">
          <cell r="C67">
            <v>8291040</v>
          </cell>
          <cell r="D67">
            <v>7571048.0530612245</v>
          </cell>
        </row>
      </sheetData>
      <sheetData sheetId="5" refreshError="1">
        <row r="48">
          <cell r="A48">
            <v>1</v>
          </cell>
          <cell r="B48">
            <v>2498440</v>
          </cell>
        </row>
        <row r="49">
          <cell r="A49">
            <v>2</v>
          </cell>
          <cell r="B49">
            <v>2498440</v>
          </cell>
        </row>
        <row r="50">
          <cell r="A50">
            <v>3</v>
          </cell>
          <cell r="B50">
            <v>2498440</v>
          </cell>
        </row>
        <row r="51">
          <cell r="A51">
            <v>4</v>
          </cell>
          <cell r="B51">
            <v>2419730</v>
          </cell>
        </row>
        <row r="52">
          <cell r="A52">
            <v>5</v>
          </cell>
          <cell r="B52">
            <v>2362890</v>
          </cell>
        </row>
        <row r="53">
          <cell r="A53">
            <v>6</v>
          </cell>
          <cell r="B53">
            <v>2362890</v>
          </cell>
        </row>
        <row r="54">
          <cell r="A54">
            <v>7</v>
          </cell>
          <cell r="B54">
            <v>2970890</v>
          </cell>
        </row>
        <row r="55">
          <cell r="A55">
            <v>8</v>
          </cell>
          <cell r="B55">
            <v>3376250</v>
          </cell>
        </row>
        <row r="56">
          <cell r="A56">
            <v>9</v>
          </cell>
          <cell r="B56">
            <v>2787850</v>
          </cell>
        </row>
        <row r="57">
          <cell r="A57">
            <v>10</v>
          </cell>
          <cell r="B57">
            <v>2444210</v>
          </cell>
        </row>
        <row r="58">
          <cell r="A58">
            <v>11</v>
          </cell>
          <cell r="B58">
            <v>2498440</v>
          </cell>
        </row>
        <row r="59">
          <cell r="A59">
            <v>12</v>
          </cell>
          <cell r="B59">
            <v>2498440</v>
          </cell>
        </row>
      </sheetData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한전송부"/>
      <sheetName val="입력"/>
      <sheetName val="세대입력시트"/>
      <sheetName val="일반용고압"/>
      <sheetName val="전기요금표"/>
      <sheetName val="복지"/>
      <sheetName val="TV"/>
      <sheetName val="대가족"/>
      <sheetName val="단일요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G7">
            <v>3</v>
          </cell>
        </row>
        <row r="64">
          <cell r="A64">
            <v>2</v>
          </cell>
        </row>
        <row r="65">
          <cell r="A65">
            <v>3</v>
          </cell>
        </row>
        <row r="66">
          <cell r="A66">
            <v>4</v>
          </cell>
        </row>
        <row r="67">
          <cell r="A67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한전송부"/>
      <sheetName val="입력"/>
      <sheetName val="세대입력시트"/>
      <sheetName val="일반용고압"/>
      <sheetName val="전기요금표"/>
      <sheetName val="복지"/>
      <sheetName val="TV"/>
      <sheetName val="대가족"/>
      <sheetName val="단일요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G7">
            <v>3</v>
          </cell>
        </row>
        <row r="64">
          <cell r="A64">
            <v>2</v>
          </cell>
        </row>
        <row r="65">
          <cell r="A65">
            <v>3</v>
          </cell>
        </row>
        <row r="66">
          <cell r="A66">
            <v>4</v>
          </cell>
        </row>
        <row r="67">
          <cell r="A67">
            <v>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데이터 입력용"/>
      <sheetName val="승강기"/>
      <sheetName val="빈칸 수기 입력용"/>
      <sheetName val="전기요금 내역서"/>
    </sheetNames>
    <sheetDataSet>
      <sheetData sheetId="0">
        <row r="7">
          <cell r="B7">
            <v>184848.4999999998</v>
          </cell>
        </row>
        <row r="51">
          <cell r="H51">
            <v>19</v>
          </cell>
        </row>
      </sheetData>
      <sheetData sheetId="1">
        <row r="24">
          <cell r="F24">
            <v>9274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기본입력"/>
      <sheetName val="2검침부"/>
      <sheetName val="3세대전체"/>
      <sheetName val="4한전검침보고서"/>
      <sheetName val="5내역서"/>
      <sheetName val="5내역서 하계수정"/>
      <sheetName val="5내역서 하계수정-2"/>
      <sheetName val="6승강기"/>
      <sheetName val="7공문"/>
      <sheetName val="8요금표"/>
      <sheetName val="일반고압"/>
      <sheetName val="비교표"/>
      <sheetName val="Sheet1"/>
      <sheetName val="단일"/>
      <sheetName val="단일할인미적용"/>
      <sheetName val="검색및조견표"/>
      <sheetName val="검침업무"/>
      <sheetName val="요금표필수할인"/>
    </sheetNames>
    <sheetDataSet>
      <sheetData sheetId="0">
        <row r="7">
          <cell r="G7" t="str">
            <v>주택용 저압 적용</v>
          </cell>
        </row>
        <row r="12">
          <cell r="G12">
            <v>2500</v>
          </cell>
        </row>
        <row r="13">
          <cell r="G13" t="str">
            <v>세대당</v>
          </cell>
        </row>
        <row r="15">
          <cell r="G15" t="str">
            <v>원</v>
          </cell>
        </row>
        <row r="16">
          <cell r="G16" t="str">
            <v>적용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승강기"/>
      <sheetName val="세대및공용"/>
      <sheetName val="전기요금표"/>
      <sheetName val="자체단일요금"/>
      <sheetName val="일반용고압"/>
      <sheetName val="표지"/>
    </sheetNames>
    <sheetDataSet>
      <sheetData sheetId="0" refreshError="1">
        <row r="13">
          <cell r="E13">
            <v>288</v>
          </cell>
        </row>
        <row r="30">
          <cell r="I30">
            <v>16</v>
          </cell>
        </row>
      </sheetData>
      <sheetData sheetId="1" refreshError="1">
        <row r="16">
          <cell r="E16">
            <v>11534</v>
          </cell>
          <cell r="J16">
            <v>1499840</v>
          </cell>
        </row>
      </sheetData>
      <sheetData sheetId="2" refreshError="1">
        <row r="309">
          <cell r="E309">
            <v>92803</v>
          </cell>
        </row>
        <row r="312">
          <cell r="C312">
            <v>19284</v>
          </cell>
        </row>
        <row r="314">
          <cell r="C314">
            <v>2641</v>
          </cell>
        </row>
        <row r="316">
          <cell r="C316">
            <v>810</v>
          </cell>
        </row>
        <row r="318">
          <cell r="C318">
            <v>115538</v>
          </cell>
        </row>
        <row r="338">
          <cell r="F338">
            <v>1990</v>
          </cell>
          <cell r="H338">
            <v>698330</v>
          </cell>
        </row>
      </sheetData>
      <sheetData sheetId="3" refreshError="1"/>
      <sheetData sheetId="4" refreshError="1">
        <row r="64">
          <cell r="C64">
            <v>13572160</v>
          </cell>
          <cell r="D64">
            <v>12852169.053061225</v>
          </cell>
        </row>
        <row r="65">
          <cell r="C65">
            <v>15741410</v>
          </cell>
          <cell r="D65">
            <v>15021410</v>
          </cell>
        </row>
        <row r="66">
          <cell r="C66">
            <v>15980460</v>
          </cell>
          <cell r="D66">
            <v>15260460</v>
          </cell>
        </row>
        <row r="67">
          <cell r="C67">
            <v>8291040</v>
          </cell>
          <cell r="D67">
            <v>7571048.0530612245</v>
          </cell>
        </row>
      </sheetData>
      <sheetData sheetId="5" refreshError="1">
        <row r="48">
          <cell r="A48">
            <v>1</v>
          </cell>
          <cell r="B48">
            <v>2498440</v>
          </cell>
        </row>
        <row r="49">
          <cell r="A49">
            <v>2</v>
          </cell>
          <cell r="B49">
            <v>2498440</v>
          </cell>
        </row>
        <row r="50">
          <cell r="A50">
            <v>3</v>
          </cell>
          <cell r="B50">
            <v>2498440</v>
          </cell>
        </row>
        <row r="51">
          <cell r="A51">
            <v>4</v>
          </cell>
          <cell r="B51">
            <v>2419730</v>
          </cell>
        </row>
        <row r="52">
          <cell r="A52">
            <v>5</v>
          </cell>
          <cell r="B52">
            <v>2362890</v>
          </cell>
        </row>
        <row r="53">
          <cell r="A53">
            <v>6</v>
          </cell>
          <cell r="B53">
            <v>2362890</v>
          </cell>
        </row>
        <row r="54">
          <cell r="A54">
            <v>7</v>
          </cell>
          <cell r="B54">
            <v>2970890</v>
          </cell>
        </row>
        <row r="55">
          <cell r="A55">
            <v>8</v>
          </cell>
          <cell r="B55">
            <v>3376250</v>
          </cell>
        </row>
        <row r="56">
          <cell r="A56">
            <v>9</v>
          </cell>
          <cell r="B56">
            <v>2787850</v>
          </cell>
        </row>
        <row r="57">
          <cell r="A57">
            <v>10</v>
          </cell>
          <cell r="B57">
            <v>2444210</v>
          </cell>
        </row>
        <row r="58">
          <cell r="A58">
            <v>11</v>
          </cell>
          <cell r="B58">
            <v>2498440</v>
          </cell>
        </row>
        <row r="59">
          <cell r="A59">
            <v>12</v>
          </cell>
          <cell r="B59">
            <v>2498440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승강기"/>
      <sheetName val="세대및공용"/>
      <sheetName val="전기요금표"/>
      <sheetName val="자체단일요금"/>
      <sheetName val="일반용고압"/>
      <sheetName val="표지"/>
    </sheetNames>
    <sheetDataSet>
      <sheetData sheetId="0" refreshError="1">
        <row r="13">
          <cell r="E13">
            <v>288</v>
          </cell>
        </row>
        <row r="30">
          <cell r="I30">
            <v>16</v>
          </cell>
        </row>
      </sheetData>
      <sheetData sheetId="1" refreshError="1">
        <row r="16">
          <cell r="E16">
            <v>11534</v>
          </cell>
          <cell r="J16">
            <v>1499840</v>
          </cell>
        </row>
      </sheetData>
      <sheetData sheetId="2" refreshError="1">
        <row r="309">
          <cell r="E309">
            <v>92803</v>
          </cell>
        </row>
        <row r="312">
          <cell r="C312">
            <v>19284</v>
          </cell>
        </row>
        <row r="314">
          <cell r="C314">
            <v>2641</v>
          </cell>
        </row>
        <row r="316">
          <cell r="C316">
            <v>810</v>
          </cell>
        </row>
        <row r="318">
          <cell r="C318">
            <v>115538</v>
          </cell>
        </row>
        <row r="338">
          <cell r="F338">
            <v>1990</v>
          </cell>
          <cell r="H338">
            <v>698330</v>
          </cell>
        </row>
      </sheetData>
      <sheetData sheetId="3" refreshError="1"/>
      <sheetData sheetId="4" refreshError="1">
        <row r="64">
          <cell r="C64">
            <v>13572160</v>
          </cell>
          <cell r="D64">
            <v>12852169.053061225</v>
          </cell>
        </row>
        <row r="65">
          <cell r="C65">
            <v>15741410</v>
          </cell>
          <cell r="D65">
            <v>15021410</v>
          </cell>
        </row>
        <row r="66">
          <cell r="C66">
            <v>15980460</v>
          </cell>
          <cell r="D66">
            <v>15260460</v>
          </cell>
        </row>
        <row r="67">
          <cell r="C67">
            <v>8291040</v>
          </cell>
          <cell r="D67">
            <v>7571048.0530612245</v>
          </cell>
        </row>
      </sheetData>
      <sheetData sheetId="5" refreshError="1">
        <row r="48">
          <cell r="A48">
            <v>1</v>
          </cell>
          <cell r="B48">
            <v>2498440</v>
          </cell>
        </row>
        <row r="49">
          <cell r="A49">
            <v>2</v>
          </cell>
          <cell r="B49">
            <v>2498440</v>
          </cell>
        </row>
        <row r="50">
          <cell r="A50">
            <v>3</v>
          </cell>
          <cell r="B50">
            <v>2498440</v>
          </cell>
        </row>
        <row r="51">
          <cell r="A51">
            <v>4</v>
          </cell>
          <cell r="B51">
            <v>2419730</v>
          </cell>
        </row>
        <row r="52">
          <cell r="A52">
            <v>5</v>
          </cell>
          <cell r="B52">
            <v>2362890</v>
          </cell>
        </row>
        <row r="53">
          <cell r="A53">
            <v>6</v>
          </cell>
          <cell r="B53">
            <v>2362890</v>
          </cell>
        </row>
        <row r="54">
          <cell r="A54">
            <v>7</v>
          </cell>
          <cell r="B54">
            <v>2970890</v>
          </cell>
        </row>
        <row r="55">
          <cell r="A55">
            <v>8</v>
          </cell>
          <cell r="B55">
            <v>3376250</v>
          </cell>
        </row>
        <row r="56">
          <cell r="A56">
            <v>9</v>
          </cell>
          <cell r="B56">
            <v>2787850</v>
          </cell>
        </row>
        <row r="57">
          <cell r="A57">
            <v>10</v>
          </cell>
          <cell r="B57">
            <v>2444210</v>
          </cell>
        </row>
        <row r="58">
          <cell r="A58">
            <v>11</v>
          </cell>
          <cell r="B58">
            <v>2498440</v>
          </cell>
        </row>
        <row r="59">
          <cell r="A59">
            <v>12</v>
          </cell>
          <cell r="B59">
            <v>2498440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기요금 각종 비교"/>
      <sheetName val="자체단일요금100801"/>
      <sheetName val="전기요금표100801"/>
      <sheetName val="고압090627"/>
    </sheetNames>
    <sheetDataSet>
      <sheetData sheetId="0">
        <row r="3">
          <cell r="D3">
            <v>700</v>
          </cell>
        </row>
        <row r="13">
          <cell r="D13">
            <v>302854</v>
          </cell>
          <cell r="I13">
            <v>25</v>
          </cell>
        </row>
        <row r="14">
          <cell r="D14">
            <v>791</v>
          </cell>
          <cell r="I14">
            <v>1162</v>
          </cell>
        </row>
        <row r="17">
          <cell r="D17">
            <v>484.26801517067003</v>
          </cell>
        </row>
        <row r="19">
          <cell r="I19">
            <v>60703080</v>
          </cell>
        </row>
        <row r="21">
          <cell r="I21">
            <v>1917500</v>
          </cell>
        </row>
        <row r="22">
          <cell r="D22">
            <v>71966420</v>
          </cell>
          <cell r="I22">
            <v>70569440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기요금 각종 비교"/>
      <sheetName val="자체단일요금100801"/>
      <sheetName val="전기요금표100801"/>
      <sheetName val="고압090627"/>
    </sheetNames>
    <sheetDataSet>
      <sheetData sheetId="0">
        <row r="3">
          <cell r="D3">
            <v>700</v>
          </cell>
        </row>
        <row r="13">
          <cell r="D13">
            <v>302854</v>
          </cell>
          <cell r="I13">
            <v>25</v>
          </cell>
        </row>
        <row r="14">
          <cell r="D14">
            <v>791</v>
          </cell>
          <cell r="I14">
            <v>1162</v>
          </cell>
        </row>
        <row r="17">
          <cell r="D17">
            <v>484.26801517067003</v>
          </cell>
        </row>
        <row r="19">
          <cell r="I19">
            <v>60703080</v>
          </cell>
        </row>
        <row r="21">
          <cell r="I21">
            <v>1917500</v>
          </cell>
        </row>
        <row r="22">
          <cell r="D22">
            <v>71966420</v>
          </cell>
          <cell r="I22">
            <v>70569440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기요금 각종 비교"/>
      <sheetName val="자체단일요금100801"/>
      <sheetName val="전기요금표100801"/>
      <sheetName val="고압090627"/>
    </sheetNames>
    <sheetDataSet>
      <sheetData sheetId="0">
        <row r="3">
          <cell r="D3">
            <v>700</v>
          </cell>
        </row>
        <row r="13">
          <cell r="D13">
            <v>302854</v>
          </cell>
          <cell r="I13">
            <v>25</v>
          </cell>
        </row>
        <row r="14">
          <cell r="D14">
            <v>791</v>
          </cell>
          <cell r="I14">
            <v>1162</v>
          </cell>
        </row>
        <row r="17">
          <cell r="D17">
            <v>484.26801517067003</v>
          </cell>
        </row>
        <row r="19">
          <cell r="I19">
            <v>60703080</v>
          </cell>
        </row>
        <row r="21">
          <cell r="I21">
            <v>1917500</v>
          </cell>
        </row>
        <row r="22">
          <cell r="D22">
            <v>71966420</v>
          </cell>
          <cell r="I22">
            <v>70569440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기본입력"/>
      <sheetName val="고압"/>
      <sheetName val="내역서"/>
      <sheetName val="단일"/>
      <sheetName val="한전송부"/>
      <sheetName val="KBS"/>
      <sheetName val="전기요금표"/>
      <sheetName val="주택저압20131121"/>
      <sheetName val="주택저압대가족20131121"/>
      <sheetName val="주택고압20131121"/>
      <sheetName val="주택고압대가족20131121"/>
    </sheetNames>
    <sheetDataSet>
      <sheetData sheetId="0"/>
      <sheetData sheetId="1"/>
      <sheetData sheetId="2"/>
      <sheetData sheetId="3">
        <row r="7">
          <cell r="I7">
            <v>816480</v>
          </cell>
        </row>
      </sheetData>
      <sheetData sheetId="4">
        <row r="7">
          <cell r="G7">
            <v>4</v>
          </cell>
        </row>
        <row r="59">
          <cell r="B59">
            <v>0</v>
          </cell>
        </row>
        <row r="64">
          <cell r="A64">
            <v>2</v>
          </cell>
          <cell r="G64">
            <v>42259143</v>
          </cell>
        </row>
        <row r="65">
          <cell r="A65">
            <v>3</v>
          </cell>
          <cell r="G65">
            <v>52025945</v>
          </cell>
        </row>
        <row r="66">
          <cell r="A66">
            <v>4</v>
          </cell>
          <cell r="G66">
            <v>59141799</v>
          </cell>
        </row>
        <row r="67">
          <cell r="A67">
            <v>5</v>
          </cell>
          <cell r="G67">
            <v>54655087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대전체"/>
      <sheetName val="2기본입력"/>
      <sheetName val="Sheet1"/>
      <sheetName val="5내역서2"/>
      <sheetName val="3한전송부2"/>
      <sheetName val="4KBS"/>
      <sheetName val="6승강기내역"/>
      <sheetName val="단일131121"/>
      <sheetName val="고압131121"/>
      <sheetName val="전기요금표"/>
      <sheetName val="한전송부"/>
      <sheetName val="내역서"/>
      <sheetName val="복지"/>
      <sheetName val="할인정리"/>
      <sheetName val="세대(참조)"/>
    </sheetNames>
    <sheetDataSet>
      <sheetData sheetId="0"/>
      <sheetData sheetId="1">
        <row r="11">
          <cell r="B11">
            <v>599</v>
          </cell>
        </row>
      </sheetData>
      <sheetData sheetId="2"/>
      <sheetData sheetId="3"/>
      <sheetData sheetId="4"/>
      <sheetData sheetId="5"/>
      <sheetData sheetId="6"/>
      <sheetData sheetId="7">
        <row r="7">
          <cell r="G7">
            <v>2</v>
          </cell>
        </row>
        <row r="64">
          <cell r="A64">
            <v>2</v>
          </cell>
          <cell r="G64">
            <v>18311015</v>
          </cell>
        </row>
        <row r="65">
          <cell r="A65">
            <v>3</v>
          </cell>
          <cell r="G65">
            <v>19157727</v>
          </cell>
        </row>
        <row r="66">
          <cell r="A66">
            <v>4</v>
          </cell>
          <cell r="G66">
            <v>13814472</v>
          </cell>
        </row>
        <row r="67">
          <cell r="A67">
            <v>5</v>
          </cell>
          <cell r="G67">
            <v>-14272158</v>
          </cell>
        </row>
      </sheetData>
      <sheetData sheetId="8"/>
      <sheetData sheetId="9"/>
      <sheetData sheetId="10"/>
      <sheetData sheetId="11">
        <row r="7">
          <cell r="I7">
            <v>1521260</v>
          </cell>
        </row>
      </sheetData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한전송부"/>
      <sheetName val="입력"/>
      <sheetName val="세대입력시트"/>
      <sheetName val="일반용고압"/>
      <sheetName val="전기요금표"/>
      <sheetName val="복지"/>
      <sheetName val="TV"/>
      <sheetName val="대가족"/>
      <sheetName val="단일요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G7">
            <v>3</v>
          </cell>
        </row>
        <row r="64">
          <cell r="A64">
            <v>2</v>
          </cell>
        </row>
        <row r="65">
          <cell r="A65">
            <v>3</v>
          </cell>
        </row>
        <row r="66">
          <cell r="A66">
            <v>4</v>
          </cell>
        </row>
        <row r="67">
          <cell r="A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X73"/>
  <sheetViews>
    <sheetView zoomScaleNormal="100" workbookViewId="0">
      <selection activeCell="E3" sqref="E3"/>
    </sheetView>
  </sheetViews>
  <sheetFormatPr defaultColWidth="8.69921875" defaultRowHeight="17.399999999999999"/>
  <cols>
    <col min="1" max="1" width="7.69921875" style="555" customWidth="1"/>
    <col min="2" max="3" width="13.296875" style="555" bestFit="1" customWidth="1"/>
    <col min="4" max="4" width="9.19921875" style="555" bestFit="1" customWidth="1"/>
    <col min="5" max="6" width="6.8984375" style="555" customWidth="1"/>
    <col min="7" max="7" width="9.69921875" style="555" customWidth="1"/>
    <col min="8" max="9" width="8.296875" style="555" customWidth="1"/>
    <col min="10" max="10" width="8.69921875" style="555"/>
    <col min="11" max="11" width="2.09765625" style="555" customWidth="1"/>
    <col min="12" max="12" width="11.8984375" style="555" customWidth="1"/>
    <col min="13" max="13" width="10.69921875" style="555" customWidth="1"/>
    <col min="14" max="14" width="9.69921875" style="555" bestFit="1" customWidth="1"/>
    <col min="15" max="17" width="8.69921875" style="555"/>
    <col min="18" max="18" width="9.796875" style="555" customWidth="1"/>
    <col min="19" max="20" width="9.19921875" style="555" customWidth="1"/>
    <col min="21" max="16384" width="8.69921875" style="555"/>
  </cols>
  <sheetData>
    <row r="2" spans="1:21" ht="21">
      <c r="B2" s="955" t="s">
        <v>472</v>
      </c>
      <c r="C2" s="955"/>
      <c r="D2" s="955"/>
      <c r="E2" s="955"/>
      <c r="F2" s="955"/>
      <c r="G2" s="955"/>
      <c r="H2" s="955"/>
      <c r="I2" s="955"/>
      <c r="J2" s="955"/>
      <c r="L2" s="955" t="s">
        <v>473</v>
      </c>
      <c r="M2" s="955"/>
      <c r="N2" s="955"/>
      <c r="O2" s="955"/>
      <c r="P2" s="955"/>
      <c r="Q2" s="955"/>
      <c r="R2" s="955"/>
      <c r="S2" s="955"/>
      <c r="T2" s="955"/>
      <c r="U2" s="955"/>
    </row>
    <row r="3" spans="1:21" ht="18" thickBot="1">
      <c r="B3" s="895" t="s">
        <v>474</v>
      </c>
      <c r="C3" s="895"/>
      <c r="J3" s="769" t="s">
        <v>475</v>
      </c>
      <c r="L3" s="895" t="s">
        <v>474</v>
      </c>
      <c r="M3" s="895"/>
      <c r="T3" s="770" t="s">
        <v>476</v>
      </c>
    </row>
    <row r="4" spans="1:21">
      <c r="B4" s="956" t="s">
        <v>706</v>
      </c>
      <c r="C4" s="957"/>
      <c r="D4" s="957"/>
      <c r="E4" s="957"/>
      <c r="F4" s="957"/>
      <c r="G4" s="957"/>
      <c r="H4" s="957"/>
      <c r="I4" s="957"/>
      <c r="J4" s="958"/>
      <c r="L4" s="959" t="s">
        <v>477</v>
      </c>
      <c r="M4" s="960"/>
      <c r="N4" s="960"/>
      <c r="O4" s="960"/>
      <c r="P4" s="960"/>
      <c r="Q4" s="960"/>
      <c r="R4" s="960"/>
      <c r="S4" s="960"/>
      <c r="T4" s="961"/>
      <c r="U4" s="962" t="s">
        <v>478</v>
      </c>
    </row>
    <row r="5" spans="1:21" ht="18" thickBot="1">
      <c r="B5" s="964">
        <f>I16</f>
        <v>195983.9999999998</v>
      </c>
      <c r="C5" s="965"/>
      <c r="D5" s="965"/>
      <c r="E5" s="965"/>
      <c r="F5" s="965"/>
      <c r="G5" s="965"/>
      <c r="H5" s="965"/>
      <c r="I5" s="965"/>
      <c r="J5" s="966"/>
      <c r="L5" s="967">
        <f>L7+S11+T11</f>
        <v>21079550</v>
      </c>
      <c r="M5" s="968"/>
      <c r="N5" s="968"/>
      <c r="O5" s="968"/>
      <c r="P5" s="968"/>
      <c r="Q5" s="968"/>
      <c r="R5" s="968"/>
      <c r="S5" s="968"/>
      <c r="T5" s="969"/>
      <c r="U5" s="963"/>
    </row>
    <row r="6" spans="1:21" ht="17.399999999999999" customHeight="1">
      <c r="B6" s="956" t="s">
        <v>705</v>
      </c>
      <c r="C6" s="957"/>
      <c r="D6" s="957"/>
      <c r="E6" s="957"/>
      <c r="F6" s="957"/>
      <c r="G6" s="958"/>
      <c r="H6" s="938" t="s">
        <v>703</v>
      </c>
      <c r="I6" s="938" t="s">
        <v>704</v>
      </c>
      <c r="J6" s="938" t="s">
        <v>480</v>
      </c>
      <c r="L6" s="940" t="s">
        <v>481</v>
      </c>
      <c r="M6" s="941"/>
      <c r="N6" s="941"/>
      <c r="O6" s="941"/>
      <c r="P6" s="942"/>
      <c r="Q6" s="942"/>
      <c r="R6" s="942"/>
      <c r="S6" s="943" t="s">
        <v>482</v>
      </c>
      <c r="T6" s="945" t="s">
        <v>479</v>
      </c>
      <c r="U6" s="963"/>
    </row>
    <row r="7" spans="1:21" ht="18" thickBot="1">
      <c r="B7" s="970">
        <f>I32</f>
        <v>184848.4999999998</v>
      </c>
      <c r="C7" s="971"/>
      <c r="D7" s="971"/>
      <c r="E7" s="971"/>
      <c r="F7" s="971"/>
      <c r="G7" s="972"/>
      <c r="H7" s="939"/>
      <c r="I7" s="939"/>
      <c r="J7" s="939"/>
      <c r="L7" s="973">
        <v>20183550</v>
      </c>
      <c r="M7" s="974"/>
      <c r="N7" s="974"/>
      <c r="O7" s="974"/>
      <c r="P7" s="975"/>
      <c r="Q7" s="975"/>
      <c r="R7" s="976"/>
      <c r="S7" s="944"/>
      <c r="T7" s="946"/>
      <c r="U7" s="963"/>
    </row>
    <row r="8" spans="1:21" ht="18" customHeight="1">
      <c r="B8" s="713" t="s">
        <v>483</v>
      </c>
      <c r="C8" s="956" t="s">
        <v>714</v>
      </c>
      <c r="D8" s="977"/>
      <c r="E8" s="977"/>
      <c r="F8" s="977"/>
      <c r="G8" s="978"/>
      <c r="H8" s="939"/>
      <c r="I8" s="939"/>
      <c r="J8" s="939"/>
      <c r="L8" s="759" t="s">
        <v>484</v>
      </c>
      <c r="M8" s="760" t="s">
        <v>485</v>
      </c>
      <c r="N8" s="979" t="s">
        <v>486</v>
      </c>
      <c r="O8" s="980"/>
      <c r="P8" s="981"/>
      <c r="Q8" s="981"/>
      <c r="R8" s="982"/>
      <c r="S8" s="944"/>
      <c r="T8" s="946"/>
      <c r="U8" s="963"/>
    </row>
    <row r="9" spans="1:21" ht="18" customHeight="1">
      <c r="B9" s="983">
        <f>I35</f>
        <v>139927</v>
      </c>
      <c r="C9" s="985">
        <f>I38</f>
        <v>44921.499999999796</v>
      </c>
      <c r="D9" s="986"/>
      <c r="E9" s="986"/>
      <c r="F9" s="986"/>
      <c r="G9" s="987"/>
      <c r="H9" s="939"/>
      <c r="I9" s="939"/>
      <c r="J9" s="939"/>
      <c r="L9" s="947">
        <v>12783000</v>
      </c>
      <c r="M9" s="949">
        <v>1707500</v>
      </c>
      <c r="N9" s="951">
        <f>L7-L9-M9</f>
        <v>5693050</v>
      </c>
      <c r="O9" s="952"/>
      <c r="P9" s="953"/>
      <c r="Q9" s="953"/>
      <c r="R9" s="954"/>
      <c r="S9" s="944"/>
      <c r="T9" s="946"/>
      <c r="U9" s="963"/>
    </row>
    <row r="10" spans="1:21" ht="18" customHeight="1">
      <c r="B10" s="983"/>
      <c r="C10" s="739" t="s">
        <v>487</v>
      </c>
      <c r="D10" s="740" t="s">
        <v>488</v>
      </c>
      <c r="E10" s="740" t="s">
        <v>489</v>
      </c>
      <c r="F10" s="740" t="s">
        <v>490</v>
      </c>
      <c r="G10" s="741" t="s">
        <v>491</v>
      </c>
      <c r="H10" s="939"/>
      <c r="I10" s="939"/>
      <c r="J10" s="939"/>
      <c r="L10" s="947"/>
      <c r="M10" s="949"/>
      <c r="N10" s="742" t="s">
        <v>492</v>
      </c>
      <c r="O10" s="743" t="s">
        <v>493</v>
      </c>
      <c r="P10" s="743" t="s">
        <v>494</v>
      </c>
      <c r="Q10" s="743" t="s">
        <v>495</v>
      </c>
      <c r="R10" s="738" t="s">
        <v>496</v>
      </c>
      <c r="S10" s="944"/>
      <c r="T10" s="946"/>
      <c r="U10" s="963"/>
    </row>
    <row r="11" spans="1:21" ht="18" thickBot="1">
      <c r="B11" s="984"/>
      <c r="C11" s="566">
        <f>[12]승강기!F24</f>
        <v>9274</v>
      </c>
      <c r="D11" s="567">
        <f>I44</f>
        <v>1252</v>
      </c>
      <c r="E11" s="567">
        <f>I45</f>
        <v>1614</v>
      </c>
      <c r="F11" s="567">
        <f>I46</f>
        <v>663</v>
      </c>
      <c r="G11" s="568">
        <f>C9-C11-D11-E11-F11</f>
        <v>32118.499999999796</v>
      </c>
      <c r="H11" s="569">
        <f>I19</f>
        <v>4717.5000000000009</v>
      </c>
      <c r="I11" s="570">
        <f>I24</f>
        <v>1867</v>
      </c>
      <c r="J11" s="571">
        <f>I29</f>
        <v>4551</v>
      </c>
      <c r="L11" s="948"/>
      <c r="M11" s="950"/>
      <c r="N11" s="755">
        <f>C11*P16</f>
        <v>1205620</v>
      </c>
      <c r="O11" s="756">
        <f>D11*P17</f>
        <v>187800</v>
      </c>
      <c r="P11" s="757">
        <f>E11*P17</f>
        <v>242100</v>
      </c>
      <c r="Q11" s="757">
        <f>F11*P17</f>
        <v>99450</v>
      </c>
      <c r="R11" s="714">
        <f>N9-N11-O11-P11-Q11</f>
        <v>3958080</v>
      </c>
      <c r="S11" s="751">
        <v>670750</v>
      </c>
      <c r="T11" s="752">
        <v>225250</v>
      </c>
      <c r="U11" s="575" t="s">
        <v>497</v>
      </c>
    </row>
    <row r="12" spans="1:21" s="579" customFormat="1" ht="19.2">
      <c r="A12" s="699"/>
      <c r="B12" s="917" t="s">
        <v>711</v>
      </c>
      <c r="C12" s="918"/>
      <c r="D12" s="918"/>
      <c r="E12" s="918"/>
      <c r="F12" s="918"/>
      <c r="G12" s="919"/>
      <c r="H12" s="577"/>
      <c r="I12" s="578"/>
      <c r="J12" s="578"/>
      <c r="L12" s="896" t="s">
        <v>712</v>
      </c>
      <c r="M12" s="896"/>
      <c r="N12" s="580">
        <f>P16</f>
        <v>130</v>
      </c>
      <c r="O12" s="581">
        <f>P17</f>
        <v>150</v>
      </c>
      <c r="P12" s="581">
        <f>P17</f>
        <v>150</v>
      </c>
      <c r="Q12" s="581">
        <f>P17</f>
        <v>150</v>
      </c>
      <c r="R12" s="920">
        <f>R11+S11+T11</f>
        <v>4854080</v>
      </c>
      <c r="S12" s="921"/>
      <c r="T12" s="922"/>
    </row>
    <row r="13" spans="1:21">
      <c r="A13" s="579"/>
      <c r="B13" s="582"/>
      <c r="C13" s="582"/>
      <c r="D13" s="582"/>
      <c r="E13" s="582"/>
      <c r="F13" s="582"/>
      <c r="G13" s="582"/>
      <c r="H13" s="582"/>
      <c r="I13" s="583"/>
      <c r="J13" s="583"/>
      <c r="N13" s="754" t="s">
        <v>710</v>
      </c>
      <c r="O13" s="584"/>
      <c r="P13" s="584"/>
      <c r="Q13" s="584"/>
      <c r="R13" s="935" t="s">
        <v>498</v>
      </c>
      <c r="S13" s="936"/>
      <c r="T13" s="937"/>
    </row>
    <row r="14" spans="1:21" ht="19.2" customHeight="1">
      <c r="A14" s="585" t="s">
        <v>499</v>
      </c>
      <c r="O14" s="584"/>
    </row>
    <row r="15" spans="1:21" ht="18" customHeight="1" thickBot="1">
      <c r="B15" s="586" t="s">
        <v>500</v>
      </c>
      <c r="C15" s="587" t="s">
        <v>501</v>
      </c>
      <c r="D15" s="587" t="s">
        <v>502</v>
      </c>
      <c r="E15" s="588"/>
      <c r="F15" s="588"/>
      <c r="G15" s="589" t="s">
        <v>503</v>
      </c>
      <c r="I15" s="903" t="s">
        <v>504</v>
      </c>
      <c r="J15" s="903"/>
      <c r="L15" s="556" t="s">
        <v>709</v>
      </c>
    </row>
    <row r="16" spans="1:21" ht="18" customHeight="1" thickBot="1">
      <c r="B16" s="715">
        <v>1451.44</v>
      </c>
      <c r="C16" s="716">
        <v>1560.32</v>
      </c>
      <c r="D16" s="592">
        <f>C16-B16</f>
        <v>108.87999999999988</v>
      </c>
      <c r="E16" s="593"/>
      <c r="F16" s="593"/>
      <c r="G16" s="736">
        <v>1800</v>
      </c>
      <c r="I16" s="923">
        <f>D16*G16</f>
        <v>195983.9999999998</v>
      </c>
      <c r="J16" s="923"/>
      <c r="L16" s="595">
        <f>N9</f>
        <v>5693050</v>
      </c>
      <c r="M16" s="595">
        <f>C9</f>
        <v>44921.499999999796</v>
      </c>
      <c r="N16" s="596">
        <f>L16/M16</f>
        <v>126.73330142582117</v>
      </c>
      <c r="O16" s="747" t="s">
        <v>690</v>
      </c>
      <c r="P16" s="758">
        <f>ROUND((L16/M16),-1)</f>
        <v>130</v>
      </c>
      <c r="Q16" s="748" t="s">
        <v>505</v>
      </c>
      <c r="R16" s="749" t="s">
        <v>708</v>
      </c>
    </row>
    <row r="17" spans="1:24" ht="19.2" customHeight="1" thickBot="1">
      <c r="A17" s="585" t="s">
        <v>507</v>
      </c>
      <c r="C17" s="579"/>
      <c r="D17" s="579"/>
      <c r="E17" s="579"/>
      <c r="F17" s="579"/>
      <c r="G17" s="579"/>
      <c r="H17" s="579"/>
      <c r="I17" s="597"/>
      <c r="J17" s="598"/>
      <c r="O17" s="745" t="s">
        <v>691</v>
      </c>
      <c r="P17" s="758">
        <f>P16+20</f>
        <v>150</v>
      </c>
      <c r="Q17" s="746" t="s">
        <v>506</v>
      </c>
      <c r="R17" s="750" t="s">
        <v>707</v>
      </c>
      <c r="S17" s="744"/>
      <c r="T17" s="579"/>
      <c r="U17" s="579"/>
      <c r="V17" s="579"/>
      <c r="W17" s="579"/>
      <c r="X17" s="579"/>
    </row>
    <row r="18" spans="1:24" ht="18" customHeight="1">
      <c r="B18" s="599" t="s">
        <v>508</v>
      </c>
      <c r="C18" s="600" t="s">
        <v>509</v>
      </c>
      <c r="D18" s="600" t="s">
        <v>510</v>
      </c>
      <c r="E18" s="601"/>
      <c r="F18" s="601"/>
      <c r="G18" s="602" t="s">
        <v>511</v>
      </c>
      <c r="I18" s="903" t="s">
        <v>512</v>
      </c>
      <c r="J18" s="903"/>
    </row>
    <row r="19" spans="1:24" ht="18" customHeight="1">
      <c r="B19" s="717">
        <v>322.61</v>
      </c>
      <c r="C19" s="718">
        <v>355.81</v>
      </c>
      <c r="D19" s="605">
        <f>C19-B19</f>
        <v>33.199999999999989</v>
      </c>
      <c r="E19" s="606"/>
      <c r="F19" s="606"/>
      <c r="G19" s="924">
        <v>50</v>
      </c>
      <c r="H19" s="579"/>
      <c r="I19" s="927">
        <f>(D19+D20+D21)*G19</f>
        <v>4717.5000000000009</v>
      </c>
      <c r="J19" s="927"/>
    </row>
    <row r="20" spans="1:24" ht="18" customHeight="1">
      <c r="B20" s="719">
        <v>159.59</v>
      </c>
      <c r="C20" s="720">
        <v>175.83</v>
      </c>
      <c r="D20" s="609">
        <f t="shared" ref="D20:D21" si="0">C20-B20</f>
        <v>16.240000000000009</v>
      </c>
      <c r="E20" s="610"/>
      <c r="F20" s="610"/>
      <c r="G20" s="925"/>
      <c r="H20" s="579"/>
      <c r="I20" s="927"/>
      <c r="J20" s="927"/>
      <c r="L20" s="753" t="s">
        <v>513</v>
      </c>
    </row>
    <row r="21" spans="1:24" ht="18" customHeight="1">
      <c r="B21" s="721">
        <v>447.81</v>
      </c>
      <c r="C21" s="722">
        <v>492.72</v>
      </c>
      <c r="D21" s="613">
        <f t="shared" si="0"/>
        <v>44.910000000000025</v>
      </c>
      <c r="E21" s="614"/>
      <c r="F21" s="614"/>
      <c r="G21" s="926"/>
      <c r="H21" s="579"/>
      <c r="I21" s="927"/>
      <c r="J21" s="927"/>
    </row>
    <row r="22" spans="1:24" ht="19.2" customHeight="1">
      <c r="A22" s="585" t="s">
        <v>515</v>
      </c>
      <c r="C22" s="579"/>
      <c r="D22" s="579"/>
      <c r="E22" s="579"/>
      <c r="F22" s="579"/>
      <c r="G22" s="579"/>
      <c r="H22" s="579"/>
      <c r="I22" s="597"/>
      <c r="J22" s="598"/>
      <c r="L22" s="555" t="s">
        <v>514</v>
      </c>
    </row>
    <row r="23" spans="1:24" ht="18" customHeight="1">
      <c r="B23" s="599" t="s">
        <v>508</v>
      </c>
      <c r="C23" s="600" t="s">
        <v>509</v>
      </c>
      <c r="D23" s="600" t="s">
        <v>510</v>
      </c>
      <c r="E23" s="601"/>
      <c r="F23" s="601"/>
      <c r="G23" s="602" t="s">
        <v>511</v>
      </c>
      <c r="I23" s="903" t="s">
        <v>517</v>
      </c>
      <c r="J23" s="903"/>
    </row>
    <row r="24" spans="1:24" ht="18" customHeight="1">
      <c r="B24" s="723">
        <v>6002</v>
      </c>
      <c r="C24" s="724">
        <v>6439</v>
      </c>
      <c r="D24" s="617">
        <f>C24-B24</f>
        <v>437</v>
      </c>
      <c r="E24" s="618"/>
      <c r="F24" s="618"/>
      <c r="G24" s="928">
        <v>1</v>
      </c>
      <c r="I24" s="931">
        <f>ROUND(((D24+D25+D26)*G24),0)</f>
        <v>1867</v>
      </c>
      <c r="J24" s="931"/>
      <c r="L24" s="753" t="s">
        <v>516</v>
      </c>
    </row>
    <row r="25" spans="1:24" ht="18" customHeight="1">
      <c r="B25" s="725">
        <v>2065</v>
      </c>
      <c r="C25" s="726">
        <v>2193</v>
      </c>
      <c r="D25" s="621">
        <f t="shared" ref="D25:D26" si="1">C25-B25</f>
        <v>128</v>
      </c>
      <c r="E25" s="622"/>
      <c r="F25" s="622"/>
      <c r="G25" s="929"/>
      <c r="I25" s="931"/>
      <c r="J25" s="931"/>
    </row>
    <row r="26" spans="1:24" ht="18" customHeight="1">
      <c r="B26" s="727">
        <v>16550</v>
      </c>
      <c r="C26" s="728">
        <v>17852</v>
      </c>
      <c r="D26" s="625">
        <f t="shared" si="1"/>
        <v>1302</v>
      </c>
      <c r="E26" s="626"/>
      <c r="F26" s="626"/>
      <c r="G26" s="930"/>
      <c r="I26" s="931"/>
      <c r="J26" s="931"/>
      <c r="L26" s="753" t="s">
        <v>518</v>
      </c>
    </row>
    <row r="27" spans="1:24" ht="19.2" customHeight="1">
      <c r="A27" s="585" t="s">
        <v>520</v>
      </c>
      <c r="C27" s="627"/>
      <c r="D27" s="627"/>
      <c r="E27" s="627"/>
      <c r="F27" s="627"/>
      <c r="G27" s="628"/>
      <c r="H27" s="579"/>
      <c r="I27" s="628"/>
      <c r="J27" s="598"/>
    </row>
    <row r="28" spans="1:24" s="629" customFormat="1" ht="18" customHeight="1">
      <c r="A28" s="555"/>
      <c r="B28" s="599" t="s">
        <v>508</v>
      </c>
      <c r="C28" s="600" t="s">
        <v>509</v>
      </c>
      <c r="D28" s="600" t="s">
        <v>510</v>
      </c>
      <c r="E28" s="601"/>
      <c r="F28" s="601"/>
      <c r="G28" s="602" t="s">
        <v>511</v>
      </c>
      <c r="H28" s="555"/>
      <c r="I28" s="903" t="s">
        <v>521</v>
      </c>
      <c r="J28" s="903"/>
      <c r="L28" s="555" t="s">
        <v>519</v>
      </c>
      <c r="M28" s="555"/>
      <c r="N28" s="555"/>
      <c r="O28" s="555"/>
      <c r="P28" s="555"/>
      <c r="Q28" s="555"/>
      <c r="R28" s="555"/>
      <c r="S28" s="555"/>
      <c r="T28" s="555"/>
      <c r="U28" s="555"/>
    </row>
    <row r="29" spans="1:24" ht="18" customHeight="1">
      <c r="A29" s="629"/>
      <c r="B29" s="932" t="s">
        <v>523</v>
      </c>
      <c r="C29" s="933"/>
      <c r="D29" s="630"/>
      <c r="E29" s="631"/>
      <c r="F29" s="631"/>
      <c r="G29" s="737">
        <v>1</v>
      </c>
      <c r="H29" s="629"/>
      <c r="I29" s="934">
        <v>4551</v>
      </c>
      <c r="J29" s="934"/>
    </row>
    <row r="30" spans="1:24" ht="19.2" customHeight="1">
      <c r="A30" s="585" t="s">
        <v>524</v>
      </c>
      <c r="I30" s="598"/>
      <c r="J30" s="598"/>
      <c r="L30" s="555" t="s">
        <v>522</v>
      </c>
    </row>
    <row r="31" spans="1:24" ht="18" customHeight="1">
      <c r="B31" s="599" t="s">
        <v>526</v>
      </c>
      <c r="C31" s="600" t="s">
        <v>527</v>
      </c>
      <c r="D31" s="600" t="s">
        <v>528</v>
      </c>
      <c r="E31" s="601"/>
      <c r="F31" s="601"/>
      <c r="G31" s="602" t="s">
        <v>529</v>
      </c>
      <c r="I31" s="903" t="s">
        <v>530</v>
      </c>
      <c r="J31" s="903"/>
      <c r="U31" s="629"/>
    </row>
    <row r="32" spans="1:24" ht="18" customHeight="1">
      <c r="B32" s="633">
        <f>I16</f>
        <v>195983.9999999998</v>
      </c>
      <c r="C32" s="634">
        <f>I19</f>
        <v>4717.5000000000009</v>
      </c>
      <c r="D32" s="634">
        <f>I24</f>
        <v>1867</v>
      </c>
      <c r="E32" s="635"/>
      <c r="F32" s="635"/>
      <c r="G32" s="636">
        <f>I29</f>
        <v>4551</v>
      </c>
      <c r="I32" s="910">
        <f>B32-C32-D32-G32</f>
        <v>184848.4999999998</v>
      </c>
      <c r="J32" s="910"/>
      <c r="L32" s="555" t="s">
        <v>525</v>
      </c>
    </row>
    <row r="33" spans="1:20" ht="19.2" customHeight="1">
      <c r="A33" s="585" t="s">
        <v>532</v>
      </c>
      <c r="C33" s="637"/>
      <c r="D33" s="637"/>
      <c r="E33" s="637"/>
      <c r="F33" s="637"/>
      <c r="G33" s="637"/>
      <c r="I33" s="638"/>
      <c r="J33" s="598"/>
      <c r="M33" s="629"/>
      <c r="N33" s="629"/>
      <c r="O33" s="629"/>
      <c r="P33" s="629"/>
      <c r="Q33" s="629"/>
      <c r="R33" s="629"/>
      <c r="S33" s="629"/>
      <c r="T33" s="629"/>
    </row>
    <row r="34" spans="1:20" ht="18" customHeight="1">
      <c r="B34" s="599" t="s">
        <v>508</v>
      </c>
      <c r="C34" s="602" t="s">
        <v>509</v>
      </c>
      <c r="D34" s="639"/>
      <c r="E34" s="639"/>
      <c r="F34" s="639"/>
      <c r="G34" s="637"/>
      <c r="I34" s="911" t="s">
        <v>534</v>
      </c>
      <c r="J34" s="911"/>
      <c r="L34" s="555" t="s">
        <v>531</v>
      </c>
    </row>
    <row r="35" spans="1:20" ht="18" customHeight="1">
      <c r="B35" s="729">
        <v>1680825</v>
      </c>
      <c r="C35" s="730">
        <v>1820752</v>
      </c>
      <c r="D35" s="642"/>
      <c r="E35" s="642"/>
      <c r="F35" s="642"/>
      <c r="G35" s="629"/>
      <c r="H35" s="629"/>
      <c r="I35" s="912">
        <f>C35-B35</f>
        <v>139927</v>
      </c>
      <c r="J35" s="912"/>
      <c r="L35" s="555" t="s">
        <v>533</v>
      </c>
    </row>
    <row r="36" spans="1:20" ht="19.2" customHeight="1">
      <c r="A36" s="585" t="s">
        <v>536</v>
      </c>
      <c r="I36" s="598"/>
      <c r="J36" s="598"/>
    </row>
    <row r="37" spans="1:20" ht="18" customHeight="1">
      <c r="B37" s="913" t="s">
        <v>538</v>
      </c>
      <c r="C37" s="914"/>
      <c r="D37" s="914" t="s">
        <v>534</v>
      </c>
      <c r="E37" s="915"/>
      <c r="F37" s="915"/>
      <c r="G37" s="916"/>
      <c r="I37" s="903" t="s">
        <v>539</v>
      </c>
      <c r="J37" s="903"/>
      <c r="L37" s="555" t="s">
        <v>535</v>
      </c>
      <c r="S37" s="643"/>
    </row>
    <row r="38" spans="1:20" ht="18" customHeight="1">
      <c r="B38" s="898">
        <f>I32</f>
        <v>184848.4999999998</v>
      </c>
      <c r="C38" s="899"/>
      <c r="D38" s="899">
        <f>I35</f>
        <v>139927</v>
      </c>
      <c r="E38" s="900"/>
      <c r="F38" s="900"/>
      <c r="G38" s="901"/>
      <c r="H38" s="637"/>
      <c r="I38" s="902">
        <f>B38-D38</f>
        <v>44921.499999999796</v>
      </c>
      <c r="J38" s="902"/>
      <c r="L38" s="555" t="s">
        <v>537</v>
      </c>
    </row>
    <row r="39" spans="1:20" ht="19.2" customHeight="1">
      <c r="A39" s="585" t="s">
        <v>541</v>
      </c>
      <c r="I39" s="598"/>
      <c r="J39" s="598"/>
      <c r="S39" s="643"/>
    </row>
    <row r="40" spans="1:20" ht="18" customHeight="1">
      <c r="B40" s="599" t="s">
        <v>539</v>
      </c>
      <c r="C40" s="602" t="s">
        <v>543</v>
      </c>
      <c r="I40" s="903" t="s">
        <v>544</v>
      </c>
      <c r="J40" s="903"/>
      <c r="L40" s="555" t="s">
        <v>540</v>
      </c>
      <c r="S40" s="643"/>
    </row>
    <row r="41" spans="1:20" ht="18" customHeight="1">
      <c r="B41" s="644">
        <f>I38</f>
        <v>44921.499999999796</v>
      </c>
      <c r="C41" s="735">
        <v>711</v>
      </c>
      <c r="I41" s="904">
        <f>ROUND((B41/C41),0)</f>
        <v>63</v>
      </c>
      <c r="J41" s="904"/>
      <c r="L41" s="555" t="s">
        <v>542</v>
      </c>
    </row>
    <row r="42" spans="1:20" ht="19.2" customHeight="1">
      <c r="A42" s="556" t="s">
        <v>540</v>
      </c>
    </row>
    <row r="43" spans="1:20" ht="18" customHeight="1">
      <c r="B43" s="646" t="s">
        <v>317</v>
      </c>
      <c r="C43" s="646" t="s">
        <v>315</v>
      </c>
      <c r="D43" s="555" t="s">
        <v>546</v>
      </c>
      <c r="G43" s="555" t="s">
        <v>547</v>
      </c>
      <c r="I43" s="903" t="s">
        <v>548</v>
      </c>
      <c r="J43" s="903"/>
    </row>
    <row r="44" spans="1:20" ht="18" customHeight="1">
      <c r="A44" s="556" t="s">
        <v>548</v>
      </c>
      <c r="B44" s="731">
        <v>12333</v>
      </c>
      <c r="C44" s="731">
        <v>13585</v>
      </c>
      <c r="D44" s="555">
        <v>1</v>
      </c>
      <c r="G44" s="629">
        <f>(C44-B44)*D44</f>
        <v>1252</v>
      </c>
      <c r="I44" s="905">
        <f>G44</f>
        <v>1252</v>
      </c>
      <c r="J44" s="905"/>
    </row>
    <row r="45" spans="1:20" ht="18" customHeight="1">
      <c r="A45" s="647" t="s">
        <v>549</v>
      </c>
      <c r="B45" s="731">
        <v>8612</v>
      </c>
      <c r="C45" s="731">
        <v>10226</v>
      </c>
      <c r="D45" s="555">
        <v>1</v>
      </c>
      <c r="F45" s="648"/>
      <c r="G45" s="629">
        <f t="shared" ref="G45" si="2">(C45-B45)*D45</f>
        <v>1614</v>
      </c>
      <c r="I45" s="906">
        <f>G45</f>
        <v>1614</v>
      </c>
      <c r="J45" s="907"/>
    </row>
    <row r="46" spans="1:20" ht="18" customHeight="1">
      <c r="A46" s="647" t="s">
        <v>550</v>
      </c>
      <c r="B46" s="908">
        <v>663</v>
      </c>
      <c r="C46" s="909"/>
      <c r="D46" s="555">
        <v>1</v>
      </c>
      <c r="G46" s="629">
        <f>B46</f>
        <v>663</v>
      </c>
      <c r="I46" s="906">
        <f>G46</f>
        <v>663</v>
      </c>
      <c r="J46" s="907"/>
    </row>
    <row r="47" spans="1:20" ht="18" customHeight="1">
      <c r="A47" s="585" t="s">
        <v>551</v>
      </c>
      <c r="B47" s="579"/>
      <c r="C47" s="579"/>
      <c r="I47" s="598"/>
      <c r="J47" s="598"/>
    </row>
    <row r="48" spans="1:20" ht="18" customHeight="1">
      <c r="B48" s="649" t="s">
        <v>552</v>
      </c>
      <c r="C48" s="649" t="s">
        <v>553</v>
      </c>
      <c r="D48" s="650" t="s">
        <v>554</v>
      </c>
      <c r="E48" s="651"/>
      <c r="F48" s="651"/>
      <c r="I48" s="903" t="s">
        <v>553</v>
      </c>
      <c r="J48" s="903"/>
    </row>
    <row r="49" spans="1:10" ht="18" customHeight="1">
      <c r="B49" s="732">
        <v>1707500</v>
      </c>
      <c r="C49" s="652">
        <f>B49/2500</f>
        <v>683</v>
      </c>
      <c r="D49" s="653">
        <f>C55-C49</f>
        <v>28</v>
      </c>
      <c r="E49" s="654"/>
      <c r="F49" s="654"/>
      <c r="I49" s="897">
        <f>C49</f>
        <v>683</v>
      </c>
      <c r="J49" s="897"/>
    </row>
    <row r="50" spans="1:10" ht="18" customHeight="1">
      <c r="B50" s="698"/>
      <c r="C50" s="696"/>
      <c r="D50" s="654"/>
      <c r="E50" s="654"/>
      <c r="F50" s="654"/>
      <c r="I50" s="697"/>
      <c r="J50" s="697"/>
    </row>
    <row r="51" spans="1:10" ht="18" customHeight="1">
      <c r="B51" s="698"/>
      <c r="C51" s="696"/>
      <c r="D51" s="654"/>
      <c r="E51" s="654"/>
      <c r="F51" s="654"/>
      <c r="I51" s="697"/>
      <c r="J51" s="697"/>
    </row>
    <row r="52" spans="1:10" ht="18" customHeight="1">
      <c r="A52" s="671" t="s">
        <v>555</v>
      </c>
    </row>
    <row r="53" spans="1:10" ht="18" customHeight="1">
      <c r="B53" s="555" t="s">
        <v>560</v>
      </c>
      <c r="C53" s="555" t="s">
        <v>561</v>
      </c>
    </row>
    <row r="54" spans="1:10" ht="18" customHeight="1">
      <c r="B54" s="555" t="s">
        <v>557</v>
      </c>
      <c r="C54" s="598" t="s">
        <v>558</v>
      </c>
    </row>
    <row r="55" spans="1:10" ht="18" customHeight="1">
      <c r="B55" s="555" t="s">
        <v>543</v>
      </c>
      <c r="C55" s="598">
        <v>711</v>
      </c>
    </row>
    <row r="56" spans="1:10" ht="18" customHeight="1">
      <c r="B56" s="700" t="s">
        <v>694</v>
      </c>
      <c r="C56" s="733" t="s">
        <v>702</v>
      </c>
    </row>
    <row r="57" spans="1:10" ht="18" customHeight="1">
      <c r="B57" s="700" t="s">
        <v>695</v>
      </c>
      <c r="C57" s="733">
        <v>3</v>
      </c>
    </row>
    <row r="58" spans="1:10" ht="18" customHeight="1">
      <c r="B58" s="700" t="s">
        <v>696</v>
      </c>
      <c r="C58" s="733" t="s">
        <v>697</v>
      </c>
    </row>
    <row r="59" spans="1:10" ht="18" customHeight="1">
      <c r="B59" s="555" t="s">
        <v>678</v>
      </c>
      <c r="C59" s="733" t="s">
        <v>679</v>
      </c>
    </row>
    <row r="60" spans="1:10" ht="18" customHeight="1">
      <c r="B60" s="555" t="s">
        <v>675</v>
      </c>
      <c r="C60" s="734" t="s">
        <v>676</v>
      </c>
    </row>
    <row r="61" spans="1:10" ht="18" customHeight="1">
      <c r="B61" s="555" t="s">
        <v>677</v>
      </c>
      <c r="C61" s="598">
        <v>17</v>
      </c>
    </row>
    <row r="62" spans="1:10" ht="18" customHeight="1">
      <c r="B62" s="555" t="s">
        <v>562</v>
      </c>
      <c r="C62" s="598">
        <v>50</v>
      </c>
    </row>
    <row r="63" spans="1:10" ht="18" customHeight="1">
      <c r="B63" s="555" t="s">
        <v>559</v>
      </c>
      <c r="C63" s="598">
        <v>1800</v>
      </c>
    </row>
    <row r="64" spans="1:10" ht="18" customHeight="1">
      <c r="B64" s="555" t="s">
        <v>556</v>
      </c>
      <c r="C64" s="555">
        <v>19</v>
      </c>
    </row>
    <row r="65" spans="2:6" ht="18" customHeight="1">
      <c r="B65" s="555" t="s">
        <v>674</v>
      </c>
      <c r="C65" s="700" t="s">
        <v>688</v>
      </c>
    </row>
    <row r="66" spans="2:6" ht="18" customHeight="1">
      <c r="B66" s="555" t="s">
        <v>680</v>
      </c>
      <c r="C66" s="701" t="s">
        <v>687</v>
      </c>
    </row>
    <row r="67" spans="2:6" ht="18" customHeight="1">
      <c r="B67" s="555" t="s">
        <v>681</v>
      </c>
      <c r="C67" s="701" t="s">
        <v>686</v>
      </c>
    </row>
    <row r="68" spans="2:6" ht="18" customHeight="1">
      <c r="B68" s="555" t="s">
        <v>682</v>
      </c>
      <c r="C68" s="701" t="s">
        <v>685</v>
      </c>
    </row>
    <row r="69" spans="2:6" ht="18" customHeight="1">
      <c r="B69" s="700" t="s">
        <v>683</v>
      </c>
      <c r="C69" s="701" t="s">
        <v>684</v>
      </c>
    </row>
    <row r="70" spans="2:6" ht="18" customHeight="1">
      <c r="B70" s="700" t="s">
        <v>699</v>
      </c>
      <c r="C70" s="701" t="s">
        <v>700</v>
      </c>
    </row>
    <row r="71" spans="2:6" ht="18" customHeight="1"/>
    <row r="72" spans="2:6" ht="18" customHeight="1">
      <c r="B72" s="584"/>
      <c r="C72" s="584"/>
      <c r="D72" s="584"/>
      <c r="E72" s="584"/>
      <c r="F72" s="584"/>
    </row>
    <row r="73" spans="2:6" ht="18" customHeight="1"/>
  </sheetData>
  <mergeCells count="59">
    <mergeCell ref="B2:J2"/>
    <mergeCell ref="L2:U2"/>
    <mergeCell ref="B4:J4"/>
    <mergeCell ref="L4:T4"/>
    <mergeCell ref="U4:U10"/>
    <mergeCell ref="B5:J5"/>
    <mergeCell ref="L5:T5"/>
    <mergeCell ref="B6:G6"/>
    <mergeCell ref="H6:H10"/>
    <mergeCell ref="I6:I10"/>
    <mergeCell ref="B7:G7"/>
    <mergeCell ref="L7:R7"/>
    <mergeCell ref="C8:G8"/>
    <mergeCell ref="N8:R8"/>
    <mergeCell ref="B9:B11"/>
    <mergeCell ref="C9:G9"/>
    <mergeCell ref="J6:J10"/>
    <mergeCell ref="L6:R6"/>
    <mergeCell ref="S6:S10"/>
    <mergeCell ref="T6:T10"/>
    <mergeCell ref="L9:L11"/>
    <mergeCell ref="M9:M11"/>
    <mergeCell ref="N9:R9"/>
    <mergeCell ref="B12:G12"/>
    <mergeCell ref="R12:T12"/>
    <mergeCell ref="I31:J31"/>
    <mergeCell ref="I15:J15"/>
    <mergeCell ref="I16:J16"/>
    <mergeCell ref="I18:J18"/>
    <mergeCell ref="G19:G21"/>
    <mergeCell ref="I19:J21"/>
    <mergeCell ref="I23:J23"/>
    <mergeCell ref="G24:G26"/>
    <mergeCell ref="I24:J26"/>
    <mergeCell ref="I28:J28"/>
    <mergeCell ref="B29:C29"/>
    <mergeCell ref="I29:J29"/>
    <mergeCell ref="R13:T13"/>
    <mergeCell ref="I34:J34"/>
    <mergeCell ref="I35:J35"/>
    <mergeCell ref="B37:C37"/>
    <mergeCell ref="D37:G37"/>
    <mergeCell ref="I37:J37"/>
    <mergeCell ref="B3:C3"/>
    <mergeCell ref="L3:M3"/>
    <mergeCell ref="L12:M12"/>
    <mergeCell ref="I49:J49"/>
    <mergeCell ref="B38:C38"/>
    <mergeCell ref="D38:G38"/>
    <mergeCell ref="I38:J38"/>
    <mergeCell ref="I40:J40"/>
    <mergeCell ref="I41:J41"/>
    <mergeCell ref="I43:J43"/>
    <mergeCell ref="I44:J44"/>
    <mergeCell ref="I45:J45"/>
    <mergeCell ref="B46:C46"/>
    <mergeCell ref="I46:J46"/>
    <mergeCell ref="I48:J48"/>
    <mergeCell ref="I32:J32"/>
  </mergeCells>
  <phoneticPr fontId="92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53"/>
  <sheetViews>
    <sheetView topLeftCell="A16" zoomScaleNormal="100" workbookViewId="0">
      <selection activeCell="F20" sqref="F20"/>
    </sheetView>
  </sheetViews>
  <sheetFormatPr defaultColWidth="9" defaultRowHeight="17.399999999999999"/>
  <cols>
    <col min="1" max="1" width="3.5" customWidth="1"/>
    <col min="2" max="2" width="21.59765625" customWidth="1"/>
    <col min="3" max="3" width="1.5" customWidth="1"/>
    <col min="4" max="4" width="15.69921875" customWidth="1"/>
    <col min="5" max="5" width="1.5" customWidth="1"/>
    <col min="6" max="6" width="15.69921875" customWidth="1"/>
    <col min="7" max="7" width="1.19921875" customWidth="1"/>
    <col min="8" max="8" width="13.8984375" customWidth="1"/>
    <col min="9" max="9" width="1.3984375" customWidth="1"/>
    <col min="10" max="10" width="13.5" customWidth="1"/>
    <col min="11" max="11" width="1.59765625" customWidth="1"/>
    <col min="12" max="12" width="15.3984375" customWidth="1"/>
    <col min="13" max="13" width="1.69921875" customWidth="1"/>
    <col min="14" max="14" width="15.69921875" customWidth="1"/>
  </cols>
  <sheetData>
    <row r="1" spans="1:14" ht="25.2">
      <c r="A1" s="1255" t="s">
        <v>192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</row>
    <row r="2" spans="1:14" ht="23.4" customHeight="1">
      <c r="B2" s="1274" t="s">
        <v>13</v>
      </c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</row>
    <row r="3" spans="1:14" ht="15.6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21.6" customHeight="1">
      <c r="B4" s="85" t="s">
        <v>424</v>
      </c>
    </row>
    <row r="5" spans="1:14" ht="16.2" customHeight="1"/>
    <row r="6" spans="1:14" s="86" customFormat="1" ht="21.6" customHeight="1">
      <c r="B6" s="87" t="s">
        <v>216</v>
      </c>
    </row>
    <row r="7" spans="1:14" s="86" customFormat="1" ht="21.6" customHeight="1">
      <c r="B7" s="1265" t="s">
        <v>46</v>
      </c>
      <c r="C7" s="110"/>
      <c r="D7" s="1265" t="s">
        <v>418</v>
      </c>
      <c r="E7" s="110"/>
      <c r="F7" s="1265" t="s">
        <v>290</v>
      </c>
      <c r="G7" s="88"/>
      <c r="H7" s="1210" t="s">
        <v>261</v>
      </c>
      <c r="I7" s="1211"/>
      <c r="J7" s="1212"/>
      <c r="K7" s="145"/>
      <c r="L7" s="111" t="s">
        <v>260</v>
      </c>
      <c r="M7" s="88"/>
      <c r="N7" s="1265" t="s">
        <v>283</v>
      </c>
    </row>
    <row r="8" spans="1:14" s="86" customFormat="1" ht="21.6" customHeight="1">
      <c r="B8" s="1266"/>
      <c r="C8" s="110"/>
      <c r="D8" s="1266"/>
      <c r="E8" s="110"/>
      <c r="F8" s="1266"/>
      <c r="G8" s="88"/>
      <c r="H8" s="187" t="s">
        <v>343</v>
      </c>
      <c r="I8" s="88"/>
      <c r="J8" s="188" t="s">
        <v>332</v>
      </c>
      <c r="K8" s="88"/>
      <c r="L8" s="189" t="s">
        <v>43</v>
      </c>
      <c r="M8" s="88"/>
      <c r="N8" s="1266"/>
    </row>
    <row r="9" spans="1:14" s="86" customFormat="1" ht="9" customHeight="1">
      <c r="B9" s="89"/>
      <c r="C9" s="88"/>
      <c r="D9" s="89"/>
      <c r="E9" s="92"/>
      <c r="F9" s="92"/>
      <c r="G9" s="92"/>
      <c r="H9" s="92"/>
      <c r="I9" s="92"/>
      <c r="J9" s="92"/>
      <c r="K9" s="92"/>
      <c r="L9" s="92"/>
      <c r="M9" s="92"/>
    </row>
    <row r="10" spans="1:14" s="86" customFormat="1" ht="21.6" customHeight="1">
      <c r="B10" s="1233" t="s">
        <v>141</v>
      </c>
      <c r="C10" s="97"/>
      <c r="D10" s="1227" t="s">
        <v>220</v>
      </c>
      <c r="E10" s="89"/>
      <c r="F10" s="89"/>
      <c r="G10" s="89"/>
      <c r="H10" s="89"/>
      <c r="I10" s="89"/>
      <c r="J10" s="89"/>
      <c r="K10" s="89"/>
      <c r="L10" s="89"/>
      <c r="M10" s="89"/>
      <c r="N10" s="1259" t="s">
        <v>419</v>
      </c>
    </row>
    <row r="11" spans="1:14" s="86" customFormat="1" ht="21.6" customHeight="1">
      <c r="B11" s="1234"/>
      <c r="C11" s="89"/>
      <c r="D11" s="1228"/>
      <c r="E11" s="89"/>
      <c r="F11" s="89"/>
      <c r="G11" s="89"/>
      <c r="H11" s="89"/>
      <c r="I11" s="89"/>
      <c r="J11" s="89"/>
      <c r="K11" s="89"/>
      <c r="L11" s="89"/>
      <c r="M11" s="89"/>
      <c r="N11" s="1260"/>
    </row>
    <row r="12" spans="1:14" s="86" customFormat="1" ht="21.6" customHeight="1">
      <c r="B12" s="1234"/>
      <c r="C12" s="89"/>
      <c r="D12" s="1228"/>
      <c r="E12" s="89"/>
      <c r="F12" s="89"/>
      <c r="G12" s="89"/>
      <c r="H12" s="89"/>
      <c r="I12" s="89"/>
      <c r="J12" s="89"/>
      <c r="K12" s="89"/>
      <c r="L12" s="89"/>
      <c r="M12" s="89"/>
      <c r="N12" s="1260"/>
    </row>
    <row r="13" spans="1:14" s="86" customFormat="1" ht="21.6" customHeight="1">
      <c r="B13" s="1234"/>
      <c r="C13" s="90"/>
      <c r="D13" s="1229"/>
      <c r="E13" s="91"/>
      <c r="F13" s="89"/>
      <c r="G13" s="89"/>
      <c r="H13" s="89"/>
      <c r="I13" s="89"/>
      <c r="J13" s="89"/>
      <c r="K13" s="89"/>
      <c r="L13" s="89"/>
      <c r="M13" s="89"/>
      <c r="N13" s="1260"/>
    </row>
    <row r="14" spans="1:14" s="86" customFormat="1" ht="21.6" customHeight="1">
      <c r="B14" s="1235" t="s">
        <v>191</v>
      </c>
      <c r="C14" s="151"/>
      <c r="D14" s="154" t="s">
        <v>358</v>
      </c>
      <c r="E14" s="89"/>
      <c r="F14" s="1230" t="s">
        <v>45</v>
      </c>
      <c r="G14" s="89"/>
      <c r="H14" s="144"/>
      <c r="I14" s="144"/>
      <c r="J14" s="144"/>
      <c r="K14" s="144"/>
      <c r="L14" s="144"/>
      <c r="M14" s="89"/>
      <c r="N14" s="1260"/>
    </row>
    <row r="15" spans="1:14" s="86" customFormat="1" ht="21.6" customHeight="1">
      <c r="B15" s="1236"/>
      <c r="C15" s="152"/>
      <c r="D15" s="1270" t="s">
        <v>285</v>
      </c>
      <c r="E15" s="89"/>
      <c r="F15" s="1231"/>
      <c r="G15" s="89"/>
      <c r="H15" s="144"/>
      <c r="I15" s="144"/>
      <c r="J15" s="144"/>
      <c r="K15" s="144"/>
      <c r="L15" s="144"/>
      <c r="M15" s="89"/>
      <c r="N15" s="1260"/>
    </row>
    <row r="16" spans="1:14" s="86" customFormat="1" ht="21.6" customHeight="1">
      <c r="B16" s="1236"/>
      <c r="C16" s="153"/>
      <c r="D16" s="1270"/>
      <c r="E16" s="93"/>
      <c r="F16" s="1232"/>
      <c r="G16" s="89"/>
      <c r="H16" s="144"/>
      <c r="I16" s="146"/>
      <c r="J16" s="146"/>
      <c r="K16" s="146"/>
      <c r="L16" s="146"/>
      <c r="M16" s="93"/>
      <c r="N16" s="1261"/>
    </row>
    <row r="17" spans="2:14" s="86" customFormat="1" ht="21.6" customHeight="1">
      <c r="B17" s="1254" t="s">
        <v>217</v>
      </c>
      <c r="C17" s="152"/>
      <c r="D17" s="1270"/>
      <c r="E17" s="89"/>
      <c r="F17" s="89"/>
      <c r="G17" s="94"/>
      <c r="H17" s="1213" t="s">
        <v>280</v>
      </c>
      <c r="I17" s="144"/>
      <c r="J17" s="144"/>
      <c r="K17" s="144"/>
      <c r="L17" s="144"/>
      <c r="M17" s="89"/>
      <c r="N17" s="1262" t="s">
        <v>321</v>
      </c>
    </row>
    <row r="18" spans="2:14" s="86" customFormat="1" ht="21.6" customHeight="1">
      <c r="B18" s="1254"/>
      <c r="C18" s="153"/>
      <c r="D18" s="1270"/>
      <c r="E18" s="92"/>
      <c r="F18" s="92"/>
      <c r="G18" s="92"/>
      <c r="H18" s="1214"/>
      <c r="I18" s="147"/>
      <c r="J18" s="144"/>
      <c r="K18" s="146"/>
      <c r="L18" s="146"/>
      <c r="M18" s="93"/>
      <c r="N18" s="1254"/>
    </row>
    <row r="19" spans="2:14" s="86" customFormat="1" ht="21.6" customHeight="1">
      <c r="B19" s="95" t="s">
        <v>348</v>
      </c>
      <c r="C19" s="153"/>
      <c r="D19" s="1271"/>
      <c r="E19" s="92"/>
      <c r="F19" s="92"/>
      <c r="G19" s="92"/>
      <c r="H19" s="146"/>
      <c r="I19" s="148"/>
      <c r="J19" s="486" t="s">
        <v>151</v>
      </c>
      <c r="K19" s="149"/>
      <c r="L19" s="144"/>
      <c r="M19" s="150"/>
      <c r="N19" s="95" t="s">
        <v>316</v>
      </c>
    </row>
    <row r="20" spans="2:14" s="86" customFormat="1" ht="21.6" customHeight="1">
      <c r="B20" s="1263" t="s">
        <v>288</v>
      </c>
      <c r="C20" s="89"/>
      <c r="D20" s="89"/>
      <c r="E20" s="89"/>
      <c r="F20" s="89"/>
      <c r="G20" s="143"/>
      <c r="H20" s="144"/>
      <c r="I20" s="144"/>
      <c r="J20" s="144"/>
      <c r="K20" s="144"/>
      <c r="L20" s="1215"/>
      <c r="M20" s="89"/>
      <c r="N20" s="1263" t="s">
        <v>218</v>
      </c>
    </row>
    <row r="21" spans="2:14" s="86" customFormat="1" ht="21.6" customHeight="1">
      <c r="B21" s="1264"/>
      <c r="C21" s="91"/>
      <c r="D21" s="92"/>
      <c r="E21" s="92"/>
      <c r="F21" s="92"/>
      <c r="G21" s="92"/>
      <c r="H21" s="146"/>
      <c r="I21" s="146"/>
      <c r="J21" s="146"/>
      <c r="K21" s="148"/>
      <c r="L21" s="1216"/>
      <c r="M21" s="93"/>
      <c r="N21" s="1264"/>
    </row>
    <row r="22" spans="2:14" s="86" customFormat="1" ht="21.6" customHeight="1"/>
    <row r="23" spans="2:14" s="86" customFormat="1" ht="21.6" customHeight="1"/>
    <row r="24" spans="2:14" s="86" customFormat="1" ht="17.25" customHeight="1">
      <c r="B24" s="96" t="s">
        <v>425</v>
      </c>
    </row>
    <row r="25" spans="2:14" s="86" customFormat="1" ht="17.25" customHeight="1">
      <c r="B25" s="86" t="s">
        <v>67</v>
      </c>
    </row>
    <row r="26" spans="2:14" s="86" customFormat="1" ht="17.25" customHeight="1">
      <c r="B26" s="86" t="s">
        <v>77</v>
      </c>
    </row>
    <row r="27" spans="2:14" s="86" customFormat="1" ht="17.25" customHeight="1">
      <c r="B27" s="86" t="s">
        <v>35</v>
      </c>
    </row>
    <row r="28" spans="2:14" s="86" customFormat="1" ht="17.25" customHeight="1">
      <c r="B28" s="86" t="s">
        <v>92</v>
      </c>
    </row>
    <row r="29" spans="2:14" s="86" customFormat="1" ht="17.25" customHeight="1">
      <c r="B29" s="86" t="s">
        <v>5</v>
      </c>
    </row>
    <row r="30" spans="2:14" s="86" customFormat="1" ht="17.25" customHeight="1">
      <c r="B30" s="86" t="s">
        <v>21</v>
      </c>
    </row>
    <row r="31" spans="2:14" s="86" customFormat="1" ht="17.25" customHeight="1">
      <c r="B31" s="86" t="s">
        <v>88</v>
      </c>
    </row>
    <row r="32" spans="2:14" s="86" customFormat="1" ht="17.25" customHeight="1">
      <c r="B32" s="86" t="s">
        <v>15</v>
      </c>
    </row>
    <row r="33" spans="2:2" s="86" customFormat="1" ht="17.25" customHeight="1">
      <c r="B33" s="86" t="s">
        <v>6</v>
      </c>
    </row>
    <row r="34" spans="2:2" s="86" customFormat="1" ht="17.25" customHeight="1">
      <c r="B34" s="86" t="s">
        <v>91</v>
      </c>
    </row>
    <row r="35" spans="2:2" s="86" customFormat="1" ht="17.25" customHeight="1">
      <c r="B35" s="86" t="s">
        <v>12</v>
      </c>
    </row>
    <row r="36" spans="2:2" s="86" customFormat="1" ht="17.25" customHeight="1">
      <c r="B36" s="86" t="s">
        <v>30</v>
      </c>
    </row>
    <row r="37" spans="2:2" s="86" customFormat="1" ht="17.25" customHeight="1">
      <c r="B37" s="86" t="s">
        <v>24</v>
      </c>
    </row>
    <row r="38" spans="2:2" s="86" customFormat="1" ht="17.25" customHeight="1">
      <c r="B38" s="86" t="s">
        <v>11</v>
      </c>
    </row>
    <row r="39" spans="2:2" s="86" customFormat="1" ht="17.25" customHeight="1">
      <c r="B39" s="86" t="s">
        <v>69</v>
      </c>
    </row>
    <row r="40" spans="2:2" s="86" customFormat="1" ht="17.25" customHeight="1">
      <c r="B40" s="86" t="s">
        <v>82</v>
      </c>
    </row>
    <row r="41" spans="2:2" s="86" customFormat="1" ht="17.25" customHeight="1">
      <c r="B41" s="86" t="s">
        <v>34</v>
      </c>
    </row>
    <row r="42" spans="2:2" s="86" customFormat="1" ht="17.25" customHeight="1">
      <c r="B42" s="86" t="s">
        <v>80</v>
      </c>
    </row>
    <row r="43" spans="2:2" s="86" customFormat="1" ht="17.25" customHeight="1">
      <c r="B43" s="86" t="s">
        <v>37</v>
      </c>
    </row>
    <row r="44" spans="2:2" s="86" customFormat="1" ht="17.25" customHeight="1">
      <c r="B44" s="86" t="s">
        <v>4</v>
      </c>
    </row>
    <row r="45" spans="2:2" s="86" customFormat="1" ht="17.25" customHeight="1">
      <c r="B45" s="86" t="s">
        <v>262</v>
      </c>
    </row>
    <row r="46" spans="2:2" s="86" customFormat="1" ht="17.25" customHeight="1">
      <c r="B46" s="86" t="s">
        <v>70</v>
      </c>
    </row>
    <row r="47" spans="2:2" s="86" customFormat="1" ht="17.25" customHeight="1">
      <c r="B47" s="86" t="s">
        <v>3</v>
      </c>
    </row>
    <row r="48" spans="2:2" s="86" customFormat="1" ht="17.25" customHeight="1">
      <c r="B48" s="86" t="s">
        <v>68</v>
      </c>
    </row>
    <row r="49" spans="2:13" s="86" customFormat="1" ht="17.25" customHeight="1">
      <c r="B49" s="86" t="s">
        <v>94</v>
      </c>
    </row>
    <row r="50" spans="2:13" s="86" customFormat="1" ht="18" customHeight="1">
      <c r="B50" s="86" t="s">
        <v>75</v>
      </c>
    </row>
    <row r="51" spans="2:13" ht="21.6" customHeight="1"/>
    <row r="52" spans="2:13" ht="21.6" customHeight="1">
      <c r="B52" s="85" t="s">
        <v>108</v>
      </c>
    </row>
    <row r="53" spans="2:13" ht="21.6" customHeight="1">
      <c r="B53" s="190" t="s">
        <v>337</v>
      </c>
      <c r="C53" s="1"/>
      <c r="D53" s="1"/>
      <c r="E53" s="1"/>
      <c r="F53" s="1"/>
      <c r="G53" s="1"/>
      <c r="H53" s="1"/>
      <c r="I53" s="1"/>
      <c r="J53" s="1217" t="s">
        <v>342</v>
      </c>
      <c r="K53" s="1218"/>
      <c r="L53" s="1219"/>
    </row>
    <row r="54" spans="2:13" ht="9.6" customHeight="1">
      <c r="B54" s="113"/>
      <c r="C54" s="1"/>
      <c r="D54" s="1"/>
      <c r="E54" s="1"/>
      <c r="F54" s="1"/>
      <c r="G54" s="1"/>
      <c r="H54" s="1"/>
      <c r="I54" s="1"/>
      <c r="J54" s="1"/>
    </row>
    <row r="55" spans="2:13" ht="16.5" customHeight="1">
      <c r="B55" s="1252" t="s">
        <v>189</v>
      </c>
      <c r="F55" s="1246" t="s">
        <v>8</v>
      </c>
      <c r="G55" s="1247"/>
      <c r="I55" s="1237" t="s">
        <v>71</v>
      </c>
      <c r="J55" s="1238"/>
      <c r="K55" s="1238"/>
      <c r="L55" s="1238"/>
      <c r="M55" s="1239"/>
    </row>
    <row r="56" spans="2:13" ht="16.5" customHeight="1">
      <c r="B56" s="1234"/>
      <c r="F56" s="1248"/>
      <c r="G56" s="1249"/>
      <c r="I56" s="1240"/>
      <c r="J56" s="1241"/>
      <c r="K56" s="1241"/>
      <c r="L56" s="1241"/>
      <c r="M56" s="1242"/>
    </row>
    <row r="57" spans="2:13" ht="16.5" customHeight="1">
      <c r="B57" s="1234"/>
      <c r="F57" s="1248"/>
      <c r="G57" s="1249"/>
      <c r="I57" s="1240"/>
      <c r="J57" s="1241"/>
      <c r="K57" s="1241"/>
      <c r="L57" s="1241"/>
      <c r="M57" s="1242"/>
    </row>
    <row r="58" spans="2:13" ht="16.5" customHeight="1">
      <c r="B58" s="1234"/>
      <c r="C58" s="114"/>
      <c r="D58" s="115"/>
      <c r="E58" s="116"/>
      <c r="F58" s="1248"/>
      <c r="G58" s="1249"/>
      <c r="H58" s="117"/>
      <c r="I58" s="1240"/>
      <c r="J58" s="1241"/>
      <c r="K58" s="1241"/>
      <c r="L58" s="1241"/>
      <c r="M58" s="1242"/>
    </row>
    <row r="59" spans="2:13" ht="16.5" customHeight="1">
      <c r="B59" s="1234"/>
      <c r="F59" s="1248"/>
      <c r="G59" s="1249"/>
      <c r="I59" s="1240"/>
      <c r="J59" s="1241"/>
      <c r="K59" s="1241"/>
      <c r="L59" s="1241"/>
      <c r="M59" s="1242"/>
    </row>
    <row r="60" spans="2:13" ht="16.5" customHeight="1">
      <c r="B60" s="1235" t="s">
        <v>269</v>
      </c>
      <c r="F60" s="1248"/>
      <c r="G60" s="1249"/>
      <c r="I60" s="1240"/>
      <c r="J60" s="1241"/>
      <c r="K60" s="1241"/>
      <c r="L60" s="1241"/>
      <c r="M60" s="1242"/>
    </row>
    <row r="61" spans="2:13" ht="16.5" customHeight="1">
      <c r="B61" s="1236"/>
      <c r="F61" s="1248"/>
      <c r="G61" s="1249"/>
      <c r="I61" s="1240"/>
      <c r="J61" s="1241"/>
      <c r="K61" s="1241"/>
      <c r="L61" s="1241"/>
      <c r="M61" s="1242"/>
    </row>
    <row r="62" spans="2:13" ht="16.5" customHeight="1">
      <c r="B62" s="1253"/>
      <c r="F62" s="1250"/>
      <c r="G62" s="1251"/>
      <c r="I62" s="1243"/>
      <c r="J62" s="1244"/>
      <c r="K62" s="1244"/>
      <c r="L62" s="1244"/>
      <c r="M62" s="1245"/>
    </row>
    <row r="63" spans="2:13" s="161" customFormat="1" ht="21.6" customHeight="1">
      <c r="B63" s="162"/>
      <c r="F63" s="163"/>
      <c r="G63" s="163"/>
      <c r="I63" s="164"/>
      <c r="J63" s="164"/>
      <c r="K63" s="164"/>
      <c r="L63" s="164"/>
      <c r="M63" s="164"/>
    </row>
    <row r="64" spans="2:13" s="161" customFormat="1" ht="21.6" customHeight="1">
      <c r="B64" s="175" t="s">
        <v>223</v>
      </c>
      <c r="F64" s="163"/>
      <c r="G64" s="163"/>
      <c r="I64" s="164"/>
      <c r="J64" s="164"/>
      <c r="K64" s="164"/>
      <c r="L64" s="164"/>
      <c r="M64" s="164"/>
    </row>
    <row r="65" spans="2:13" s="161" customFormat="1" ht="30.75" customHeight="1">
      <c r="B65" s="162"/>
      <c r="D65" s="170" t="s">
        <v>136</v>
      </c>
      <c r="F65" s="165" t="s">
        <v>146</v>
      </c>
      <c r="G65" s="163"/>
      <c r="H65" s="170" t="s">
        <v>139</v>
      </c>
      <c r="I65" s="164"/>
      <c r="J65" s="166" t="s">
        <v>126</v>
      </c>
      <c r="K65" s="164"/>
      <c r="L65" s="172" t="s">
        <v>349</v>
      </c>
      <c r="M65" s="164"/>
    </row>
    <row r="66" spans="2:13" s="167" customFormat="1" ht="21.6" customHeight="1">
      <c r="B66" s="168"/>
      <c r="D66" s="167" t="s">
        <v>222</v>
      </c>
      <c r="F66" s="163"/>
      <c r="G66" s="163"/>
      <c r="H66" s="167" t="s">
        <v>225</v>
      </c>
      <c r="I66" s="164"/>
      <c r="J66" s="164"/>
      <c r="K66" s="164"/>
      <c r="L66" s="164" t="s">
        <v>123</v>
      </c>
      <c r="M66" s="164"/>
    </row>
    <row r="67" spans="2:13" s="167" customFormat="1" ht="21.6" customHeight="1">
      <c r="B67" s="168"/>
      <c r="F67" s="163"/>
      <c r="G67" s="163"/>
      <c r="I67" s="164"/>
      <c r="J67" s="164"/>
      <c r="K67" s="164"/>
      <c r="L67" s="164"/>
      <c r="M67" s="164"/>
    </row>
    <row r="68" spans="2:13" s="161" customFormat="1" ht="21.6" customHeight="1">
      <c r="B68" s="162"/>
      <c r="F68" s="163"/>
      <c r="G68" s="163"/>
      <c r="I68" s="164"/>
      <c r="J68" s="164"/>
      <c r="K68" s="164"/>
      <c r="L68" s="164"/>
      <c r="M68" s="164"/>
    </row>
    <row r="69" spans="2:13" s="161" customFormat="1" ht="21.6" customHeight="1">
      <c r="B69" s="175" t="s">
        <v>224</v>
      </c>
      <c r="F69" s="163"/>
      <c r="G69" s="163"/>
      <c r="I69" s="164"/>
      <c r="J69" s="164"/>
      <c r="K69" s="164"/>
      <c r="L69" s="164"/>
      <c r="M69" s="164"/>
    </row>
    <row r="70" spans="2:13" s="161" customFormat="1" ht="30.75" customHeight="1">
      <c r="B70" s="162"/>
      <c r="D70" s="170" t="s">
        <v>128</v>
      </c>
      <c r="F70" s="165" t="s">
        <v>146</v>
      </c>
      <c r="G70" s="163"/>
      <c r="H70" s="171" t="s">
        <v>344</v>
      </c>
      <c r="I70" s="164"/>
      <c r="J70" s="166" t="s">
        <v>126</v>
      </c>
      <c r="K70" s="164"/>
      <c r="L70" s="173" t="s">
        <v>346</v>
      </c>
      <c r="M70" s="164"/>
    </row>
    <row r="71" spans="2:13" s="161" customFormat="1" ht="21.6" customHeight="1">
      <c r="B71" s="162"/>
      <c r="D71" s="167" t="s">
        <v>222</v>
      </c>
      <c r="F71" s="163"/>
      <c r="G71" s="163"/>
      <c r="H71" s="174" t="s">
        <v>140</v>
      </c>
      <c r="I71" s="164"/>
      <c r="J71" s="164"/>
      <c r="K71" s="164"/>
      <c r="L71" s="164" t="s">
        <v>333</v>
      </c>
      <c r="M71" s="164"/>
    </row>
    <row r="72" spans="2:13" s="161" customFormat="1" ht="21.6" customHeight="1">
      <c r="B72" s="162"/>
      <c r="D72" s="169"/>
      <c r="F72" s="163"/>
      <c r="G72" s="163"/>
      <c r="I72" s="164"/>
      <c r="J72" s="164"/>
      <c r="K72" s="164"/>
      <c r="L72" s="164"/>
      <c r="M72" s="164"/>
    </row>
    <row r="73" spans="2:13" ht="21.6" customHeight="1"/>
    <row r="74" spans="2:13" s="96" customFormat="1" ht="21.6" customHeight="1">
      <c r="B74" s="87" t="s">
        <v>102</v>
      </c>
    </row>
    <row r="75" spans="2:13" s="96" customFormat="1" ht="21.6" customHeight="1">
      <c r="B75" s="96" t="s">
        <v>187</v>
      </c>
    </row>
    <row r="76" spans="2:13" s="96" customFormat="1" ht="21.6" customHeight="1">
      <c r="B76" s="96" t="s">
        <v>65</v>
      </c>
    </row>
    <row r="77" spans="2:13" s="96" customFormat="1" ht="21.6" customHeight="1"/>
    <row r="78" spans="2:13" s="96" customFormat="1" ht="21.6" customHeight="1">
      <c r="B78" s="87" t="s">
        <v>104</v>
      </c>
    </row>
    <row r="79" spans="2:13" s="96" customFormat="1" ht="21.6" customHeight="1">
      <c r="B79" s="96" t="s">
        <v>57</v>
      </c>
    </row>
    <row r="80" spans="2:13" s="96" customFormat="1" ht="21.6" customHeight="1">
      <c r="B80" s="96" t="s">
        <v>61</v>
      </c>
    </row>
    <row r="81" spans="2:2" s="96" customFormat="1" ht="21.6" customHeight="1">
      <c r="B81" s="112" t="s">
        <v>276</v>
      </c>
    </row>
    <row r="82" spans="2:2" s="96" customFormat="1" ht="21.6" customHeight="1">
      <c r="B82" s="96" t="s">
        <v>31</v>
      </c>
    </row>
    <row r="83" spans="2:2" s="96" customFormat="1" ht="21.6" customHeight="1"/>
    <row r="84" spans="2:2" ht="21.6" customHeight="1">
      <c r="B84" s="84" t="s">
        <v>14</v>
      </c>
    </row>
    <row r="85" spans="2:2" ht="9.75" customHeight="1"/>
    <row r="86" spans="2:2" s="96" customFormat="1" ht="20.25" customHeight="1">
      <c r="B86" s="87" t="s">
        <v>105</v>
      </c>
    </row>
    <row r="87" spans="2:2" s="96" customFormat="1" ht="20.25" customHeight="1">
      <c r="B87" s="96" t="s">
        <v>99</v>
      </c>
    </row>
    <row r="88" spans="2:2" s="96" customFormat="1" ht="20.25" customHeight="1">
      <c r="B88" s="112" t="s">
        <v>10</v>
      </c>
    </row>
    <row r="89" spans="2:2" s="96" customFormat="1" ht="20.25" customHeight="1">
      <c r="B89" s="96" t="s">
        <v>81</v>
      </c>
    </row>
    <row r="90" spans="2:2" s="96" customFormat="1" ht="20.25" customHeight="1">
      <c r="B90" s="96" t="s">
        <v>0</v>
      </c>
    </row>
    <row r="91" spans="2:2" s="96" customFormat="1" ht="20.25" customHeight="1">
      <c r="B91" s="96" t="s">
        <v>76</v>
      </c>
    </row>
    <row r="92" spans="2:2" s="96" customFormat="1" ht="20.25" customHeight="1">
      <c r="B92" s="96" t="s">
        <v>79</v>
      </c>
    </row>
    <row r="93" spans="2:2" s="96" customFormat="1" ht="20.25" customHeight="1">
      <c r="B93" s="96" t="s">
        <v>277</v>
      </c>
    </row>
    <row r="94" spans="2:2" s="96" customFormat="1" ht="20.25" customHeight="1">
      <c r="B94" s="96" t="s">
        <v>275</v>
      </c>
    </row>
    <row r="95" spans="2:2" s="96" customFormat="1" ht="20.25" customHeight="1">
      <c r="B95" s="96" t="s">
        <v>16</v>
      </c>
    </row>
    <row r="96" spans="2:2" s="96" customFormat="1" ht="17.25" customHeight="1"/>
    <row r="97" spans="2:10" s="96" customFormat="1" ht="24.75" customHeight="1"/>
    <row r="98" spans="2:10" s="96" customFormat="1" ht="21.6" customHeight="1">
      <c r="B98" s="96" t="s">
        <v>17</v>
      </c>
    </row>
    <row r="99" spans="2:10" s="96" customFormat="1" ht="18" customHeight="1"/>
    <row r="100" spans="2:10" s="96" customFormat="1" ht="25.5" customHeight="1">
      <c r="D100" s="1288" t="s">
        <v>54</v>
      </c>
      <c r="F100" s="98"/>
      <c r="G100" s="99"/>
      <c r="H100" s="99"/>
      <c r="J100" s="1288" t="s">
        <v>55</v>
      </c>
    </row>
    <row r="101" spans="2:10" s="96" customFormat="1" ht="25.5" customHeight="1">
      <c r="D101" s="1289"/>
      <c r="F101" s="98"/>
      <c r="G101" s="99"/>
      <c r="H101" s="99"/>
      <c r="J101" s="1289"/>
    </row>
    <row r="102" spans="2:10" s="96" customFormat="1" ht="16.5" customHeight="1">
      <c r="F102" s="98"/>
      <c r="G102" s="99"/>
      <c r="H102" s="99"/>
    </row>
    <row r="103" spans="2:10" s="96" customFormat="1" ht="29.25" customHeight="1">
      <c r="B103" s="1256" t="s">
        <v>264</v>
      </c>
      <c r="D103" s="1252" t="s">
        <v>282</v>
      </c>
      <c r="F103" s="1272" t="s">
        <v>188</v>
      </c>
      <c r="G103" s="1273"/>
      <c r="H103" s="1273"/>
      <c r="J103" s="1252" t="s">
        <v>286</v>
      </c>
    </row>
    <row r="104" spans="2:10" s="96" customFormat="1" ht="29.25" customHeight="1">
      <c r="B104" s="1257"/>
      <c r="D104" s="1234"/>
      <c r="F104" s="1273"/>
      <c r="G104" s="1273"/>
      <c r="H104" s="1273"/>
      <c r="J104" s="1234"/>
    </row>
    <row r="105" spans="2:10" s="96" customFormat="1" ht="29.25" customHeight="1">
      <c r="B105" s="1257"/>
      <c r="D105" s="1234"/>
      <c r="F105" s="1269" t="s">
        <v>44</v>
      </c>
      <c r="G105" s="1269"/>
      <c r="H105" s="1269"/>
      <c r="J105" s="1234"/>
    </row>
    <row r="106" spans="2:10" s="96" customFormat="1" ht="29.25" customHeight="1">
      <c r="B106" s="1257"/>
      <c r="D106" s="1234"/>
      <c r="E106" s="100"/>
      <c r="F106" s="101"/>
      <c r="G106" s="102"/>
      <c r="H106" s="107" t="s">
        <v>219</v>
      </c>
      <c r="I106" s="103"/>
      <c r="J106" s="1267" t="s">
        <v>263</v>
      </c>
    </row>
    <row r="107" spans="2:10" s="96" customFormat="1" ht="29.25" customHeight="1">
      <c r="B107" s="1258"/>
      <c r="D107" s="104" t="s">
        <v>263</v>
      </c>
      <c r="F107" s="99"/>
      <c r="H107" s="99"/>
      <c r="J107" s="1268"/>
    </row>
    <row r="108" spans="2:10" s="176" customFormat="1" ht="21.75" customHeight="1">
      <c r="B108" s="177"/>
      <c r="D108" s="178"/>
      <c r="F108" s="179"/>
      <c r="H108" s="179"/>
      <c r="J108" s="164"/>
    </row>
    <row r="109" spans="2:10" s="96" customFormat="1" ht="24" customHeight="1">
      <c r="B109" s="96" t="s">
        <v>274</v>
      </c>
    </row>
    <row r="110" spans="2:10" s="96" customFormat="1" ht="24" customHeight="1">
      <c r="B110" s="96" t="s">
        <v>18</v>
      </c>
    </row>
    <row r="111" spans="2:10" s="96" customFormat="1" ht="24" customHeight="1">
      <c r="B111" s="96" t="s">
        <v>32</v>
      </c>
    </row>
    <row r="112" spans="2:10" s="96" customFormat="1" ht="24" customHeight="1">
      <c r="B112" s="96" t="s">
        <v>73</v>
      </c>
    </row>
    <row r="113" spans="1:13" s="96" customFormat="1" ht="24" customHeight="1">
      <c r="B113" s="96" t="s">
        <v>74</v>
      </c>
    </row>
    <row r="114" spans="1:13" s="96" customFormat="1" ht="24" customHeight="1"/>
    <row r="115" spans="1:13" s="96" customFormat="1" ht="18" customHeight="1"/>
    <row r="116" spans="1:13" ht="21.6" customHeight="1">
      <c r="B116" s="85" t="s">
        <v>103</v>
      </c>
    </row>
    <row r="117" spans="1:13" s="1" customFormat="1" ht="21.6" customHeight="1">
      <c r="A117" s="83"/>
    </row>
    <row r="118" spans="1:13" s="1" customFormat="1" ht="21.6" customHeight="1">
      <c r="B118" s="112" t="s">
        <v>90</v>
      </c>
    </row>
    <row r="119" spans="1:13" s="1" customFormat="1" ht="21.6" customHeight="1">
      <c r="B119" s="1276" t="s">
        <v>210</v>
      </c>
      <c r="C119" s="1277"/>
      <c r="D119" s="1277"/>
      <c r="E119" s="1277"/>
      <c r="F119" s="1278"/>
      <c r="G119" s="105"/>
      <c r="H119" s="1276" t="s">
        <v>284</v>
      </c>
      <c r="I119" s="1277"/>
      <c r="J119" s="1277"/>
      <c r="K119" s="1277"/>
      <c r="L119" s="1277"/>
      <c r="M119" s="1278"/>
    </row>
    <row r="120" spans="1:13" s="1" customFormat="1" ht="21.6" customHeight="1">
      <c r="B120" s="155" t="s">
        <v>133</v>
      </c>
      <c r="C120" s="1226" t="s">
        <v>319</v>
      </c>
      <c r="D120" s="1226"/>
      <c r="E120" s="1226" t="s">
        <v>322</v>
      </c>
      <c r="F120" s="1279"/>
      <c r="G120" s="4"/>
      <c r="H120" s="1281" t="s">
        <v>133</v>
      </c>
      <c r="I120" s="1226"/>
      <c r="J120" s="1226" t="s">
        <v>319</v>
      </c>
      <c r="K120" s="1226"/>
      <c r="L120" s="1226" t="s">
        <v>322</v>
      </c>
      <c r="M120" s="1279"/>
    </row>
    <row r="121" spans="1:13" s="1" customFormat="1" ht="21.6" customHeight="1">
      <c r="B121" s="156" t="s">
        <v>289</v>
      </c>
      <c r="C121" s="1220">
        <v>910</v>
      </c>
      <c r="D121" s="1220"/>
      <c r="E121" s="1220">
        <v>730</v>
      </c>
      <c r="F121" s="1221"/>
      <c r="G121" s="4"/>
      <c r="H121" s="1114" t="s">
        <v>300</v>
      </c>
      <c r="I121" s="1220"/>
      <c r="J121" s="1220">
        <v>93.3</v>
      </c>
      <c r="K121" s="1220"/>
      <c r="L121" s="1220">
        <v>78.3</v>
      </c>
      <c r="M121" s="1221"/>
    </row>
    <row r="122" spans="1:13" s="1" customFormat="1" ht="21.6" customHeight="1">
      <c r="B122" s="157" t="s">
        <v>301</v>
      </c>
      <c r="C122" s="1284">
        <v>1600</v>
      </c>
      <c r="D122" s="1222"/>
      <c r="E122" s="1284">
        <v>1260</v>
      </c>
      <c r="F122" s="1223"/>
      <c r="G122" s="4"/>
      <c r="H122" s="1282" t="s">
        <v>292</v>
      </c>
      <c r="I122" s="1222"/>
      <c r="J122" s="1222">
        <v>187.9</v>
      </c>
      <c r="K122" s="1222"/>
      <c r="L122" s="1222">
        <v>147.30000000000001</v>
      </c>
      <c r="M122" s="1223"/>
    </row>
    <row r="123" spans="1:13" s="1" customFormat="1" ht="21.6" customHeight="1">
      <c r="B123" s="158" t="s">
        <v>295</v>
      </c>
      <c r="C123" s="1275">
        <v>7300</v>
      </c>
      <c r="D123" s="1275"/>
      <c r="E123" s="1275">
        <v>6060</v>
      </c>
      <c r="F123" s="1280"/>
      <c r="G123" s="4"/>
      <c r="H123" s="1283" t="s">
        <v>226</v>
      </c>
      <c r="I123" s="1224"/>
      <c r="J123" s="1224">
        <v>280.60000000000002</v>
      </c>
      <c r="K123" s="1224"/>
      <c r="L123" s="1224">
        <v>215.6</v>
      </c>
      <c r="M123" s="1225"/>
    </row>
    <row r="124" spans="1:13" s="1" customFormat="1" ht="21.6" customHeight="1">
      <c r="B124" s="4"/>
      <c r="C124" s="4"/>
      <c r="D124" s="106"/>
      <c r="E124" s="4"/>
      <c r="F124" s="106"/>
      <c r="G124" s="4"/>
      <c r="H124" s="4"/>
      <c r="I124" s="4"/>
      <c r="J124" s="4"/>
      <c r="K124" s="4"/>
      <c r="L124" s="4"/>
    </row>
    <row r="125" spans="1:13" s="1" customFormat="1" ht="21.6" customHeight="1">
      <c r="B125" s="112" t="s">
        <v>109</v>
      </c>
      <c r="C125" s="4"/>
      <c r="D125" s="106"/>
      <c r="E125" s="4"/>
      <c r="F125" s="106"/>
      <c r="G125" s="4"/>
      <c r="H125" s="4"/>
      <c r="I125" s="4"/>
      <c r="J125" s="4"/>
      <c r="K125" s="4"/>
      <c r="L125" s="4"/>
    </row>
    <row r="126" spans="1:13" s="1" customFormat="1" ht="21.6" customHeight="1">
      <c r="B126" s="159" t="s">
        <v>114</v>
      </c>
      <c r="C126" s="1285" t="s">
        <v>319</v>
      </c>
      <c r="D126" s="1285"/>
      <c r="E126" s="1285" t="s">
        <v>322</v>
      </c>
      <c r="F126" s="1285"/>
      <c r="G126" s="1285" t="s">
        <v>145</v>
      </c>
      <c r="H126" s="1285"/>
      <c r="I126" s="1290"/>
      <c r="J126" s="4"/>
      <c r="K126" s="4"/>
      <c r="L126" s="4"/>
    </row>
    <row r="127" spans="1:13" s="1" customFormat="1" ht="21.6" customHeight="1">
      <c r="B127" s="156">
        <v>100</v>
      </c>
      <c r="C127" s="1286">
        <v>7090</v>
      </c>
      <c r="D127" s="1286"/>
      <c r="E127" s="1286">
        <v>6880</v>
      </c>
      <c r="F127" s="1286"/>
      <c r="G127" s="1286">
        <f t="shared" ref="G127:G135" si="0">C127-E127</f>
        <v>210</v>
      </c>
      <c r="H127" s="1220"/>
      <c r="I127" s="1221"/>
      <c r="J127" s="4"/>
      <c r="K127" s="4"/>
      <c r="L127" s="4"/>
    </row>
    <row r="128" spans="1:13" s="1" customFormat="1" ht="21.6" customHeight="1">
      <c r="B128" s="180">
        <v>150</v>
      </c>
      <c r="C128" s="1207">
        <v>12390</v>
      </c>
      <c r="D128" s="1287"/>
      <c r="E128" s="1207">
        <v>11330</v>
      </c>
      <c r="F128" s="1287"/>
      <c r="G128" s="1207">
        <f t="shared" si="0"/>
        <v>1060</v>
      </c>
      <c r="H128" s="1208"/>
      <c r="I128" s="1209"/>
      <c r="J128" s="181"/>
      <c r="K128" s="181"/>
      <c r="L128" s="181"/>
    </row>
    <row r="129" spans="2:12" s="1" customFormat="1" ht="21.6" customHeight="1">
      <c r="B129" s="157">
        <v>200</v>
      </c>
      <c r="C129" s="1284">
        <v>17690</v>
      </c>
      <c r="D129" s="1284"/>
      <c r="E129" s="1284">
        <v>15780</v>
      </c>
      <c r="F129" s="1284"/>
      <c r="G129" s="1207">
        <f t="shared" si="0"/>
        <v>1910</v>
      </c>
      <c r="H129" s="1208"/>
      <c r="I129" s="1209"/>
      <c r="J129" s="4"/>
      <c r="K129" s="4"/>
      <c r="L129" s="4"/>
    </row>
    <row r="130" spans="2:12" s="1" customFormat="1" ht="21.6" customHeight="1">
      <c r="B130" s="157">
        <v>250</v>
      </c>
      <c r="C130" s="1284">
        <v>33710</v>
      </c>
      <c r="D130" s="1284"/>
      <c r="E130" s="1284">
        <v>27600</v>
      </c>
      <c r="F130" s="1284"/>
      <c r="G130" s="1207">
        <f t="shared" si="0"/>
        <v>6110</v>
      </c>
      <c r="H130" s="1208"/>
      <c r="I130" s="1209"/>
      <c r="J130" s="4"/>
      <c r="K130" s="4"/>
      <c r="L130" s="4"/>
    </row>
    <row r="131" spans="2:12" s="1" customFormat="1" ht="21.6" customHeight="1">
      <c r="B131" s="157">
        <v>300</v>
      </c>
      <c r="C131" s="1284">
        <v>44390</v>
      </c>
      <c r="D131" s="1284"/>
      <c r="E131" s="1284">
        <v>35980</v>
      </c>
      <c r="F131" s="1284"/>
      <c r="G131" s="1207">
        <f t="shared" si="0"/>
        <v>8410</v>
      </c>
      <c r="H131" s="1208"/>
      <c r="I131" s="1209"/>
      <c r="J131" s="4"/>
      <c r="K131" s="4"/>
      <c r="L131" s="4"/>
    </row>
    <row r="132" spans="2:12" s="1" customFormat="1" ht="21.6" customHeight="1">
      <c r="B132" s="157">
        <v>350</v>
      </c>
      <c r="C132" s="1284">
        <v>55080</v>
      </c>
      <c r="D132" s="1284"/>
      <c r="E132" s="1284">
        <v>44350</v>
      </c>
      <c r="F132" s="1284"/>
      <c r="G132" s="1207">
        <f t="shared" si="0"/>
        <v>10730</v>
      </c>
      <c r="H132" s="1208"/>
      <c r="I132" s="1209"/>
      <c r="J132" s="4"/>
      <c r="K132" s="4"/>
      <c r="L132" s="4"/>
    </row>
    <row r="133" spans="2:12" s="1" customFormat="1" ht="21.6" customHeight="1">
      <c r="B133" s="157">
        <v>400</v>
      </c>
      <c r="C133" s="1284">
        <v>65760</v>
      </c>
      <c r="D133" s="1284"/>
      <c r="E133" s="1284">
        <v>52720</v>
      </c>
      <c r="F133" s="1284"/>
      <c r="G133" s="1207">
        <f t="shared" si="0"/>
        <v>13040</v>
      </c>
      <c r="H133" s="1208"/>
      <c r="I133" s="1209"/>
      <c r="J133" s="4"/>
      <c r="K133" s="4"/>
      <c r="L133" s="4"/>
    </row>
    <row r="134" spans="2:12" s="1" customFormat="1" ht="21.6" customHeight="1">
      <c r="B134" s="157">
        <v>500</v>
      </c>
      <c r="C134" s="1284">
        <v>104140</v>
      </c>
      <c r="D134" s="1284"/>
      <c r="E134" s="1284">
        <v>82700</v>
      </c>
      <c r="F134" s="1284"/>
      <c r="G134" s="1207">
        <f t="shared" si="0"/>
        <v>21440</v>
      </c>
      <c r="H134" s="1208"/>
      <c r="I134" s="1209"/>
      <c r="J134" s="4"/>
      <c r="K134" s="4"/>
      <c r="L134" s="4"/>
    </row>
    <row r="135" spans="2:12" s="1" customFormat="1" ht="21.6" customHeight="1">
      <c r="B135" s="158">
        <v>600</v>
      </c>
      <c r="C135" s="1275">
        <v>136040</v>
      </c>
      <c r="D135" s="1275"/>
      <c r="E135" s="1275">
        <v>107210</v>
      </c>
      <c r="F135" s="1275"/>
      <c r="G135" s="1275">
        <f t="shared" si="0"/>
        <v>28830</v>
      </c>
      <c r="H135" s="1275"/>
      <c r="I135" s="1280"/>
      <c r="J135" s="4"/>
      <c r="K135" s="4"/>
      <c r="L135" s="4"/>
    </row>
    <row r="136" spans="2:12" s="1" customFormat="1" ht="21.6" customHeight="1">
      <c r="B136" s="88"/>
      <c r="C136" s="182"/>
      <c r="D136" s="182"/>
      <c r="E136" s="182"/>
      <c r="F136" s="182"/>
      <c r="G136" s="182"/>
      <c r="H136" s="182"/>
      <c r="I136" s="182"/>
      <c r="J136" s="181"/>
      <c r="K136" s="181"/>
      <c r="L136" s="181"/>
    </row>
    <row r="137" spans="2:12" s="1" customFormat="1" ht="21.6" customHeight="1">
      <c r="B137" s="88"/>
      <c r="C137" s="182"/>
      <c r="D137" s="182"/>
      <c r="E137" s="182"/>
      <c r="F137" s="182"/>
      <c r="G137" s="182"/>
      <c r="H137" s="182"/>
      <c r="I137" s="182"/>
      <c r="J137" s="181"/>
      <c r="K137" s="181"/>
      <c r="L137" s="181"/>
    </row>
    <row r="138" spans="2:12" s="1" customFormat="1" ht="21.6" customHeight="1"/>
    <row r="139" spans="2:12" s="1" customFormat="1" ht="21.6" customHeight="1">
      <c r="B139" s="96" t="s">
        <v>267</v>
      </c>
      <c r="C139" s="96"/>
      <c r="D139" s="96"/>
      <c r="E139" s="96"/>
      <c r="F139" s="96"/>
      <c r="G139" s="96"/>
      <c r="H139" s="112" t="s">
        <v>213</v>
      </c>
      <c r="I139" s="96"/>
    </row>
    <row r="140" spans="2:12" s="1" customFormat="1" ht="21.6" customHeight="1">
      <c r="B140" s="96" t="s">
        <v>42</v>
      </c>
      <c r="C140" s="96"/>
      <c r="D140" s="96"/>
      <c r="E140" s="96"/>
      <c r="F140" s="96"/>
      <c r="G140" s="96"/>
      <c r="H140" s="96" t="s">
        <v>423</v>
      </c>
      <c r="I140" s="96"/>
    </row>
    <row r="141" spans="2:12" s="1" customFormat="1" ht="21.6" customHeight="1">
      <c r="B141" s="96" t="s">
        <v>186</v>
      </c>
      <c r="C141" s="96"/>
      <c r="D141" s="96"/>
      <c r="E141" s="96"/>
      <c r="F141" s="96"/>
      <c r="G141" s="96"/>
      <c r="H141" s="96" t="s">
        <v>89</v>
      </c>
      <c r="I141" s="96"/>
    </row>
    <row r="142" spans="2:12" s="1" customFormat="1" ht="21.6" customHeight="1">
      <c r="B142" s="96" t="s">
        <v>41</v>
      </c>
      <c r="C142" s="96"/>
      <c r="D142" s="96"/>
      <c r="E142" s="96"/>
      <c r="F142" s="96"/>
      <c r="G142" s="96"/>
      <c r="H142" s="96" t="s">
        <v>421</v>
      </c>
      <c r="I142" s="96"/>
    </row>
    <row r="143" spans="2:12" s="1" customFormat="1" ht="21.6" customHeight="1">
      <c r="B143" s="96"/>
      <c r="C143" s="96"/>
      <c r="D143" s="96"/>
      <c r="E143" s="96"/>
      <c r="F143" s="96"/>
      <c r="G143" s="96"/>
      <c r="H143" s="96" t="s">
        <v>185</v>
      </c>
      <c r="I143" s="96"/>
    </row>
    <row r="144" spans="2:12" s="1" customFormat="1" ht="21.6" customHeight="1">
      <c r="B144" s="96"/>
      <c r="C144" s="96"/>
      <c r="D144" s="96"/>
      <c r="E144" s="96"/>
      <c r="F144" s="96"/>
      <c r="G144" s="96"/>
      <c r="H144" s="96"/>
      <c r="I144" s="96"/>
    </row>
    <row r="145" spans="2:9" s="1" customFormat="1" ht="21.6" customHeight="1">
      <c r="B145" s="112" t="s">
        <v>211</v>
      </c>
      <c r="C145" s="96"/>
      <c r="D145" s="96"/>
      <c r="E145" s="96"/>
      <c r="F145" s="96"/>
      <c r="G145" s="96"/>
      <c r="H145" s="96"/>
      <c r="I145" s="96"/>
    </row>
    <row r="146" spans="2:9" s="1" customFormat="1" ht="21.6" customHeight="1">
      <c r="B146" s="96" t="s">
        <v>19</v>
      </c>
      <c r="C146" s="96"/>
      <c r="D146" s="96"/>
      <c r="E146" s="96"/>
      <c r="F146" s="96"/>
      <c r="G146" s="96"/>
      <c r="H146" s="96"/>
      <c r="I146" s="96"/>
    </row>
    <row r="147" spans="2:9" s="1" customFormat="1" ht="21.6" customHeight="1">
      <c r="B147" s="96" t="s">
        <v>62</v>
      </c>
      <c r="C147" s="96"/>
      <c r="D147" s="96"/>
      <c r="E147" s="96"/>
      <c r="F147" s="96"/>
      <c r="G147" s="96"/>
      <c r="H147" s="96"/>
      <c r="I147" s="96"/>
    </row>
    <row r="148" spans="2:9" s="1" customFormat="1" ht="21.6" customHeight="1">
      <c r="B148" s="96" t="s">
        <v>20</v>
      </c>
      <c r="C148" s="96"/>
      <c r="D148" s="96"/>
      <c r="E148" s="96"/>
      <c r="F148" s="96"/>
      <c r="G148" s="96"/>
      <c r="H148" s="96"/>
      <c r="I148" s="96"/>
    </row>
    <row r="149" spans="2:9" s="1" customFormat="1" ht="8.4" customHeight="1"/>
    <row r="150" spans="2:9" s="1" customFormat="1" ht="15.6" customHeight="1"/>
    <row r="151" spans="2:9" s="1" customFormat="1" ht="214.5" customHeight="1"/>
    <row r="152" spans="2:9" s="1" customFormat="1" ht="15.6" customHeight="1"/>
    <row r="153" spans="2:9" s="1" customFormat="1" ht="15.6" customHeight="1"/>
  </sheetData>
  <mergeCells count="84">
    <mergeCell ref="G135:I135"/>
    <mergeCell ref="N7:N8"/>
    <mergeCell ref="D100:D101"/>
    <mergeCell ref="J100:J101"/>
    <mergeCell ref="E134:F134"/>
    <mergeCell ref="E135:F135"/>
    <mergeCell ref="G126:I126"/>
    <mergeCell ref="G127:I127"/>
    <mergeCell ref="G129:I129"/>
    <mergeCell ref="G130:I130"/>
    <mergeCell ref="G131:I131"/>
    <mergeCell ref="G132:I132"/>
    <mergeCell ref="G133:I133"/>
    <mergeCell ref="G134:I134"/>
    <mergeCell ref="C133:D133"/>
    <mergeCell ref="C134:D134"/>
    <mergeCell ref="C135:D135"/>
    <mergeCell ref="E126:F126"/>
    <mergeCell ref="E127:F127"/>
    <mergeCell ref="E129:F129"/>
    <mergeCell ref="E130:F130"/>
    <mergeCell ref="E131:F131"/>
    <mergeCell ref="E132:F132"/>
    <mergeCell ref="E133:F133"/>
    <mergeCell ref="C126:D126"/>
    <mergeCell ref="C127:D127"/>
    <mergeCell ref="C129:D129"/>
    <mergeCell ref="C130:D130"/>
    <mergeCell ref="C131:D131"/>
    <mergeCell ref="C132:D132"/>
    <mergeCell ref="C128:D128"/>
    <mergeCell ref="E128:F128"/>
    <mergeCell ref="C123:D123"/>
    <mergeCell ref="H119:M119"/>
    <mergeCell ref="C120:D120"/>
    <mergeCell ref="E120:F120"/>
    <mergeCell ref="E123:F123"/>
    <mergeCell ref="B119:F119"/>
    <mergeCell ref="H120:I120"/>
    <mergeCell ref="H121:I121"/>
    <mergeCell ref="H122:I122"/>
    <mergeCell ref="H123:I123"/>
    <mergeCell ref="E121:F121"/>
    <mergeCell ref="E122:F122"/>
    <mergeCell ref="C121:D121"/>
    <mergeCell ref="C122:D122"/>
    <mergeCell ref="J123:K123"/>
    <mergeCell ref="L120:M120"/>
    <mergeCell ref="A1:N1"/>
    <mergeCell ref="D103:D106"/>
    <mergeCell ref="B103:B107"/>
    <mergeCell ref="N10:N16"/>
    <mergeCell ref="N17:N18"/>
    <mergeCell ref="N20:N21"/>
    <mergeCell ref="B7:B8"/>
    <mergeCell ref="D7:D8"/>
    <mergeCell ref="F7:F8"/>
    <mergeCell ref="B20:B21"/>
    <mergeCell ref="J103:J105"/>
    <mergeCell ref="J106:J107"/>
    <mergeCell ref="F105:H105"/>
    <mergeCell ref="D15:D19"/>
    <mergeCell ref="F103:H104"/>
    <mergeCell ref="B2:N2"/>
    <mergeCell ref="D10:D13"/>
    <mergeCell ref="F14:F16"/>
    <mergeCell ref="B10:B13"/>
    <mergeCell ref="B14:B16"/>
    <mergeCell ref="I55:M62"/>
    <mergeCell ref="F55:G62"/>
    <mergeCell ref="B55:B59"/>
    <mergeCell ref="B60:B62"/>
    <mergeCell ref="B17:B18"/>
    <mergeCell ref="G128:I128"/>
    <mergeCell ref="H7:J7"/>
    <mergeCell ref="H17:H18"/>
    <mergeCell ref="L20:L21"/>
    <mergeCell ref="J53:L53"/>
    <mergeCell ref="L121:M121"/>
    <mergeCell ref="L122:M122"/>
    <mergeCell ref="L123:M123"/>
    <mergeCell ref="J120:K120"/>
    <mergeCell ref="J121:K121"/>
    <mergeCell ref="J122:K122"/>
  </mergeCells>
  <phoneticPr fontId="92" type="noConversion"/>
  <pageMargins left="0.31486111879348755" right="0.31486111879348755" top="0.74791663885116577" bottom="0.74791663885116577" header="0.31486111879348755" footer="0.31486111879348755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0"/>
  <sheetViews>
    <sheetView zoomScaleNormal="100" workbookViewId="0">
      <selection activeCell="H17" sqref="H17"/>
    </sheetView>
  </sheetViews>
  <sheetFormatPr defaultColWidth="9" defaultRowHeight="17.399999999999999"/>
  <cols>
    <col min="1" max="1" width="6.09765625" customWidth="1"/>
    <col min="2" max="2" width="7.8984375" customWidth="1"/>
    <col min="3" max="3" width="9.19921875" customWidth="1"/>
    <col min="4" max="4" width="14.59765625" customWidth="1"/>
    <col min="5" max="5" width="11.19921875" customWidth="1"/>
    <col min="6" max="6" width="82.19921875" customWidth="1"/>
  </cols>
  <sheetData>
    <row r="1" spans="1:6" ht="25.5" customHeight="1">
      <c r="A1" s="487" t="s">
        <v>305</v>
      </c>
    </row>
    <row r="2" spans="1:6" ht="21" customHeight="1">
      <c r="A2" s="434"/>
      <c r="B2" s="435" t="s">
        <v>170</v>
      </c>
      <c r="C2" s="436" t="s">
        <v>399</v>
      </c>
      <c r="D2" s="436" t="s">
        <v>405</v>
      </c>
      <c r="E2" s="437" t="s">
        <v>409</v>
      </c>
      <c r="F2" s="438" t="s">
        <v>402</v>
      </c>
    </row>
    <row r="3" spans="1:6" ht="15" customHeight="1">
      <c r="A3" s="497" t="s">
        <v>167</v>
      </c>
      <c r="B3" s="439" t="s">
        <v>177</v>
      </c>
      <c r="C3" s="440" t="s">
        <v>163</v>
      </c>
      <c r="D3" s="445" t="s">
        <v>391</v>
      </c>
      <c r="E3" s="447" t="s">
        <v>163</v>
      </c>
      <c r="F3" s="1306" t="s">
        <v>78</v>
      </c>
    </row>
    <row r="4" spans="1:6" ht="15" customHeight="1">
      <c r="A4" s="498">
        <v>1</v>
      </c>
      <c r="B4" s="488"/>
      <c r="C4" s="441" t="s">
        <v>161</v>
      </c>
      <c r="D4" s="446" t="s">
        <v>114</v>
      </c>
      <c r="E4" s="448" t="s">
        <v>161</v>
      </c>
      <c r="F4" s="1307"/>
    </row>
    <row r="5" spans="1:6" ht="15" customHeight="1">
      <c r="A5" s="499"/>
      <c r="B5" s="489" t="s">
        <v>157</v>
      </c>
      <c r="C5" s="442" t="s">
        <v>178</v>
      </c>
      <c r="D5" s="490"/>
      <c r="E5" s="449" t="s">
        <v>178</v>
      </c>
      <c r="F5" s="1307" t="s">
        <v>33</v>
      </c>
    </row>
    <row r="6" spans="1:6" ht="15" customHeight="1">
      <c r="A6" s="499"/>
      <c r="B6" s="489" t="s">
        <v>172</v>
      </c>
      <c r="C6" s="443"/>
      <c r="D6" s="490"/>
      <c r="E6" s="491"/>
      <c r="F6" s="1307"/>
    </row>
    <row r="7" spans="1:6" ht="15" customHeight="1">
      <c r="A7" s="499"/>
      <c r="B7" s="489" t="s">
        <v>156</v>
      </c>
      <c r="C7" s="444" t="s">
        <v>158</v>
      </c>
      <c r="D7" s="492"/>
      <c r="E7" s="493"/>
      <c r="F7" s="469"/>
    </row>
    <row r="8" spans="1:6" ht="15" customHeight="1">
      <c r="A8" s="499"/>
      <c r="B8" s="489" t="s">
        <v>168</v>
      </c>
      <c r="C8" s="444" t="s">
        <v>161</v>
      </c>
      <c r="D8" s="451" t="s">
        <v>162</v>
      </c>
      <c r="E8" s="452" t="s">
        <v>158</v>
      </c>
      <c r="F8" s="1308" t="s">
        <v>86</v>
      </c>
    </row>
    <row r="9" spans="1:6" ht="15" customHeight="1">
      <c r="A9" s="499"/>
      <c r="B9" s="488"/>
      <c r="C9" s="443" t="s">
        <v>113</v>
      </c>
      <c r="D9" s="446" t="s">
        <v>114</v>
      </c>
      <c r="E9" s="453" t="s">
        <v>161</v>
      </c>
      <c r="F9" s="1307"/>
    </row>
    <row r="10" spans="1:6" ht="15" customHeight="1">
      <c r="A10" s="499"/>
      <c r="B10" s="494"/>
      <c r="C10" s="490"/>
      <c r="D10" s="492"/>
      <c r="E10" s="454" t="s">
        <v>173</v>
      </c>
      <c r="F10" s="469" t="s">
        <v>27</v>
      </c>
    </row>
    <row r="11" spans="1:6" ht="15" customHeight="1">
      <c r="A11" s="499"/>
      <c r="B11" s="494"/>
      <c r="C11" s="490"/>
      <c r="D11" s="455" t="s">
        <v>171</v>
      </c>
      <c r="E11" s="1294" t="s">
        <v>431</v>
      </c>
      <c r="F11" s="468" t="s">
        <v>429</v>
      </c>
    </row>
    <row r="12" spans="1:6" ht="15" customHeight="1">
      <c r="A12" s="499"/>
      <c r="B12" s="495"/>
      <c r="C12" s="492"/>
      <c r="D12" s="456" t="s">
        <v>169</v>
      </c>
      <c r="E12" s="1296"/>
      <c r="F12" s="457" t="s">
        <v>432</v>
      </c>
    </row>
    <row r="13" spans="1:6" ht="15" customHeight="1">
      <c r="A13" s="499"/>
      <c r="B13" s="1291" t="s">
        <v>175</v>
      </c>
      <c r="C13" s="458" t="s">
        <v>159</v>
      </c>
      <c r="D13" s="458" t="s">
        <v>394</v>
      </c>
      <c r="E13" s="1294"/>
      <c r="F13" s="1297" t="s">
        <v>429</v>
      </c>
    </row>
    <row r="14" spans="1:6" ht="15" customHeight="1">
      <c r="A14" s="499"/>
      <c r="B14" s="1292"/>
      <c r="C14" s="459" t="s">
        <v>161</v>
      </c>
      <c r="D14" s="459" t="s">
        <v>253</v>
      </c>
      <c r="E14" s="1295"/>
      <c r="F14" s="1298"/>
    </row>
    <row r="15" spans="1:6" ht="15" customHeight="1">
      <c r="A15" s="499"/>
      <c r="B15" s="1293"/>
      <c r="C15" s="460" t="s">
        <v>113</v>
      </c>
      <c r="D15" s="496"/>
      <c r="E15" s="1296"/>
      <c r="F15" s="1299"/>
    </row>
    <row r="16" spans="1:6" ht="15" customHeight="1">
      <c r="A16" s="499"/>
      <c r="B16" s="1291" t="s">
        <v>179</v>
      </c>
      <c r="C16" s="458" t="s">
        <v>151</v>
      </c>
      <c r="D16" s="458" t="s">
        <v>407</v>
      </c>
      <c r="E16" s="1294"/>
      <c r="F16" s="1297" t="s">
        <v>429</v>
      </c>
    </row>
    <row r="17" spans="1:6" ht="15" customHeight="1">
      <c r="A17" s="500"/>
      <c r="B17" s="1300"/>
      <c r="C17" s="461" t="s">
        <v>174</v>
      </c>
      <c r="D17" s="462" t="s">
        <v>166</v>
      </c>
      <c r="E17" s="1301"/>
      <c r="F17" s="1302"/>
    </row>
    <row r="18" spans="1:6" ht="15" customHeight="1">
      <c r="A18" s="497" t="s">
        <v>167</v>
      </c>
      <c r="B18" s="439" t="s">
        <v>177</v>
      </c>
      <c r="C18" s="440" t="s">
        <v>163</v>
      </c>
      <c r="D18" s="445" t="s">
        <v>404</v>
      </c>
      <c r="E18" s="447" t="s">
        <v>163</v>
      </c>
      <c r="F18" s="1306" t="s">
        <v>36</v>
      </c>
    </row>
    <row r="19" spans="1:6" ht="15" customHeight="1">
      <c r="A19" s="498">
        <v>2</v>
      </c>
      <c r="B19" s="463"/>
      <c r="C19" s="441" t="s">
        <v>161</v>
      </c>
      <c r="D19" s="464" t="s">
        <v>155</v>
      </c>
      <c r="E19" s="448" t="s">
        <v>161</v>
      </c>
      <c r="F19" s="1307"/>
    </row>
    <row r="20" spans="1:6" ht="15" customHeight="1">
      <c r="A20" s="499"/>
      <c r="B20" s="489" t="s">
        <v>164</v>
      </c>
      <c r="C20" s="442" t="s">
        <v>176</v>
      </c>
      <c r="D20" s="446" t="s">
        <v>162</v>
      </c>
      <c r="E20" s="449" t="s">
        <v>176</v>
      </c>
      <c r="F20" s="1307"/>
    </row>
    <row r="21" spans="1:6" ht="15" customHeight="1">
      <c r="A21" s="499"/>
      <c r="B21" s="489" t="s">
        <v>160</v>
      </c>
      <c r="C21" s="490"/>
      <c r="D21" s="446" t="s">
        <v>114</v>
      </c>
      <c r="E21" s="491"/>
      <c r="F21" s="450" t="s">
        <v>270</v>
      </c>
    </row>
    <row r="22" spans="1:6" ht="15" customHeight="1">
      <c r="A22" s="499"/>
      <c r="B22" s="489" t="s">
        <v>156</v>
      </c>
      <c r="C22" s="490"/>
      <c r="D22" s="492"/>
      <c r="E22" s="493"/>
      <c r="F22" s="469" t="s">
        <v>23</v>
      </c>
    </row>
    <row r="23" spans="1:6" ht="15" customHeight="1">
      <c r="A23" s="499"/>
      <c r="B23" s="489" t="s">
        <v>168</v>
      </c>
      <c r="C23" s="490"/>
      <c r="D23" s="455" t="s">
        <v>171</v>
      </c>
      <c r="E23" s="1294" t="s">
        <v>431</v>
      </c>
      <c r="F23" s="468" t="s">
        <v>429</v>
      </c>
    </row>
    <row r="24" spans="1:6" ht="15" customHeight="1">
      <c r="A24" s="499"/>
      <c r="B24" s="495"/>
      <c r="C24" s="492"/>
      <c r="D24" s="456" t="s">
        <v>169</v>
      </c>
      <c r="E24" s="1296"/>
      <c r="F24" s="465" t="s">
        <v>432</v>
      </c>
    </row>
    <row r="25" spans="1:6" ht="15" customHeight="1">
      <c r="A25" s="499"/>
      <c r="B25" s="1291" t="s">
        <v>175</v>
      </c>
      <c r="C25" s="458" t="s">
        <v>159</v>
      </c>
      <c r="D25" s="458" t="s">
        <v>394</v>
      </c>
      <c r="E25" s="1294"/>
      <c r="F25" s="1297" t="s">
        <v>429</v>
      </c>
    </row>
    <row r="26" spans="1:6" ht="15" customHeight="1">
      <c r="A26" s="499"/>
      <c r="B26" s="1292"/>
      <c r="C26" s="459" t="s">
        <v>161</v>
      </c>
      <c r="D26" s="459" t="s">
        <v>253</v>
      </c>
      <c r="E26" s="1295"/>
      <c r="F26" s="1298"/>
    </row>
    <row r="27" spans="1:6" ht="15" customHeight="1">
      <c r="A27" s="499"/>
      <c r="B27" s="1293"/>
      <c r="C27" s="460" t="s">
        <v>113</v>
      </c>
      <c r="D27" s="496"/>
      <c r="E27" s="1296"/>
      <c r="F27" s="1299"/>
    </row>
    <row r="28" spans="1:6" ht="15" customHeight="1">
      <c r="A28" s="499"/>
      <c r="B28" s="1291" t="s">
        <v>179</v>
      </c>
      <c r="C28" s="458" t="s">
        <v>151</v>
      </c>
      <c r="D28" s="458" t="s">
        <v>407</v>
      </c>
      <c r="E28" s="1294"/>
      <c r="F28" s="1297" t="s">
        <v>429</v>
      </c>
    </row>
    <row r="29" spans="1:6" ht="15" customHeight="1">
      <c r="A29" s="501"/>
      <c r="B29" s="1303"/>
      <c r="C29" s="466" t="s">
        <v>174</v>
      </c>
      <c r="D29" s="467" t="s">
        <v>166</v>
      </c>
      <c r="E29" s="1304"/>
      <c r="F29" s="1305"/>
    </row>
    <row r="30" spans="1:6" ht="21" customHeight="1"/>
  </sheetData>
  <mergeCells count="18">
    <mergeCell ref="F3:F4"/>
    <mergeCell ref="F5:F6"/>
    <mergeCell ref="F8:F9"/>
    <mergeCell ref="F18:F20"/>
    <mergeCell ref="E23:E24"/>
    <mergeCell ref="E11:E12"/>
    <mergeCell ref="B25:B27"/>
    <mergeCell ref="E25:E27"/>
    <mergeCell ref="F25:F27"/>
    <mergeCell ref="B28:B29"/>
    <mergeCell ref="E28:E29"/>
    <mergeCell ref="F28:F29"/>
    <mergeCell ref="B13:B15"/>
    <mergeCell ref="E13:E15"/>
    <mergeCell ref="F13:F15"/>
    <mergeCell ref="B16:B17"/>
    <mergeCell ref="E16:E17"/>
    <mergeCell ref="F16:F17"/>
  </mergeCells>
  <phoneticPr fontId="92" type="noConversion"/>
  <pageMargins left="0.2361111044883728" right="0.2361111044883728" top="0.74791663885116577" bottom="0.74791663885116577" header="0.31486111879348755" footer="0"/>
  <pageSetup paperSize="9" orientation="landscape" horizont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7"/>
  <sheetViews>
    <sheetView zoomScaleNormal="100" workbookViewId="0">
      <selection activeCell="F12" sqref="F12"/>
    </sheetView>
  </sheetViews>
  <sheetFormatPr defaultColWidth="9" defaultRowHeight="17.399999999999999"/>
  <cols>
    <col min="1" max="1" width="12.5" customWidth="1"/>
    <col min="2" max="2" width="52.3984375" customWidth="1"/>
    <col min="3" max="3" width="61.19921875" customWidth="1"/>
  </cols>
  <sheetData>
    <row r="1" spans="1:3" ht="28.5" customHeight="1">
      <c r="A1" s="83" t="s">
        <v>310</v>
      </c>
    </row>
    <row r="2" spans="1:3" ht="29.25" customHeight="1">
      <c r="A2" s="502" t="s">
        <v>165</v>
      </c>
      <c r="B2" s="503" t="s">
        <v>393</v>
      </c>
      <c r="C2" s="504" t="s">
        <v>406</v>
      </c>
    </row>
    <row r="3" spans="1:3" ht="29.25" customHeight="1">
      <c r="A3" s="505" t="s">
        <v>401</v>
      </c>
      <c r="B3" s="473" t="s">
        <v>182</v>
      </c>
      <c r="C3" s="506" t="s">
        <v>98</v>
      </c>
    </row>
    <row r="4" spans="1:3" ht="29.25" customHeight="1">
      <c r="A4" s="507" t="s">
        <v>408</v>
      </c>
      <c r="B4" s="508" t="s">
        <v>97</v>
      </c>
      <c r="C4" s="509" t="s">
        <v>97</v>
      </c>
    </row>
    <row r="5" spans="1:3" ht="29.25" customHeight="1">
      <c r="A5" s="510" t="s">
        <v>396</v>
      </c>
      <c r="B5" s="511" t="s">
        <v>63</v>
      </c>
      <c r="C5" s="512" t="s">
        <v>51</v>
      </c>
    </row>
    <row r="6" spans="1:3" ht="29.25" customHeight="1">
      <c r="A6" s="507" t="s">
        <v>410</v>
      </c>
      <c r="B6" s="508" t="s">
        <v>181</v>
      </c>
      <c r="C6" s="509" t="s">
        <v>281</v>
      </c>
    </row>
    <row r="7" spans="1:3" ht="29.25" customHeight="1">
      <c r="A7" s="1309" t="s">
        <v>412</v>
      </c>
      <c r="B7" s="511" t="s">
        <v>112</v>
      </c>
      <c r="C7" s="512" t="s">
        <v>64</v>
      </c>
    </row>
    <row r="8" spans="1:3" ht="29.25" customHeight="1">
      <c r="A8" s="1310"/>
      <c r="B8" s="508" t="s">
        <v>183</v>
      </c>
      <c r="C8" s="509" t="s">
        <v>7</v>
      </c>
    </row>
    <row r="9" spans="1:3" ht="29.25" customHeight="1">
      <c r="A9" s="510" t="s">
        <v>395</v>
      </c>
      <c r="B9" s="1311" t="s">
        <v>254</v>
      </c>
      <c r="C9" s="512" t="s">
        <v>84</v>
      </c>
    </row>
    <row r="10" spans="1:3" ht="29.25" customHeight="1">
      <c r="A10" s="507" t="s">
        <v>180</v>
      </c>
      <c r="B10" s="1312"/>
      <c r="C10" s="509" t="s">
        <v>426</v>
      </c>
    </row>
    <row r="11" spans="1:3" ht="29.25" customHeight="1">
      <c r="A11" s="1309" t="s">
        <v>413</v>
      </c>
      <c r="B11" s="1315" t="s">
        <v>85</v>
      </c>
      <c r="C11" s="1316"/>
    </row>
    <row r="12" spans="1:3" ht="29.25" customHeight="1">
      <c r="A12" s="1313"/>
      <c r="B12" s="1317" t="s">
        <v>279</v>
      </c>
      <c r="C12" s="1318"/>
    </row>
    <row r="13" spans="1:3" ht="29.25" customHeight="1">
      <c r="A13" s="1313"/>
      <c r="B13" s="1317" t="s">
        <v>271</v>
      </c>
      <c r="C13" s="1318"/>
    </row>
    <row r="14" spans="1:3" ht="29.25" customHeight="1">
      <c r="A14" s="1313"/>
      <c r="B14" s="1319" t="s">
        <v>184</v>
      </c>
      <c r="C14" s="1320"/>
    </row>
    <row r="15" spans="1:3" ht="29.25" customHeight="1">
      <c r="A15" s="1314"/>
      <c r="B15" s="1321" t="s">
        <v>83</v>
      </c>
      <c r="C15" s="1322"/>
    </row>
    <row r="16" spans="1:3" ht="24.6" customHeight="1"/>
    <row r="17" ht="24.6" customHeight="1"/>
  </sheetData>
  <mergeCells count="8">
    <mergeCell ref="A7:A8"/>
    <mergeCell ref="B9:B10"/>
    <mergeCell ref="A11:A15"/>
    <mergeCell ref="B11:C11"/>
    <mergeCell ref="B12:C12"/>
    <mergeCell ref="B13:C13"/>
    <mergeCell ref="B14:C14"/>
    <mergeCell ref="B15:C15"/>
  </mergeCells>
  <phoneticPr fontId="92" type="noConversion"/>
  <pageMargins left="0.7086111307144165" right="0.1180555522441864" top="0.74791663885116577" bottom="0.74791663885116577" header="0.31486111879348755" footer="0.31486111879348755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4"/>
  <sheetViews>
    <sheetView zoomScaleNormal="100" workbookViewId="0">
      <selection activeCell="K7" sqref="K7"/>
    </sheetView>
  </sheetViews>
  <sheetFormatPr defaultColWidth="9" defaultRowHeight="17.399999999999999"/>
  <cols>
    <col min="1" max="1" width="18.3984375" customWidth="1"/>
    <col min="2" max="7" width="18.5" customWidth="1"/>
  </cols>
  <sheetData>
    <row r="1" spans="1:7" ht="23.4" customHeight="1">
      <c r="A1" s="83" t="s">
        <v>313</v>
      </c>
    </row>
    <row r="2" spans="1:7" ht="21.75" customHeight="1">
      <c r="A2" s="475" t="s">
        <v>53</v>
      </c>
    </row>
    <row r="3" spans="1:7" ht="21.75" customHeight="1">
      <c r="A3" s="1336" t="s">
        <v>255</v>
      </c>
      <c r="B3" s="1326" t="s">
        <v>258</v>
      </c>
      <c r="C3" s="1327"/>
      <c r="D3" s="1330" t="s">
        <v>415</v>
      </c>
      <c r="E3" s="1331"/>
      <c r="F3" s="1334" t="s">
        <v>257</v>
      </c>
      <c r="G3" s="477" t="s">
        <v>417</v>
      </c>
    </row>
    <row r="4" spans="1:7" ht="21.75" customHeight="1">
      <c r="A4" s="1337"/>
      <c r="B4" s="1328" t="s">
        <v>433</v>
      </c>
      <c r="C4" s="1329"/>
      <c r="D4" s="1332" t="s">
        <v>52</v>
      </c>
      <c r="E4" s="1333"/>
      <c r="F4" s="1335"/>
      <c r="G4" s="471" t="s">
        <v>307</v>
      </c>
    </row>
    <row r="5" spans="1:7" ht="21.75" customHeight="1">
      <c r="A5" s="1338" t="s">
        <v>259</v>
      </c>
      <c r="B5" s="1344" t="s">
        <v>427</v>
      </c>
      <c r="C5" s="1345"/>
      <c r="D5" s="1346"/>
      <c r="E5" s="1342" t="s">
        <v>414</v>
      </c>
      <c r="F5" s="1340" t="s">
        <v>257</v>
      </c>
      <c r="G5" s="478" t="s">
        <v>417</v>
      </c>
    </row>
    <row r="6" spans="1:7" ht="21.75" customHeight="1">
      <c r="A6" s="1339"/>
      <c r="B6" s="1323" t="s">
        <v>430</v>
      </c>
      <c r="C6" s="1324"/>
      <c r="D6" s="1325"/>
      <c r="E6" s="1343"/>
      <c r="F6" s="1341"/>
      <c r="G6" s="472" t="s">
        <v>307</v>
      </c>
    </row>
    <row r="7" spans="1:7" ht="21.75" customHeight="1">
      <c r="A7" s="470"/>
    </row>
    <row r="8" spans="1:7" ht="21.75" customHeight="1">
      <c r="A8" s="1336" t="s">
        <v>255</v>
      </c>
      <c r="B8" s="1326" t="s">
        <v>258</v>
      </c>
      <c r="C8" s="1327"/>
      <c r="D8" s="1330" t="s">
        <v>415</v>
      </c>
      <c r="E8" s="1331"/>
      <c r="F8" s="1334" t="s">
        <v>257</v>
      </c>
      <c r="G8" s="477" t="s">
        <v>417</v>
      </c>
    </row>
    <row r="9" spans="1:7" ht="21.75" customHeight="1">
      <c r="A9" s="1337"/>
      <c r="B9" s="1328" t="s">
        <v>433</v>
      </c>
      <c r="C9" s="1329"/>
      <c r="D9" s="1332" t="s">
        <v>52</v>
      </c>
      <c r="E9" s="1333"/>
      <c r="F9" s="1335"/>
      <c r="G9" s="471" t="s">
        <v>307</v>
      </c>
    </row>
    <row r="10" spans="1:7" ht="21.75" customHeight="1">
      <c r="A10" s="1338" t="s">
        <v>259</v>
      </c>
      <c r="B10" s="479" t="s">
        <v>392</v>
      </c>
      <c r="C10" s="1347" t="s">
        <v>428</v>
      </c>
      <c r="D10" s="1348"/>
      <c r="E10" s="1342" t="s">
        <v>414</v>
      </c>
      <c r="F10" s="1340" t="s">
        <v>257</v>
      </c>
      <c r="G10" s="478" t="s">
        <v>417</v>
      </c>
    </row>
    <row r="11" spans="1:7" ht="21.75" customHeight="1">
      <c r="A11" s="1339"/>
      <c r="B11" s="480" t="s">
        <v>434</v>
      </c>
      <c r="C11" s="1349"/>
      <c r="D11" s="1350"/>
      <c r="E11" s="1343"/>
      <c r="F11" s="1341"/>
      <c r="G11" s="472" t="s">
        <v>307</v>
      </c>
    </row>
    <row r="12" spans="1:7" ht="21.75" customHeight="1">
      <c r="A12" s="470"/>
    </row>
    <row r="13" spans="1:7" ht="21.75" customHeight="1">
      <c r="A13" s="1336" t="s">
        <v>255</v>
      </c>
      <c r="B13" s="1326" t="s">
        <v>258</v>
      </c>
      <c r="C13" s="1327"/>
      <c r="D13" s="1330" t="s">
        <v>415</v>
      </c>
      <c r="E13" s="1331"/>
      <c r="F13" s="1334" t="s">
        <v>257</v>
      </c>
      <c r="G13" s="477" t="s">
        <v>417</v>
      </c>
    </row>
    <row r="14" spans="1:7" ht="21.75" customHeight="1">
      <c r="A14" s="1337"/>
      <c r="B14" s="1328" t="s">
        <v>433</v>
      </c>
      <c r="C14" s="1329"/>
      <c r="D14" s="1332" t="s">
        <v>52</v>
      </c>
      <c r="E14" s="1333"/>
      <c r="F14" s="1335"/>
      <c r="G14" s="471" t="s">
        <v>307</v>
      </c>
    </row>
    <row r="15" spans="1:7" ht="21.75" customHeight="1">
      <c r="A15" s="1338" t="s">
        <v>259</v>
      </c>
      <c r="B15" s="1351" t="s">
        <v>392</v>
      </c>
      <c r="C15" s="1352"/>
      <c r="D15" s="1355" t="s">
        <v>428</v>
      </c>
      <c r="E15" s="1342" t="s">
        <v>414</v>
      </c>
      <c r="F15" s="1340" t="s">
        <v>257</v>
      </c>
      <c r="G15" s="478" t="s">
        <v>417</v>
      </c>
    </row>
    <row r="16" spans="1:7" ht="21.75" customHeight="1">
      <c r="A16" s="1339"/>
      <c r="B16" s="1353" t="s">
        <v>435</v>
      </c>
      <c r="C16" s="1354"/>
      <c r="D16" s="1356"/>
      <c r="E16" s="1343"/>
      <c r="F16" s="1341"/>
      <c r="G16" s="472" t="s">
        <v>307</v>
      </c>
    </row>
    <row r="17" spans="1:7" ht="21.75" customHeight="1">
      <c r="A17" s="470"/>
    </row>
    <row r="18" spans="1:7" ht="21.75" customHeight="1">
      <c r="A18" s="476" t="s">
        <v>273</v>
      </c>
    </row>
    <row r="19" spans="1:7" ht="21.75" customHeight="1">
      <c r="A19" s="1357" t="s">
        <v>255</v>
      </c>
      <c r="B19" s="1365" t="s">
        <v>258</v>
      </c>
      <c r="C19" s="1366"/>
      <c r="D19" s="481" t="s">
        <v>256</v>
      </c>
      <c r="E19" s="1363" t="s">
        <v>414</v>
      </c>
      <c r="F19" s="1359" t="s">
        <v>257</v>
      </c>
      <c r="G19" s="482" t="s">
        <v>417</v>
      </c>
    </row>
    <row r="20" spans="1:7" ht="21.75" customHeight="1">
      <c r="A20" s="1358"/>
      <c r="B20" s="1328" t="s">
        <v>433</v>
      </c>
      <c r="C20" s="1329"/>
      <c r="D20" s="474" t="s">
        <v>52</v>
      </c>
      <c r="E20" s="1364"/>
      <c r="F20" s="1335"/>
      <c r="G20" s="483" t="s">
        <v>307</v>
      </c>
    </row>
    <row r="21" spans="1:7" ht="21.75" customHeight="1">
      <c r="A21" s="1360" t="s">
        <v>259</v>
      </c>
      <c r="B21" s="1344" t="s">
        <v>427</v>
      </c>
      <c r="C21" s="1345"/>
      <c r="D21" s="1345"/>
      <c r="E21" s="1346"/>
      <c r="F21" s="1340" t="s">
        <v>257</v>
      </c>
      <c r="G21" s="484" t="s">
        <v>417</v>
      </c>
    </row>
    <row r="22" spans="1:7" ht="21.75" customHeight="1">
      <c r="A22" s="1361"/>
      <c r="B22" s="1367" t="s">
        <v>430</v>
      </c>
      <c r="C22" s="1368"/>
      <c r="D22" s="1368"/>
      <c r="E22" s="1369"/>
      <c r="F22" s="1362"/>
      <c r="G22" s="485" t="s">
        <v>307</v>
      </c>
    </row>
    <row r="23" spans="1:7" ht="23.4" customHeight="1">
      <c r="A23" s="470"/>
    </row>
    <row r="24" spans="1:7" ht="23.4" customHeight="1">
      <c r="A24" s="470"/>
    </row>
    <row r="25" spans="1:7" ht="23.4" customHeight="1"/>
    <row r="26" spans="1:7" ht="23.4" customHeight="1"/>
    <row r="27" spans="1:7" ht="23.4" customHeight="1"/>
    <row r="28" spans="1:7" ht="23.4" customHeight="1"/>
    <row r="29" spans="1:7" ht="23.4" customHeight="1"/>
    <row r="30" spans="1:7" ht="23.4" customHeight="1"/>
    <row r="31" spans="1:7" ht="23.4" customHeight="1"/>
    <row r="32" spans="1:7" ht="23.4" customHeight="1"/>
    <row r="33" ht="23.4" customHeight="1"/>
    <row r="34" ht="23.4" customHeight="1"/>
    <row r="35" ht="23.4" customHeight="1"/>
    <row r="36" ht="23.4" customHeight="1"/>
    <row r="37" ht="23.4" customHeight="1"/>
    <row r="38" ht="23.4" customHeight="1"/>
    <row r="39" ht="23.4" customHeight="1"/>
    <row r="40" ht="23.4" customHeight="1"/>
    <row r="41" ht="23.4" customHeight="1"/>
    <row r="42" ht="23.4" customHeight="1"/>
    <row r="43" ht="23.4" customHeight="1"/>
    <row r="44" ht="23.4" customHeight="1"/>
  </sheetData>
  <mergeCells count="42">
    <mergeCell ref="A19:A20"/>
    <mergeCell ref="F19:F20"/>
    <mergeCell ref="A21:A22"/>
    <mergeCell ref="F21:F22"/>
    <mergeCell ref="E19:E20"/>
    <mergeCell ref="B19:C19"/>
    <mergeCell ref="B20:C20"/>
    <mergeCell ref="B21:E21"/>
    <mergeCell ref="B22:E22"/>
    <mergeCell ref="F15:F16"/>
    <mergeCell ref="A10:A11"/>
    <mergeCell ref="C10:D11"/>
    <mergeCell ref="E10:E11"/>
    <mergeCell ref="F10:F11"/>
    <mergeCell ref="A13:A14"/>
    <mergeCell ref="F13:F14"/>
    <mergeCell ref="A15:A16"/>
    <mergeCell ref="B15:C15"/>
    <mergeCell ref="B16:C16"/>
    <mergeCell ref="D15:D16"/>
    <mergeCell ref="E15:E16"/>
    <mergeCell ref="F8:F9"/>
    <mergeCell ref="A3:A4"/>
    <mergeCell ref="F3:F4"/>
    <mergeCell ref="A5:A6"/>
    <mergeCell ref="F5:F6"/>
    <mergeCell ref="D3:E3"/>
    <mergeCell ref="D4:E4"/>
    <mergeCell ref="B3:C3"/>
    <mergeCell ref="B4:C4"/>
    <mergeCell ref="E5:E6"/>
    <mergeCell ref="B5:D5"/>
    <mergeCell ref="A8:A9"/>
    <mergeCell ref="B8:C8"/>
    <mergeCell ref="B9:C9"/>
    <mergeCell ref="D8:E8"/>
    <mergeCell ref="D9:E9"/>
    <mergeCell ref="B6:D6"/>
    <mergeCell ref="B13:C13"/>
    <mergeCell ref="B14:C14"/>
    <mergeCell ref="D13:E13"/>
    <mergeCell ref="D14:E14"/>
  </mergeCells>
  <phoneticPr fontId="92" type="noConversion"/>
  <pageMargins left="0.31486111879348755" right="0.19680555164813995" top="0.74791663885116577" bottom="0.74791663885116577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workbookViewId="0">
      <selection activeCell="I20" sqref="I20"/>
    </sheetView>
  </sheetViews>
  <sheetFormatPr defaultColWidth="8.69921875" defaultRowHeight="17.399999999999999"/>
  <cols>
    <col min="1" max="1" width="8.69921875" style="555"/>
    <col min="2" max="3" width="11.69921875" style="555" bestFit="1" customWidth="1"/>
    <col min="4" max="4" width="9.19921875" style="555" bestFit="1" customWidth="1"/>
    <col min="5" max="5" width="9.69921875" style="555" customWidth="1"/>
    <col min="6" max="7" width="9.19921875" style="555" bestFit="1" customWidth="1"/>
    <col min="8" max="9" width="8.69921875" style="555"/>
    <col min="10" max="10" width="10.59765625" style="555" customWidth="1"/>
    <col min="11" max="11" width="10.8984375" style="555" customWidth="1"/>
    <col min="12" max="12" width="9.69921875" style="555" bestFit="1" customWidth="1"/>
    <col min="13" max="13" width="8.69921875" style="555"/>
    <col min="14" max="14" width="10.5" style="555" customWidth="1"/>
    <col min="15" max="16" width="9.19921875" style="555" customWidth="1"/>
    <col min="17" max="16384" width="8.69921875" style="555"/>
  </cols>
  <sheetData>
    <row r="2" spans="1:17" ht="21">
      <c r="B2" s="955" t="s">
        <v>579</v>
      </c>
      <c r="C2" s="955"/>
      <c r="D2" s="955"/>
      <c r="E2" s="955"/>
      <c r="F2" s="955"/>
      <c r="G2" s="955"/>
      <c r="H2" s="955"/>
      <c r="J2" s="955" t="s">
        <v>580</v>
      </c>
      <c r="K2" s="955"/>
      <c r="L2" s="955"/>
      <c r="M2" s="955"/>
      <c r="N2" s="955"/>
      <c r="O2" s="955"/>
      <c r="P2" s="955"/>
      <c r="Q2" s="955"/>
    </row>
    <row r="3" spans="1:17" ht="18" thickBot="1">
      <c r="B3" s="671" t="s">
        <v>581</v>
      </c>
      <c r="C3" s="556"/>
      <c r="H3" s="555" t="s">
        <v>582</v>
      </c>
      <c r="J3" s="671" t="s">
        <v>581</v>
      </c>
      <c r="K3" s="556"/>
      <c r="Q3" s="555" t="s">
        <v>583</v>
      </c>
    </row>
    <row r="4" spans="1:17">
      <c r="B4" s="956" t="s">
        <v>584</v>
      </c>
      <c r="C4" s="957"/>
      <c r="D4" s="957"/>
      <c r="E4" s="957"/>
      <c r="F4" s="957"/>
      <c r="G4" s="957"/>
      <c r="H4" s="958"/>
      <c r="J4" s="959" t="s">
        <v>585</v>
      </c>
      <c r="K4" s="960"/>
      <c r="L4" s="960"/>
      <c r="M4" s="960"/>
      <c r="N4" s="960"/>
      <c r="O4" s="960"/>
      <c r="P4" s="961"/>
      <c r="Q4" s="962" t="s">
        <v>586</v>
      </c>
    </row>
    <row r="5" spans="1:17" ht="18" thickBot="1">
      <c r="B5" s="964"/>
      <c r="C5" s="965"/>
      <c r="D5" s="965"/>
      <c r="E5" s="965"/>
      <c r="F5" s="965"/>
      <c r="G5" s="965"/>
      <c r="H5" s="966"/>
      <c r="J5" s="967"/>
      <c r="K5" s="968"/>
      <c r="L5" s="968"/>
      <c r="M5" s="968"/>
      <c r="N5" s="968"/>
      <c r="O5" s="968"/>
      <c r="P5" s="969"/>
      <c r="Q5" s="963"/>
    </row>
    <row r="6" spans="1:17" ht="17.399999999999999" customHeight="1">
      <c r="B6" s="956" t="s">
        <v>587</v>
      </c>
      <c r="C6" s="957"/>
      <c r="D6" s="957"/>
      <c r="E6" s="958"/>
      <c r="F6" s="1384" t="s">
        <v>588</v>
      </c>
      <c r="G6" s="1384" t="s">
        <v>589</v>
      </c>
      <c r="H6" s="1384" t="s">
        <v>586</v>
      </c>
      <c r="J6" s="940" t="s">
        <v>590</v>
      </c>
      <c r="K6" s="941"/>
      <c r="L6" s="941"/>
      <c r="M6" s="941"/>
      <c r="N6" s="942"/>
      <c r="O6" s="943" t="s">
        <v>588</v>
      </c>
      <c r="P6" s="945" t="s">
        <v>589</v>
      </c>
      <c r="Q6" s="963"/>
    </row>
    <row r="7" spans="1:17">
      <c r="B7" s="1394"/>
      <c r="C7" s="1395"/>
      <c r="D7" s="1395"/>
      <c r="E7" s="1396"/>
      <c r="F7" s="1385"/>
      <c r="G7" s="1385"/>
      <c r="H7" s="1385"/>
      <c r="J7" s="1397"/>
      <c r="K7" s="1398"/>
      <c r="L7" s="1398"/>
      <c r="M7" s="1398"/>
      <c r="N7" s="1399"/>
      <c r="O7" s="944"/>
      <c r="P7" s="946"/>
      <c r="Q7" s="963"/>
    </row>
    <row r="8" spans="1:17" ht="18" customHeight="1">
      <c r="B8" s="557" t="s">
        <v>591</v>
      </c>
      <c r="C8" s="1400" t="s">
        <v>592</v>
      </c>
      <c r="D8" s="1401"/>
      <c r="E8" s="1402"/>
      <c r="F8" s="1385"/>
      <c r="G8" s="1385"/>
      <c r="H8" s="1385"/>
      <c r="J8" s="558" t="s">
        <v>593</v>
      </c>
      <c r="K8" s="559" t="s">
        <v>594</v>
      </c>
      <c r="L8" s="1403" t="s">
        <v>595</v>
      </c>
      <c r="M8" s="1404"/>
      <c r="N8" s="1405"/>
      <c r="O8" s="944"/>
      <c r="P8" s="946"/>
      <c r="Q8" s="963"/>
    </row>
    <row r="9" spans="1:17" ht="18" customHeight="1">
      <c r="B9" s="1406"/>
      <c r="C9" s="1409"/>
      <c r="D9" s="1410"/>
      <c r="E9" s="1411"/>
      <c r="F9" s="1385"/>
      <c r="G9" s="1385"/>
      <c r="H9" s="1385"/>
      <c r="J9" s="1387"/>
      <c r="K9" s="1389"/>
      <c r="L9" s="1391"/>
      <c r="M9" s="1392"/>
      <c r="N9" s="1393"/>
      <c r="O9" s="944"/>
      <c r="P9" s="946"/>
      <c r="Q9" s="963"/>
    </row>
    <row r="10" spans="1:17" ht="18" customHeight="1">
      <c r="B10" s="1407"/>
      <c r="C10" s="560" t="s">
        <v>596</v>
      </c>
      <c r="D10" s="561" t="s">
        <v>597</v>
      </c>
      <c r="E10" s="562" t="s">
        <v>598</v>
      </c>
      <c r="F10" s="1386"/>
      <c r="G10" s="1386"/>
      <c r="H10" s="1386"/>
      <c r="J10" s="1387"/>
      <c r="K10" s="1389"/>
      <c r="L10" s="563" t="s">
        <v>596</v>
      </c>
      <c r="M10" s="564" t="s">
        <v>597</v>
      </c>
      <c r="N10" s="565" t="s">
        <v>598</v>
      </c>
      <c r="O10" s="944"/>
      <c r="P10" s="946"/>
      <c r="Q10" s="963"/>
    </row>
    <row r="11" spans="1:17" ht="18" thickBot="1">
      <c r="B11" s="1408"/>
      <c r="C11" s="672"/>
      <c r="D11" s="673"/>
      <c r="E11" s="568"/>
      <c r="F11" s="569"/>
      <c r="G11" s="570"/>
      <c r="H11" s="571"/>
      <c r="J11" s="1388"/>
      <c r="K11" s="1390"/>
      <c r="L11" s="572"/>
      <c r="M11" s="573"/>
      <c r="N11" s="574"/>
      <c r="O11" s="674"/>
      <c r="P11" s="675"/>
      <c r="Q11" s="575" t="s">
        <v>599</v>
      </c>
    </row>
    <row r="12" spans="1:17" s="579" customFormat="1" ht="19.2">
      <c r="A12" s="576"/>
      <c r="B12" s="1371" t="s">
        <v>600</v>
      </c>
      <c r="C12" s="1372"/>
      <c r="D12" s="1372"/>
      <c r="E12" s="1373"/>
      <c r="F12" s="577"/>
      <c r="G12" s="578"/>
      <c r="H12" s="578"/>
      <c r="M12" s="676"/>
      <c r="N12" s="920"/>
      <c r="O12" s="921"/>
      <c r="P12" s="922"/>
    </row>
    <row r="13" spans="1:17">
      <c r="A13" s="579"/>
      <c r="B13" s="582"/>
      <c r="C13" s="582"/>
      <c r="D13" s="582"/>
      <c r="E13" s="582"/>
      <c r="F13" s="582"/>
      <c r="G13" s="583"/>
      <c r="H13" s="583"/>
      <c r="M13" s="677"/>
      <c r="N13" s="1381" t="s">
        <v>601</v>
      </c>
      <c r="O13" s="1382"/>
      <c r="P13" s="1383"/>
    </row>
    <row r="14" spans="1:17">
      <c r="A14" s="585" t="s">
        <v>602</v>
      </c>
    </row>
    <row r="15" spans="1:17">
      <c r="B15" s="586" t="s">
        <v>508</v>
      </c>
      <c r="C15" s="587" t="s">
        <v>509</v>
      </c>
      <c r="D15" s="587" t="s">
        <v>510</v>
      </c>
      <c r="E15" s="589" t="s">
        <v>511</v>
      </c>
      <c r="G15" s="903" t="s">
        <v>526</v>
      </c>
      <c r="H15" s="903"/>
      <c r="J15" s="555" t="s">
        <v>513</v>
      </c>
    </row>
    <row r="16" spans="1:17">
      <c r="B16" s="590"/>
      <c r="C16" s="591"/>
      <c r="D16" s="592"/>
      <c r="E16" s="594"/>
      <c r="G16" s="923"/>
      <c r="H16" s="923"/>
    </row>
    <row r="17" spans="1:15">
      <c r="A17" s="585" t="s">
        <v>507</v>
      </c>
      <c r="C17" s="579"/>
      <c r="D17" s="579"/>
      <c r="E17" s="579"/>
      <c r="F17" s="579"/>
      <c r="G17" s="597"/>
      <c r="H17" s="598"/>
      <c r="J17" s="555" t="s">
        <v>514</v>
      </c>
    </row>
    <row r="18" spans="1:15">
      <c r="B18" s="599" t="s">
        <v>508</v>
      </c>
      <c r="C18" s="600" t="s">
        <v>509</v>
      </c>
      <c r="D18" s="600" t="s">
        <v>510</v>
      </c>
      <c r="E18" s="602" t="s">
        <v>511</v>
      </c>
      <c r="G18" s="903" t="s">
        <v>512</v>
      </c>
      <c r="H18" s="903"/>
    </row>
    <row r="19" spans="1:15">
      <c r="B19" s="603"/>
      <c r="C19" s="604"/>
      <c r="D19" s="605"/>
      <c r="E19" s="1374"/>
      <c r="F19" s="579"/>
      <c r="G19" s="927"/>
      <c r="H19" s="927"/>
      <c r="J19" s="555" t="s">
        <v>516</v>
      </c>
    </row>
    <row r="20" spans="1:15">
      <c r="B20" s="607"/>
      <c r="C20" s="608"/>
      <c r="D20" s="609"/>
      <c r="E20" s="1375"/>
      <c r="F20" s="579"/>
      <c r="G20" s="927"/>
      <c r="H20" s="927"/>
    </row>
    <row r="21" spans="1:15">
      <c r="B21" s="611"/>
      <c r="C21" s="612"/>
      <c r="D21" s="613"/>
      <c r="E21" s="1376"/>
      <c r="F21" s="579"/>
      <c r="G21" s="927"/>
      <c r="H21" s="927"/>
      <c r="J21" s="555" t="s">
        <v>518</v>
      </c>
    </row>
    <row r="22" spans="1:15">
      <c r="A22" s="585" t="s">
        <v>515</v>
      </c>
      <c r="C22" s="579"/>
      <c r="D22" s="579"/>
      <c r="E22" s="579"/>
      <c r="F22" s="579"/>
      <c r="G22" s="597"/>
      <c r="H22" s="598"/>
    </row>
    <row r="23" spans="1:15">
      <c r="B23" s="599" t="s">
        <v>508</v>
      </c>
      <c r="C23" s="600" t="s">
        <v>509</v>
      </c>
      <c r="D23" s="600" t="s">
        <v>510</v>
      </c>
      <c r="E23" s="602" t="s">
        <v>511</v>
      </c>
      <c r="G23" s="903" t="s">
        <v>517</v>
      </c>
      <c r="H23" s="903"/>
      <c r="J23" s="555" t="s">
        <v>519</v>
      </c>
    </row>
    <row r="24" spans="1:15">
      <c r="B24" s="615"/>
      <c r="C24" s="616"/>
      <c r="D24" s="617"/>
      <c r="E24" s="1377"/>
      <c r="G24" s="931"/>
      <c r="H24" s="931"/>
    </row>
    <row r="25" spans="1:15">
      <c r="B25" s="619"/>
      <c r="C25" s="620"/>
      <c r="D25" s="621"/>
      <c r="E25" s="1378"/>
      <c r="G25" s="931"/>
      <c r="H25" s="931"/>
      <c r="J25" s="555" t="s">
        <v>522</v>
      </c>
    </row>
    <row r="26" spans="1:15">
      <c r="B26" s="623"/>
      <c r="C26" s="624"/>
      <c r="D26" s="625"/>
      <c r="E26" s="1379"/>
      <c r="G26" s="931"/>
      <c r="H26" s="931"/>
    </row>
    <row r="27" spans="1:15">
      <c r="A27" s="585" t="s">
        <v>520</v>
      </c>
      <c r="C27" s="627"/>
      <c r="D27" s="627"/>
      <c r="E27" s="628"/>
      <c r="F27" s="579"/>
      <c r="G27" s="628"/>
      <c r="H27" s="598"/>
      <c r="J27" s="555" t="s">
        <v>525</v>
      </c>
    </row>
    <row r="28" spans="1:15" s="629" customFormat="1">
      <c r="A28" s="555"/>
      <c r="B28" s="599" t="s">
        <v>508</v>
      </c>
      <c r="C28" s="600" t="s">
        <v>509</v>
      </c>
      <c r="D28" s="600" t="s">
        <v>510</v>
      </c>
      <c r="E28" s="602" t="s">
        <v>511</v>
      </c>
      <c r="F28" s="555"/>
      <c r="G28" s="903" t="s">
        <v>521</v>
      </c>
      <c r="H28" s="903"/>
      <c r="J28" s="555"/>
    </row>
    <row r="29" spans="1:15">
      <c r="A29" s="629"/>
      <c r="B29" s="640"/>
      <c r="C29" s="678"/>
      <c r="D29" s="630"/>
      <c r="E29" s="632"/>
      <c r="F29" s="629"/>
      <c r="G29" s="1380"/>
      <c r="H29" s="1380"/>
      <c r="J29" s="555" t="s">
        <v>531</v>
      </c>
    </row>
    <row r="30" spans="1:15">
      <c r="A30" s="585" t="s">
        <v>524</v>
      </c>
      <c r="G30" s="598"/>
      <c r="H30" s="598"/>
      <c r="J30" s="555" t="s">
        <v>533</v>
      </c>
    </row>
    <row r="31" spans="1:15">
      <c r="B31" s="599" t="s">
        <v>526</v>
      </c>
      <c r="C31" s="600" t="s">
        <v>527</v>
      </c>
      <c r="D31" s="600" t="s">
        <v>528</v>
      </c>
      <c r="E31" s="602" t="s">
        <v>529</v>
      </c>
      <c r="G31" s="903" t="s">
        <v>530</v>
      </c>
      <c r="H31" s="903"/>
    </row>
    <row r="32" spans="1:15">
      <c r="B32" s="633"/>
      <c r="C32" s="634"/>
      <c r="D32" s="634"/>
      <c r="E32" s="636"/>
      <c r="G32" s="910"/>
      <c r="H32" s="910"/>
      <c r="J32" s="555" t="s">
        <v>535</v>
      </c>
      <c r="O32" s="643"/>
    </row>
    <row r="33" spans="1:15">
      <c r="A33" s="585" t="s">
        <v>603</v>
      </c>
      <c r="C33" s="637"/>
      <c r="D33" s="637"/>
      <c r="E33" s="637"/>
      <c r="G33" s="638"/>
      <c r="H33" s="598"/>
      <c r="J33" s="555" t="s">
        <v>537</v>
      </c>
    </row>
    <row r="34" spans="1:15">
      <c r="B34" s="599" t="s">
        <v>508</v>
      </c>
      <c r="C34" s="602" t="s">
        <v>509</v>
      </c>
      <c r="D34" s="639"/>
      <c r="E34" s="637"/>
      <c r="G34" s="911" t="s">
        <v>534</v>
      </c>
      <c r="H34" s="911"/>
      <c r="O34" s="643"/>
    </row>
    <row r="35" spans="1:15">
      <c r="B35" s="640"/>
      <c r="C35" s="641"/>
      <c r="D35" s="642"/>
      <c r="E35" s="629"/>
      <c r="F35" s="629"/>
      <c r="G35" s="912"/>
      <c r="H35" s="912"/>
      <c r="J35" s="555" t="s">
        <v>540</v>
      </c>
      <c r="O35" s="643"/>
    </row>
    <row r="36" spans="1:15">
      <c r="A36" s="585" t="s">
        <v>536</v>
      </c>
      <c r="G36" s="598"/>
      <c r="H36" s="598"/>
      <c r="J36" s="555" t="s">
        <v>542</v>
      </c>
    </row>
    <row r="37" spans="1:15">
      <c r="B37" s="913" t="s">
        <v>538</v>
      </c>
      <c r="C37" s="914"/>
      <c r="D37" s="914" t="s">
        <v>534</v>
      </c>
      <c r="E37" s="916"/>
      <c r="G37" s="903" t="s">
        <v>539</v>
      </c>
      <c r="H37" s="903"/>
      <c r="J37" s="555" t="s">
        <v>545</v>
      </c>
    </row>
    <row r="38" spans="1:15">
      <c r="B38" s="898"/>
      <c r="C38" s="899"/>
      <c r="D38" s="899"/>
      <c r="E38" s="901"/>
      <c r="F38" s="637"/>
      <c r="G38" s="902"/>
      <c r="H38" s="902"/>
    </row>
    <row r="39" spans="1:15">
      <c r="A39" s="585" t="s">
        <v>541</v>
      </c>
      <c r="G39" s="598"/>
      <c r="H39" s="598"/>
    </row>
    <row r="40" spans="1:15">
      <c r="B40" s="599" t="s">
        <v>539</v>
      </c>
      <c r="C40" s="602" t="s">
        <v>543</v>
      </c>
      <c r="G40" s="903" t="s">
        <v>544</v>
      </c>
      <c r="H40" s="903"/>
    </row>
    <row r="41" spans="1:15">
      <c r="B41" s="644"/>
      <c r="C41" s="645"/>
      <c r="G41" s="1370"/>
      <c r="H41" s="1370"/>
    </row>
  </sheetData>
  <mergeCells count="48">
    <mergeCell ref="B2:H2"/>
    <mergeCell ref="J2:Q2"/>
    <mergeCell ref="B4:H4"/>
    <mergeCell ref="J4:P4"/>
    <mergeCell ref="Q4:Q10"/>
    <mergeCell ref="B5:H5"/>
    <mergeCell ref="J5:P5"/>
    <mergeCell ref="B6:E6"/>
    <mergeCell ref="F6:F10"/>
    <mergeCell ref="G6:G10"/>
    <mergeCell ref="B7:E7"/>
    <mergeCell ref="J7:N7"/>
    <mergeCell ref="C8:E8"/>
    <mergeCell ref="L8:N8"/>
    <mergeCell ref="B9:B11"/>
    <mergeCell ref="C9:E9"/>
    <mergeCell ref="H6:H10"/>
    <mergeCell ref="J6:N6"/>
    <mergeCell ref="O6:O10"/>
    <mergeCell ref="P6:P10"/>
    <mergeCell ref="J9:J11"/>
    <mergeCell ref="K9:K11"/>
    <mergeCell ref="L9:N9"/>
    <mergeCell ref="B12:E12"/>
    <mergeCell ref="N12:P12"/>
    <mergeCell ref="G32:H32"/>
    <mergeCell ref="G15:H15"/>
    <mergeCell ref="G16:H16"/>
    <mergeCell ref="G18:H18"/>
    <mergeCell ref="E19:E21"/>
    <mergeCell ref="G19:H21"/>
    <mergeCell ref="G23:H23"/>
    <mergeCell ref="E24:E26"/>
    <mergeCell ref="G24:H26"/>
    <mergeCell ref="G28:H28"/>
    <mergeCell ref="G29:H29"/>
    <mergeCell ref="G31:H31"/>
    <mergeCell ref="N13:P13"/>
    <mergeCell ref="G40:H40"/>
    <mergeCell ref="G41:H41"/>
    <mergeCell ref="G34:H34"/>
    <mergeCell ref="G35:H35"/>
    <mergeCell ref="B37:C37"/>
    <mergeCell ref="D37:E37"/>
    <mergeCell ref="G37:H37"/>
    <mergeCell ref="B38:C38"/>
    <mergeCell ref="D38:E38"/>
    <mergeCell ref="G38:H38"/>
  </mergeCells>
  <phoneticPr fontId="92" type="noConversion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 tint="0.499984740745262"/>
  </sheetPr>
  <dimension ref="A1:T1006"/>
  <sheetViews>
    <sheetView zoomScaleNormal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F715" sqref="F715"/>
    </sheetView>
  </sheetViews>
  <sheetFormatPr defaultColWidth="8.69921875" defaultRowHeight="15.6"/>
  <cols>
    <col min="1" max="3" width="7.3984375" style="183" customWidth="1"/>
    <col min="4" max="4" width="11.09765625" style="183" customWidth="1"/>
    <col min="5" max="5" width="11.3984375" style="183" customWidth="1"/>
    <col min="6" max="6" width="10.59765625" style="183" customWidth="1"/>
    <col min="7" max="8" width="14.59765625" style="393" customWidth="1"/>
    <col min="9" max="9" width="6.796875" style="96" customWidth="1"/>
    <col min="10" max="11" width="12.5" style="693" customWidth="1"/>
    <col min="12" max="12" width="17.3984375" style="693" customWidth="1"/>
    <col min="13" max="14" width="13.69921875" style="96" customWidth="1"/>
    <col min="15" max="15" width="14.296875" style="96" customWidth="1"/>
    <col min="16" max="16" width="10.8984375" style="96" bestFit="1" customWidth="1"/>
    <col min="17" max="18" width="9.3984375" style="96" bestFit="1" customWidth="1"/>
    <col min="19" max="19" width="8.8984375" style="96" bestFit="1" customWidth="1"/>
    <col min="20" max="16384" width="8.69921875" style="96"/>
  </cols>
  <sheetData>
    <row r="1" spans="1:20">
      <c r="A1" s="711"/>
      <c r="B1" s="711"/>
      <c r="C1" s="711"/>
      <c r="D1" s="711"/>
      <c r="E1" s="711"/>
      <c r="F1" s="711"/>
      <c r="I1" s="771"/>
      <c r="J1" s="988" t="s">
        <v>718</v>
      </c>
      <c r="K1" s="989"/>
      <c r="L1" s="989"/>
      <c r="M1" s="989"/>
      <c r="N1" s="989"/>
      <c r="O1" s="990"/>
    </row>
    <row r="2" spans="1:20" ht="22.2" customHeight="1" thickBot="1">
      <c r="A2" s="997" t="s">
        <v>715</v>
      </c>
      <c r="B2" s="997"/>
      <c r="C2" s="997"/>
      <c r="D2" s="997"/>
      <c r="E2" s="997"/>
      <c r="F2" s="997"/>
      <c r="G2" s="997"/>
      <c r="H2" s="997"/>
      <c r="J2" s="998" t="s">
        <v>716</v>
      </c>
      <c r="K2" s="998"/>
      <c r="L2" s="998"/>
      <c r="M2" s="998"/>
      <c r="N2" s="998"/>
      <c r="O2" s="998"/>
    </row>
    <row r="3" spans="1:20" ht="18.600000000000001" customHeight="1" thickBot="1">
      <c r="A3" s="991" t="s">
        <v>116</v>
      </c>
      <c r="B3" s="992"/>
      <c r="C3" s="992"/>
      <c r="D3" s="388">
        <f>D1006</f>
        <v>1668492</v>
      </c>
      <c r="E3" s="388">
        <f>E1006</f>
        <v>1807167</v>
      </c>
      <c r="F3" s="389">
        <f>F1006</f>
        <v>138675</v>
      </c>
      <c r="G3" s="388">
        <f>G1006</f>
        <v>16053860</v>
      </c>
      <c r="H3" s="390">
        <f>H1006</f>
        <v>13569940</v>
      </c>
      <c r="J3" s="695">
        <f>'5전기계약 등 비교'!O18</f>
        <v>5663570</v>
      </c>
      <c r="K3" s="695">
        <f>'5전기계약 등 비교'!L18</f>
        <v>8147490</v>
      </c>
      <c r="L3" s="695">
        <f>'5전기계약 등 비교'!L26</f>
        <v>6387150</v>
      </c>
      <c r="M3" s="695">
        <f>'5전기계약 등 비교'!O20</f>
        <v>21717430</v>
      </c>
      <c r="N3" s="695">
        <f>'5전기계약 등 비교'!L20</f>
        <v>21717430</v>
      </c>
      <c r="O3" s="695">
        <f>'5전기계약 등 비교'!L28</f>
        <v>22441010</v>
      </c>
    </row>
    <row r="4" spans="1:20" ht="20.399999999999999" customHeight="1">
      <c r="A4" s="391"/>
      <c r="B4" s="391"/>
      <c r="C4" s="391"/>
      <c r="D4" s="392"/>
      <c r="E4" s="392"/>
      <c r="F4" s="392"/>
      <c r="G4" s="392"/>
      <c r="H4" s="392"/>
      <c r="J4" s="993" t="s">
        <v>665</v>
      </c>
      <c r="K4" s="994"/>
      <c r="L4" s="707" t="s">
        <v>666</v>
      </c>
      <c r="M4" s="995" t="s">
        <v>670</v>
      </c>
      <c r="N4" s="996"/>
      <c r="O4" s="708" t="s">
        <v>671</v>
      </c>
    </row>
    <row r="5" spans="1:20" s="183" customFormat="1" ht="32.4" customHeight="1">
      <c r="A5" s="875" t="s">
        <v>115</v>
      </c>
      <c r="B5" s="875" t="s">
        <v>117</v>
      </c>
      <c r="C5" s="875" t="s">
        <v>122</v>
      </c>
      <c r="D5" s="875" t="s">
        <v>317</v>
      </c>
      <c r="E5" s="875" t="s">
        <v>315</v>
      </c>
      <c r="F5" s="875" t="s">
        <v>114</v>
      </c>
      <c r="G5" s="876" t="s">
        <v>320</v>
      </c>
      <c r="H5" s="876" t="s">
        <v>318</v>
      </c>
      <c r="J5" s="877" t="s">
        <v>667</v>
      </c>
      <c r="K5" s="878" t="s">
        <v>668</v>
      </c>
      <c r="L5" s="879" t="s">
        <v>669</v>
      </c>
      <c r="M5" s="880" t="s">
        <v>672</v>
      </c>
      <c r="N5" s="881" t="s">
        <v>673</v>
      </c>
      <c r="O5" s="882" t="s">
        <v>672</v>
      </c>
      <c r="P5" s="96"/>
      <c r="Q5" s="96"/>
      <c r="R5" s="96"/>
      <c r="S5" s="96"/>
      <c r="T5" s="96"/>
    </row>
    <row r="6" spans="1:20">
      <c r="A6" s="712">
        <v>1</v>
      </c>
      <c r="B6" s="712">
        <v>101</v>
      </c>
      <c r="C6" s="712">
        <v>101</v>
      </c>
      <c r="D6" s="891">
        <v>1909</v>
      </c>
      <c r="E6" s="891">
        <v>1986</v>
      </c>
      <c r="F6" s="891">
        <f t="shared" ref="F6:F69" si="0">E6-D6</f>
        <v>77</v>
      </c>
      <c r="G6" s="883">
        <f>VLOOKUP(F6,'9요금표2'!$B$5:$AN$2005,13,1)</f>
        <v>4650</v>
      </c>
      <c r="H6" s="883">
        <f>VLOOKUP(F6,'9요금표2'!$B$5:$AN$2005,14,1)</f>
        <v>4830</v>
      </c>
      <c r="I6" s="884"/>
      <c r="J6" s="885">
        <f>'5전기계약 등 비교'!$O$19</f>
        <v>7965.6399437412092</v>
      </c>
      <c r="K6" s="885">
        <f>'5전기계약 등 비교'!$L$19</f>
        <v>11459.198312236287</v>
      </c>
      <c r="L6" s="885">
        <f>'5전기계약 등 비교'!$L$27</f>
        <v>8983.3333333333339</v>
      </c>
      <c r="M6" s="886">
        <f>G6+J6</f>
        <v>12615.639943741209</v>
      </c>
      <c r="N6" s="886">
        <f>H6+K6</f>
        <v>16289.198312236287</v>
      </c>
      <c r="O6" s="886">
        <f>G6+L6</f>
        <v>13633.333333333334</v>
      </c>
    </row>
    <row r="7" spans="1:20">
      <c r="A7" s="712">
        <v>2</v>
      </c>
      <c r="B7" s="712">
        <v>101</v>
      </c>
      <c r="C7" s="712">
        <v>102</v>
      </c>
      <c r="D7" s="891">
        <v>2671</v>
      </c>
      <c r="E7" s="891">
        <v>2899</v>
      </c>
      <c r="F7" s="891">
        <f t="shared" si="0"/>
        <v>228</v>
      </c>
      <c r="G7" s="883">
        <f>VLOOKUP(F7,'9요금표2'!$B$5:$AN$2005,13,1)</f>
        <v>29010</v>
      </c>
      <c r="H7" s="883">
        <f>VLOOKUP(F7,'9요금표2'!$B$5:$AN$2005,14,1)</f>
        <v>23910</v>
      </c>
      <c r="I7" s="884"/>
      <c r="J7" s="885">
        <f>'5전기계약 등 비교'!$O$19</f>
        <v>7965.6399437412092</v>
      </c>
      <c r="K7" s="885">
        <f>'5전기계약 등 비교'!$L$19</f>
        <v>11459.198312236287</v>
      </c>
      <c r="L7" s="885">
        <f>'5전기계약 등 비교'!$L$27</f>
        <v>8983.3333333333339</v>
      </c>
      <c r="M7" s="886">
        <f t="shared" ref="M7:M70" si="1">G7+J7</f>
        <v>36975.639943741211</v>
      </c>
      <c r="N7" s="886">
        <f t="shared" ref="N7:N70" si="2">H7+K7</f>
        <v>35369.198312236287</v>
      </c>
      <c r="O7" s="886">
        <f t="shared" ref="O7:O70" si="3">G7+L7</f>
        <v>37993.333333333336</v>
      </c>
      <c r="P7" s="533"/>
    </row>
    <row r="8" spans="1:20">
      <c r="A8" s="712">
        <v>3</v>
      </c>
      <c r="B8" s="712">
        <v>101</v>
      </c>
      <c r="C8" s="712">
        <v>103</v>
      </c>
      <c r="D8" s="891">
        <v>1857</v>
      </c>
      <c r="E8" s="891">
        <v>1915</v>
      </c>
      <c r="F8" s="891">
        <f t="shared" si="0"/>
        <v>58</v>
      </c>
      <c r="G8" s="883">
        <f>VLOOKUP(F8,'9요금표2'!$B$5:$AN$2005,13,1)</f>
        <v>2630</v>
      </c>
      <c r="H8" s="883">
        <f>VLOOKUP(F8,'9요금표2'!$B$5:$AN$2005,14,1)</f>
        <v>3140</v>
      </c>
      <c r="I8" s="884"/>
      <c r="J8" s="885">
        <f>'5전기계약 등 비교'!$O$19</f>
        <v>7965.6399437412092</v>
      </c>
      <c r="K8" s="885">
        <f>'5전기계약 등 비교'!$L$19</f>
        <v>11459.198312236287</v>
      </c>
      <c r="L8" s="885">
        <f>'5전기계약 등 비교'!$L$27</f>
        <v>8983.3333333333339</v>
      </c>
      <c r="M8" s="886">
        <f t="shared" si="1"/>
        <v>10595.639943741209</v>
      </c>
      <c r="N8" s="886">
        <f t="shared" si="2"/>
        <v>14599.198312236287</v>
      </c>
      <c r="O8" s="886">
        <f t="shared" si="3"/>
        <v>11613.333333333334</v>
      </c>
      <c r="P8" s="533"/>
    </row>
    <row r="9" spans="1:20">
      <c r="A9" s="712">
        <v>4</v>
      </c>
      <c r="B9" s="712">
        <v>101</v>
      </c>
      <c r="C9" s="712">
        <v>104</v>
      </c>
      <c r="D9" s="891">
        <v>2403</v>
      </c>
      <c r="E9" s="891">
        <v>2700</v>
      </c>
      <c r="F9" s="891">
        <f t="shared" si="0"/>
        <v>297</v>
      </c>
      <c r="G9" s="883">
        <f>VLOOKUP(F9,'9요금표2'!$B$5:$AN$2005,13,1)</f>
        <v>43750</v>
      </c>
      <c r="H9" s="883">
        <f>VLOOKUP(F9,'9요금표2'!$B$5:$AN$2005,14,1)</f>
        <v>35470</v>
      </c>
      <c r="I9" s="884"/>
      <c r="J9" s="885">
        <f>'5전기계약 등 비교'!$O$19</f>
        <v>7965.6399437412092</v>
      </c>
      <c r="K9" s="885">
        <f>'5전기계약 등 비교'!$L$19</f>
        <v>11459.198312236287</v>
      </c>
      <c r="L9" s="885">
        <f>'5전기계약 등 비교'!$L$27</f>
        <v>8983.3333333333339</v>
      </c>
      <c r="M9" s="886">
        <f t="shared" si="1"/>
        <v>51715.639943741211</v>
      </c>
      <c r="N9" s="886">
        <f t="shared" si="2"/>
        <v>46929.198312236287</v>
      </c>
      <c r="O9" s="886">
        <f t="shared" si="3"/>
        <v>52733.333333333336</v>
      </c>
      <c r="P9" s="533"/>
    </row>
    <row r="10" spans="1:20">
      <c r="A10" s="712">
        <v>5</v>
      </c>
      <c r="B10" s="712">
        <v>101</v>
      </c>
      <c r="C10" s="712">
        <v>105</v>
      </c>
      <c r="D10" s="891">
        <v>5665</v>
      </c>
      <c r="E10" s="891">
        <v>5910</v>
      </c>
      <c r="F10" s="891">
        <f t="shared" si="0"/>
        <v>245</v>
      </c>
      <c r="G10" s="883">
        <f>VLOOKUP(F10,'9요금표2'!$B$5:$AN$2005,13,1)</f>
        <v>32640</v>
      </c>
      <c r="H10" s="883">
        <f>VLOOKUP(F10,'9요금표2'!$B$5:$AN$2005,14,1)</f>
        <v>26770</v>
      </c>
      <c r="I10" s="884"/>
      <c r="J10" s="885">
        <f>'5전기계약 등 비교'!$O$19</f>
        <v>7965.6399437412092</v>
      </c>
      <c r="K10" s="885">
        <f>'5전기계약 등 비교'!$L$19</f>
        <v>11459.198312236287</v>
      </c>
      <c r="L10" s="885">
        <f>'5전기계약 등 비교'!$L$27</f>
        <v>8983.3333333333339</v>
      </c>
      <c r="M10" s="886">
        <f t="shared" si="1"/>
        <v>40605.639943741211</v>
      </c>
      <c r="N10" s="886">
        <f t="shared" si="2"/>
        <v>38229.198312236287</v>
      </c>
      <c r="O10" s="886">
        <f t="shared" si="3"/>
        <v>41623.333333333336</v>
      </c>
    </row>
    <row r="11" spans="1:20">
      <c r="A11" s="712">
        <v>6</v>
      </c>
      <c r="B11" s="712">
        <v>101</v>
      </c>
      <c r="C11" s="712">
        <v>106</v>
      </c>
      <c r="D11" s="891">
        <v>2362</v>
      </c>
      <c r="E11" s="891">
        <v>2529</v>
      </c>
      <c r="F11" s="891">
        <f t="shared" si="0"/>
        <v>167</v>
      </c>
      <c r="G11" s="883">
        <f>VLOOKUP(F11,'9요금표2'!$B$5:$AN$2005,13,1)</f>
        <v>14200</v>
      </c>
      <c r="H11" s="883">
        <f>VLOOKUP(F11,'9요금표2'!$B$5:$AN$2005,14,1)</f>
        <v>12840</v>
      </c>
      <c r="I11" s="884"/>
      <c r="J11" s="885">
        <f>'5전기계약 등 비교'!$O$19</f>
        <v>7965.6399437412092</v>
      </c>
      <c r="K11" s="885">
        <f>'5전기계약 등 비교'!$L$19</f>
        <v>11459.198312236287</v>
      </c>
      <c r="L11" s="885">
        <f>'5전기계약 등 비교'!$L$27</f>
        <v>8983.3333333333339</v>
      </c>
      <c r="M11" s="886">
        <f t="shared" si="1"/>
        <v>22165.639943741211</v>
      </c>
      <c r="N11" s="886">
        <f t="shared" si="2"/>
        <v>24299.198312236287</v>
      </c>
      <c r="O11" s="886">
        <f t="shared" si="3"/>
        <v>23183.333333333336</v>
      </c>
    </row>
    <row r="12" spans="1:20">
      <c r="A12" s="712">
        <v>7</v>
      </c>
      <c r="B12" s="712">
        <v>101</v>
      </c>
      <c r="C12" s="712">
        <v>201</v>
      </c>
      <c r="D12" s="891">
        <v>2702</v>
      </c>
      <c r="E12" s="891">
        <v>2897</v>
      </c>
      <c r="F12" s="891">
        <f t="shared" si="0"/>
        <v>195</v>
      </c>
      <c r="G12" s="883">
        <f>VLOOKUP(F12,'9요금표2'!$B$5:$AN$2005,13,1)</f>
        <v>17160</v>
      </c>
      <c r="H12" s="883">
        <f>VLOOKUP(F12,'9요금표2'!$B$5:$AN$2005,14,1)</f>
        <v>15330</v>
      </c>
      <c r="I12" s="884"/>
      <c r="J12" s="885">
        <f>'5전기계약 등 비교'!$O$19</f>
        <v>7965.6399437412092</v>
      </c>
      <c r="K12" s="885">
        <f>'5전기계약 등 비교'!$L$19</f>
        <v>11459.198312236287</v>
      </c>
      <c r="L12" s="885">
        <f>'5전기계약 등 비교'!$L$27</f>
        <v>8983.3333333333339</v>
      </c>
      <c r="M12" s="886">
        <f t="shared" si="1"/>
        <v>25125.639943741211</v>
      </c>
      <c r="N12" s="886">
        <f t="shared" si="2"/>
        <v>26789.198312236287</v>
      </c>
      <c r="O12" s="886">
        <f t="shared" si="3"/>
        <v>26143.333333333336</v>
      </c>
    </row>
    <row r="13" spans="1:20">
      <c r="A13" s="712">
        <v>8</v>
      </c>
      <c r="B13" s="712">
        <v>101</v>
      </c>
      <c r="C13" s="712">
        <v>202</v>
      </c>
      <c r="D13" s="891">
        <v>4339</v>
      </c>
      <c r="E13" s="891">
        <v>4630</v>
      </c>
      <c r="F13" s="891">
        <f t="shared" si="0"/>
        <v>291</v>
      </c>
      <c r="G13" s="883">
        <f>VLOOKUP(F13,'9요금표2'!$B$5:$AN$2005,13,1)</f>
        <v>42470</v>
      </c>
      <c r="H13" s="883">
        <f>VLOOKUP(F13,'9요금표2'!$B$5:$AN$2005,14,1)</f>
        <v>34470</v>
      </c>
      <c r="I13" s="884"/>
      <c r="J13" s="885">
        <f>'5전기계약 등 비교'!$O$19</f>
        <v>7965.6399437412092</v>
      </c>
      <c r="K13" s="885">
        <f>'5전기계약 등 비교'!$L$19</f>
        <v>11459.198312236287</v>
      </c>
      <c r="L13" s="885">
        <f>'5전기계약 등 비교'!$L$27</f>
        <v>8983.3333333333339</v>
      </c>
      <c r="M13" s="886">
        <f t="shared" si="1"/>
        <v>50435.639943741211</v>
      </c>
      <c r="N13" s="886">
        <f t="shared" si="2"/>
        <v>45929.198312236287</v>
      </c>
      <c r="O13" s="886">
        <f t="shared" si="3"/>
        <v>51453.333333333336</v>
      </c>
    </row>
    <row r="14" spans="1:20">
      <c r="A14" s="712">
        <v>9</v>
      </c>
      <c r="B14" s="712">
        <v>101</v>
      </c>
      <c r="C14" s="712">
        <v>203</v>
      </c>
      <c r="D14" s="891">
        <v>1861</v>
      </c>
      <c r="E14" s="891">
        <v>1988</v>
      </c>
      <c r="F14" s="891">
        <f t="shared" si="0"/>
        <v>127</v>
      </c>
      <c r="G14" s="883">
        <f>VLOOKUP(F14,'9요금표2'!$B$5:$AN$2005,13,1)</f>
        <v>9950</v>
      </c>
      <c r="H14" s="883">
        <f>VLOOKUP(F14,'9요금표2'!$B$5:$AN$2005,14,1)</f>
        <v>9290</v>
      </c>
      <c r="I14" s="884"/>
      <c r="J14" s="885">
        <f>'5전기계약 등 비교'!$O$19</f>
        <v>7965.6399437412092</v>
      </c>
      <c r="K14" s="885">
        <f>'5전기계약 등 비교'!$L$19</f>
        <v>11459.198312236287</v>
      </c>
      <c r="L14" s="885">
        <f>'5전기계약 등 비교'!$L$27</f>
        <v>8983.3333333333339</v>
      </c>
      <c r="M14" s="886">
        <f t="shared" si="1"/>
        <v>17915.639943741211</v>
      </c>
      <c r="N14" s="886">
        <f t="shared" si="2"/>
        <v>20749.198312236287</v>
      </c>
      <c r="O14" s="886">
        <f t="shared" si="3"/>
        <v>18933.333333333336</v>
      </c>
    </row>
    <row r="15" spans="1:20">
      <c r="A15" s="712">
        <v>10</v>
      </c>
      <c r="B15" s="712">
        <v>101</v>
      </c>
      <c r="C15" s="712">
        <v>204</v>
      </c>
      <c r="D15" s="891">
        <v>2296</v>
      </c>
      <c r="E15" s="891">
        <v>2522</v>
      </c>
      <c r="F15" s="891">
        <f t="shared" si="0"/>
        <v>226</v>
      </c>
      <c r="G15" s="883">
        <f>VLOOKUP(F15,'9요금표2'!$B$5:$AN$2005,13,1)</f>
        <v>28590</v>
      </c>
      <c r="H15" s="883">
        <f>VLOOKUP(F15,'9요금표2'!$B$5:$AN$2005,14,1)</f>
        <v>23580</v>
      </c>
      <c r="I15" s="884"/>
      <c r="J15" s="885">
        <f>'5전기계약 등 비교'!$O$19</f>
        <v>7965.6399437412092</v>
      </c>
      <c r="K15" s="885">
        <f>'5전기계약 등 비교'!$L$19</f>
        <v>11459.198312236287</v>
      </c>
      <c r="L15" s="885">
        <f>'5전기계약 등 비교'!$L$27</f>
        <v>8983.3333333333339</v>
      </c>
      <c r="M15" s="886">
        <f t="shared" si="1"/>
        <v>36555.639943741211</v>
      </c>
      <c r="N15" s="886">
        <f t="shared" si="2"/>
        <v>35039.198312236287</v>
      </c>
      <c r="O15" s="886">
        <f t="shared" si="3"/>
        <v>37573.333333333336</v>
      </c>
    </row>
    <row r="16" spans="1:20">
      <c r="A16" s="712">
        <v>11</v>
      </c>
      <c r="B16" s="712">
        <v>101</v>
      </c>
      <c r="C16" s="712">
        <v>205</v>
      </c>
      <c r="D16" s="891">
        <v>3195</v>
      </c>
      <c r="E16" s="891">
        <v>3448</v>
      </c>
      <c r="F16" s="891">
        <f t="shared" si="0"/>
        <v>253</v>
      </c>
      <c r="G16" s="883">
        <f>VLOOKUP(F16,'9요금표2'!$B$5:$AN$2005,13,1)</f>
        <v>34350</v>
      </c>
      <c r="H16" s="883">
        <f>VLOOKUP(F16,'9요금표2'!$B$5:$AN$2005,14,1)</f>
        <v>28100</v>
      </c>
      <c r="I16" s="884"/>
      <c r="J16" s="885">
        <f>'5전기계약 등 비교'!$O$19</f>
        <v>7965.6399437412092</v>
      </c>
      <c r="K16" s="885">
        <f>'5전기계약 등 비교'!$L$19</f>
        <v>11459.198312236287</v>
      </c>
      <c r="L16" s="885">
        <f>'5전기계약 등 비교'!$L$27</f>
        <v>8983.3333333333339</v>
      </c>
      <c r="M16" s="886">
        <f t="shared" si="1"/>
        <v>42315.639943741211</v>
      </c>
      <c r="N16" s="886">
        <f t="shared" si="2"/>
        <v>39559.198312236287</v>
      </c>
      <c r="O16" s="886">
        <f t="shared" si="3"/>
        <v>43333.333333333336</v>
      </c>
    </row>
    <row r="17" spans="1:15">
      <c r="A17" s="712">
        <v>12</v>
      </c>
      <c r="B17" s="712">
        <v>101</v>
      </c>
      <c r="C17" s="712">
        <v>206</v>
      </c>
      <c r="D17" s="891">
        <v>1548</v>
      </c>
      <c r="E17" s="891">
        <v>1725</v>
      </c>
      <c r="F17" s="891">
        <f t="shared" si="0"/>
        <v>177</v>
      </c>
      <c r="G17" s="883">
        <f>VLOOKUP(F17,'9요금표2'!$B$5:$AN$2005,13,1)</f>
        <v>15250</v>
      </c>
      <c r="H17" s="883">
        <f>VLOOKUP(F17,'9요금표2'!$B$5:$AN$2005,14,1)</f>
        <v>13730</v>
      </c>
      <c r="I17" s="884"/>
      <c r="J17" s="885">
        <f>'5전기계약 등 비교'!$O$19</f>
        <v>7965.6399437412092</v>
      </c>
      <c r="K17" s="885">
        <f>'5전기계약 등 비교'!$L$19</f>
        <v>11459.198312236287</v>
      </c>
      <c r="L17" s="885">
        <f>'5전기계약 등 비교'!$L$27</f>
        <v>8983.3333333333339</v>
      </c>
      <c r="M17" s="886">
        <f t="shared" si="1"/>
        <v>23215.639943741211</v>
      </c>
      <c r="N17" s="886">
        <f t="shared" si="2"/>
        <v>25189.198312236287</v>
      </c>
      <c r="O17" s="886">
        <f t="shared" si="3"/>
        <v>24233.333333333336</v>
      </c>
    </row>
    <row r="18" spans="1:15">
      <c r="A18" s="712">
        <v>13</v>
      </c>
      <c r="B18" s="712">
        <v>101</v>
      </c>
      <c r="C18" s="712">
        <v>301</v>
      </c>
      <c r="D18" s="891">
        <v>3179</v>
      </c>
      <c r="E18" s="891">
        <v>3415</v>
      </c>
      <c r="F18" s="891">
        <f t="shared" si="0"/>
        <v>236</v>
      </c>
      <c r="G18" s="883">
        <f>VLOOKUP(F18,'9요금표2'!$B$5:$AN$2005,13,1)</f>
        <v>30710</v>
      </c>
      <c r="H18" s="883">
        <f>VLOOKUP(F18,'9요금표2'!$B$5:$AN$2005,14,1)</f>
        <v>25260</v>
      </c>
      <c r="I18" s="884"/>
      <c r="J18" s="885">
        <f>'5전기계약 등 비교'!$O$19</f>
        <v>7965.6399437412092</v>
      </c>
      <c r="K18" s="885">
        <f>'5전기계약 등 비교'!$L$19</f>
        <v>11459.198312236287</v>
      </c>
      <c r="L18" s="885">
        <f>'5전기계약 등 비교'!$L$27</f>
        <v>8983.3333333333339</v>
      </c>
      <c r="M18" s="886">
        <f t="shared" si="1"/>
        <v>38675.639943741211</v>
      </c>
      <c r="N18" s="886">
        <f t="shared" si="2"/>
        <v>36719.198312236287</v>
      </c>
      <c r="O18" s="886">
        <f t="shared" si="3"/>
        <v>39693.333333333336</v>
      </c>
    </row>
    <row r="19" spans="1:15">
      <c r="A19" s="712">
        <v>14</v>
      </c>
      <c r="B19" s="712">
        <v>101</v>
      </c>
      <c r="C19" s="712">
        <v>302</v>
      </c>
      <c r="D19" s="891">
        <v>3286</v>
      </c>
      <c r="E19" s="891">
        <v>3543</v>
      </c>
      <c r="F19" s="891">
        <f t="shared" si="0"/>
        <v>257</v>
      </c>
      <c r="G19" s="883">
        <f>VLOOKUP(F19,'9요금표2'!$B$5:$AN$2005,13,1)</f>
        <v>35200</v>
      </c>
      <c r="H19" s="883">
        <f>VLOOKUP(F19,'9요금표2'!$B$5:$AN$2005,14,1)</f>
        <v>28770</v>
      </c>
      <c r="I19" s="884"/>
      <c r="J19" s="885">
        <f>'5전기계약 등 비교'!$O$19</f>
        <v>7965.6399437412092</v>
      </c>
      <c r="K19" s="885">
        <f>'5전기계약 등 비교'!$L$19</f>
        <v>11459.198312236287</v>
      </c>
      <c r="L19" s="885">
        <f>'5전기계약 등 비교'!$L$27</f>
        <v>8983.3333333333339</v>
      </c>
      <c r="M19" s="886">
        <f t="shared" si="1"/>
        <v>43165.639943741211</v>
      </c>
      <c r="N19" s="886">
        <f t="shared" si="2"/>
        <v>40229.198312236287</v>
      </c>
      <c r="O19" s="886">
        <f t="shared" si="3"/>
        <v>44183.333333333336</v>
      </c>
    </row>
    <row r="20" spans="1:15">
      <c r="A20" s="712">
        <v>15</v>
      </c>
      <c r="B20" s="712">
        <v>101</v>
      </c>
      <c r="C20" s="712">
        <v>303</v>
      </c>
      <c r="D20" s="891">
        <v>2582</v>
      </c>
      <c r="E20" s="891">
        <v>2786</v>
      </c>
      <c r="F20" s="891">
        <f t="shared" si="0"/>
        <v>204</v>
      </c>
      <c r="G20" s="883">
        <f>VLOOKUP(F20,'9요금표2'!$B$5:$AN$2005,13,1)</f>
        <v>23880</v>
      </c>
      <c r="H20" s="883">
        <f>VLOOKUP(F20,'9요금표2'!$B$5:$AN$2005,14,1)</f>
        <v>19900</v>
      </c>
      <c r="I20" s="884"/>
      <c r="J20" s="885">
        <f>'5전기계약 등 비교'!$O$19</f>
        <v>7965.6399437412092</v>
      </c>
      <c r="K20" s="885">
        <f>'5전기계약 등 비교'!$L$19</f>
        <v>11459.198312236287</v>
      </c>
      <c r="L20" s="885">
        <f>'5전기계약 등 비교'!$L$27</f>
        <v>8983.3333333333339</v>
      </c>
      <c r="M20" s="886">
        <f t="shared" si="1"/>
        <v>31845.639943741211</v>
      </c>
      <c r="N20" s="886">
        <f t="shared" si="2"/>
        <v>31359.198312236287</v>
      </c>
      <c r="O20" s="886">
        <f t="shared" si="3"/>
        <v>32863.333333333336</v>
      </c>
    </row>
    <row r="21" spans="1:15">
      <c r="A21" s="712">
        <v>16</v>
      </c>
      <c r="B21" s="712">
        <v>101</v>
      </c>
      <c r="C21" s="712">
        <v>304</v>
      </c>
      <c r="D21" s="891">
        <v>2487</v>
      </c>
      <c r="E21" s="891">
        <v>2678</v>
      </c>
      <c r="F21" s="891">
        <f t="shared" si="0"/>
        <v>191</v>
      </c>
      <c r="G21" s="883">
        <f>VLOOKUP(F21,'9요금표2'!$B$5:$AN$2005,13,1)</f>
        <v>16740</v>
      </c>
      <c r="H21" s="883">
        <f>VLOOKUP(F21,'9요금표2'!$B$5:$AN$2005,14,1)</f>
        <v>14980</v>
      </c>
      <c r="I21" s="884"/>
      <c r="J21" s="885">
        <f>'5전기계약 등 비교'!$O$19</f>
        <v>7965.6399437412092</v>
      </c>
      <c r="K21" s="885">
        <f>'5전기계약 등 비교'!$L$19</f>
        <v>11459.198312236287</v>
      </c>
      <c r="L21" s="885">
        <f>'5전기계약 등 비교'!$L$27</f>
        <v>8983.3333333333339</v>
      </c>
      <c r="M21" s="886">
        <f t="shared" si="1"/>
        <v>24705.639943741211</v>
      </c>
      <c r="N21" s="886">
        <f t="shared" si="2"/>
        <v>26439.198312236287</v>
      </c>
      <c r="O21" s="886">
        <f t="shared" si="3"/>
        <v>25723.333333333336</v>
      </c>
    </row>
    <row r="22" spans="1:15">
      <c r="A22" s="712">
        <v>17</v>
      </c>
      <c r="B22" s="712">
        <v>101</v>
      </c>
      <c r="C22" s="712">
        <v>305</v>
      </c>
      <c r="D22" s="891">
        <v>3245</v>
      </c>
      <c r="E22" s="891">
        <v>3553</v>
      </c>
      <c r="F22" s="891">
        <f t="shared" si="0"/>
        <v>308</v>
      </c>
      <c r="G22" s="883">
        <f>VLOOKUP(F22,'9요금표2'!$B$5:$AN$2005,13,1)</f>
        <v>46100</v>
      </c>
      <c r="H22" s="883">
        <f>VLOOKUP(F22,'9요금표2'!$B$5:$AN$2005,14,1)</f>
        <v>37320</v>
      </c>
      <c r="I22" s="884"/>
      <c r="J22" s="885">
        <f>'5전기계약 등 비교'!$O$19</f>
        <v>7965.6399437412092</v>
      </c>
      <c r="K22" s="885">
        <f>'5전기계약 등 비교'!$L$19</f>
        <v>11459.198312236287</v>
      </c>
      <c r="L22" s="885">
        <f>'5전기계약 등 비교'!$L$27</f>
        <v>8983.3333333333339</v>
      </c>
      <c r="M22" s="886">
        <f t="shared" si="1"/>
        <v>54065.639943741211</v>
      </c>
      <c r="N22" s="886">
        <f t="shared" si="2"/>
        <v>48779.198312236287</v>
      </c>
      <c r="O22" s="886">
        <f t="shared" si="3"/>
        <v>55083.333333333336</v>
      </c>
    </row>
    <row r="23" spans="1:15">
      <c r="A23" s="712">
        <v>18</v>
      </c>
      <c r="B23" s="712">
        <v>101</v>
      </c>
      <c r="C23" s="712">
        <v>306</v>
      </c>
      <c r="D23" s="891">
        <v>2334</v>
      </c>
      <c r="E23" s="891">
        <v>2540</v>
      </c>
      <c r="F23" s="891">
        <f t="shared" si="0"/>
        <v>206</v>
      </c>
      <c r="G23" s="883">
        <f>VLOOKUP(F23,'9요금표2'!$B$5:$AN$2005,13,1)</f>
        <v>24310</v>
      </c>
      <c r="H23" s="883">
        <f>VLOOKUP(F23,'9요금표2'!$B$5:$AN$2005,14,1)</f>
        <v>20230</v>
      </c>
      <c r="I23" s="884"/>
      <c r="J23" s="885">
        <f>'5전기계약 등 비교'!$O$19</f>
        <v>7965.6399437412092</v>
      </c>
      <c r="K23" s="885">
        <f>'5전기계약 등 비교'!$L$19</f>
        <v>11459.198312236287</v>
      </c>
      <c r="L23" s="885">
        <f>'5전기계약 등 비교'!$L$27</f>
        <v>8983.3333333333339</v>
      </c>
      <c r="M23" s="886">
        <f t="shared" si="1"/>
        <v>32275.639943741211</v>
      </c>
      <c r="N23" s="886">
        <f t="shared" si="2"/>
        <v>31689.198312236287</v>
      </c>
      <c r="O23" s="886">
        <f t="shared" si="3"/>
        <v>33293.333333333336</v>
      </c>
    </row>
    <row r="24" spans="1:15">
      <c r="A24" s="712">
        <v>19</v>
      </c>
      <c r="B24" s="712">
        <v>101</v>
      </c>
      <c r="C24" s="712">
        <v>401</v>
      </c>
      <c r="D24" s="891">
        <v>1689</v>
      </c>
      <c r="E24" s="891">
        <v>1773</v>
      </c>
      <c r="F24" s="891">
        <f t="shared" si="0"/>
        <v>84</v>
      </c>
      <c r="G24" s="883">
        <f>VLOOKUP(F24,'9요금표2'!$B$5:$AN$2005,13,1)</f>
        <v>5390</v>
      </c>
      <c r="H24" s="883">
        <f>VLOOKUP(F24,'9요금표2'!$B$5:$AN$2005,14,1)</f>
        <v>5450</v>
      </c>
      <c r="I24" s="884"/>
      <c r="J24" s="885">
        <f>'5전기계약 등 비교'!$O$19</f>
        <v>7965.6399437412092</v>
      </c>
      <c r="K24" s="885">
        <f>'5전기계약 등 비교'!$L$19</f>
        <v>11459.198312236287</v>
      </c>
      <c r="L24" s="885">
        <f>'5전기계약 등 비교'!$L$27</f>
        <v>8983.3333333333339</v>
      </c>
      <c r="M24" s="886">
        <f t="shared" si="1"/>
        <v>13355.639943741209</v>
      </c>
      <c r="N24" s="886">
        <f t="shared" si="2"/>
        <v>16909.198312236287</v>
      </c>
      <c r="O24" s="886">
        <f t="shared" si="3"/>
        <v>14373.333333333334</v>
      </c>
    </row>
    <row r="25" spans="1:15">
      <c r="A25" s="712">
        <v>20</v>
      </c>
      <c r="B25" s="712">
        <v>101</v>
      </c>
      <c r="C25" s="712">
        <v>402</v>
      </c>
      <c r="D25" s="891">
        <v>1382</v>
      </c>
      <c r="E25" s="891">
        <v>1648</v>
      </c>
      <c r="F25" s="891">
        <f t="shared" si="0"/>
        <v>266</v>
      </c>
      <c r="G25" s="883">
        <f>VLOOKUP(F25,'9요금표2'!$B$5:$AN$2005,13,1)</f>
        <v>37120</v>
      </c>
      <c r="H25" s="883">
        <f>VLOOKUP(F25,'9요금표2'!$B$5:$AN$2005,14,1)</f>
        <v>30280</v>
      </c>
      <c r="I25" s="884"/>
      <c r="J25" s="885">
        <f>'5전기계약 등 비교'!$O$19</f>
        <v>7965.6399437412092</v>
      </c>
      <c r="K25" s="885">
        <f>'5전기계약 등 비교'!$L$19</f>
        <v>11459.198312236287</v>
      </c>
      <c r="L25" s="885">
        <f>'5전기계약 등 비교'!$L$27</f>
        <v>8983.3333333333339</v>
      </c>
      <c r="M25" s="886">
        <f t="shared" si="1"/>
        <v>45085.639943741211</v>
      </c>
      <c r="N25" s="886">
        <f t="shared" si="2"/>
        <v>41739.198312236287</v>
      </c>
      <c r="O25" s="886">
        <f t="shared" si="3"/>
        <v>46103.333333333336</v>
      </c>
    </row>
    <row r="26" spans="1:15">
      <c r="A26" s="712">
        <v>21</v>
      </c>
      <c r="B26" s="712">
        <v>101</v>
      </c>
      <c r="C26" s="712">
        <v>403</v>
      </c>
      <c r="D26" s="891">
        <v>2961</v>
      </c>
      <c r="E26" s="891">
        <v>3159</v>
      </c>
      <c r="F26" s="891">
        <f t="shared" si="0"/>
        <v>198</v>
      </c>
      <c r="G26" s="883">
        <f>VLOOKUP(F26,'9요금표2'!$B$5:$AN$2005,13,1)</f>
        <v>17480</v>
      </c>
      <c r="H26" s="883">
        <f>VLOOKUP(F26,'9요금표2'!$B$5:$AN$2005,14,1)</f>
        <v>15600</v>
      </c>
      <c r="I26" s="884"/>
      <c r="J26" s="885">
        <f>'5전기계약 등 비교'!$O$19</f>
        <v>7965.6399437412092</v>
      </c>
      <c r="K26" s="885">
        <f>'5전기계약 등 비교'!$L$19</f>
        <v>11459.198312236287</v>
      </c>
      <c r="L26" s="885">
        <f>'5전기계약 등 비교'!$L$27</f>
        <v>8983.3333333333339</v>
      </c>
      <c r="M26" s="886">
        <f t="shared" si="1"/>
        <v>25445.639943741211</v>
      </c>
      <c r="N26" s="886">
        <f t="shared" si="2"/>
        <v>27059.198312236287</v>
      </c>
      <c r="O26" s="886">
        <f t="shared" si="3"/>
        <v>26463.333333333336</v>
      </c>
    </row>
    <row r="27" spans="1:15">
      <c r="A27" s="712">
        <v>22</v>
      </c>
      <c r="B27" s="712">
        <v>101</v>
      </c>
      <c r="C27" s="712">
        <v>404</v>
      </c>
      <c r="D27" s="891">
        <v>1613</v>
      </c>
      <c r="E27" s="891">
        <v>1710</v>
      </c>
      <c r="F27" s="891">
        <f t="shared" si="0"/>
        <v>97</v>
      </c>
      <c r="G27" s="883">
        <f>VLOOKUP(F27,'9요금표2'!$B$5:$AN$2005,13,1)</f>
        <v>6770</v>
      </c>
      <c r="H27" s="883">
        <f>VLOOKUP(F27,'9요금표2'!$B$5:$AN$2005,14,1)</f>
        <v>6610</v>
      </c>
      <c r="I27" s="884"/>
      <c r="J27" s="885">
        <f>'5전기계약 등 비교'!$O$19</f>
        <v>7965.6399437412092</v>
      </c>
      <c r="K27" s="885">
        <f>'5전기계약 등 비교'!$L$19</f>
        <v>11459.198312236287</v>
      </c>
      <c r="L27" s="885">
        <f>'5전기계약 등 비교'!$L$27</f>
        <v>8983.3333333333339</v>
      </c>
      <c r="M27" s="886">
        <f t="shared" si="1"/>
        <v>14735.639943741209</v>
      </c>
      <c r="N27" s="886">
        <f t="shared" si="2"/>
        <v>18069.198312236287</v>
      </c>
      <c r="O27" s="886">
        <f t="shared" si="3"/>
        <v>15753.333333333334</v>
      </c>
    </row>
    <row r="28" spans="1:15">
      <c r="A28" s="712">
        <v>23</v>
      </c>
      <c r="B28" s="712">
        <v>101</v>
      </c>
      <c r="C28" s="712">
        <v>405</v>
      </c>
      <c r="D28" s="891">
        <v>1598</v>
      </c>
      <c r="E28" s="891">
        <v>1682</v>
      </c>
      <c r="F28" s="891">
        <f t="shared" si="0"/>
        <v>84</v>
      </c>
      <c r="G28" s="883">
        <f>VLOOKUP(F28,'9요금표2'!$B$5:$AN$2005,13,1)</f>
        <v>5390</v>
      </c>
      <c r="H28" s="883">
        <f>VLOOKUP(F28,'9요금표2'!$B$5:$AN$2005,14,1)</f>
        <v>5450</v>
      </c>
      <c r="I28" s="884"/>
      <c r="J28" s="885">
        <f>'5전기계약 등 비교'!$O$19</f>
        <v>7965.6399437412092</v>
      </c>
      <c r="K28" s="885">
        <f>'5전기계약 등 비교'!$L$19</f>
        <v>11459.198312236287</v>
      </c>
      <c r="L28" s="885">
        <f>'5전기계약 등 비교'!$L$27</f>
        <v>8983.3333333333339</v>
      </c>
      <c r="M28" s="886">
        <f t="shared" si="1"/>
        <v>13355.639943741209</v>
      </c>
      <c r="N28" s="886">
        <f t="shared" si="2"/>
        <v>16909.198312236287</v>
      </c>
      <c r="O28" s="886">
        <f t="shared" si="3"/>
        <v>14373.333333333334</v>
      </c>
    </row>
    <row r="29" spans="1:15">
      <c r="A29" s="712">
        <v>24</v>
      </c>
      <c r="B29" s="712">
        <v>101</v>
      </c>
      <c r="C29" s="712">
        <v>406</v>
      </c>
      <c r="D29" s="891">
        <v>1062</v>
      </c>
      <c r="E29" s="891">
        <v>1136</v>
      </c>
      <c r="F29" s="891">
        <f t="shared" si="0"/>
        <v>74</v>
      </c>
      <c r="G29" s="883">
        <f>VLOOKUP(F29,'9요금표2'!$B$5:$AN$2005,13,1)</f>
        <v>4330</v>
      </c>
      <c r="H29" s="883">
        <f>VLOOKUP(F29,'9요금표2'!$B$5:$AN$2005,14,1)</f>
        <v>4560</v>
      </c>
      <c r="I29" s="884"/>
      <c r="J29" s="885">
        <f>'5전기계약 등 비교'!$O$19</f>
        <v>7965.6399437412092</v>
      </c>
      <c r="K29" s="885">
        <f>'5전기계약 등 비교'!$L$19</f>
        <v>11459.198312236287</v>
      </c>
      <c r="L29" s="885">
        <f>'5전기계약 등 비교'!$L$27</f>
        <v>8983.3333333333339</v>
      </c>
      <c r="M29" s="886">
        <f t="shared" si="1"/>
        <v>12295.639943741209</v>
      </c>
      <c r="N29" s="886">
        <f t="shared" si="2"/>
        <v>16019.198312236287</v>
      </c>
      <c r="O29" s="886">
        <f t="shared" si="3"/>
        <v>13313.333333333334</v>
      </c>
    </row>
    <row r="30" spans="1:15">
      <c r="A30" s="712">
        <v>25</v>
      </c>
      <c r="B30" s="712">
        <v>101</v>
      </c>
      <c r="C30" s="712">
        <v>501</v>
      </c>
      <c r="D30" s="891">
        <v>1542</v>
      </c>
      <c r="E30" s="891">
        <v>1650</v>
      </c>
      <c r="F30" s="891">
        <f t="shared" si="0"/>
        <v>108</v>
      </c>
      <c r="G30" s="883">
        <f>VLOOKUP(F30,'9요금표2'!$B$5:$AN$2005,13,1)</f>
        <v>7930</v>
      </c>
      <c r="H30" s="883">
        <f>VLOOKUP(F30,'9요금표2'!$B$5:$AN$2005,14,1)</f>
        <v>7590</v>
      </c>
      <c r="I30" s="884"/>
      <c r="J30" s="885">
        <f>'5전기계약 등 비교'!$O$19</f>
        <v>7965.6399437412092</v>
      </c>
      <c r="K30" s="885">
        <f>'5전기계약 등 비교'!$L$19</f>
        <v>11459.198312236287</v>
      </c>
      <c r="L30" s="885">
        <f>'5전기계약 등 비교'!$L$27</f>
        <v>8983.3333333333339</v>
      </c>
      <c r="M30" s="886">
        <f t="shared" si="1"/>
        <v>15895.639943741209</v>
      </c>
      <c r="N30" s="886">
        <f t="shared" si="2"/>
        <v>19049.198312236287</v>
      </c>
      <c r="O30" s="886">
        <f t="shared" si="3"/>
        <v>16913.333333333336</v>
      </c>
    </row>
    <row r="31" spans="1:15">
      <c r="A31" s="712">
        <v>26</v>
      </c>
      <c r="B31" s="712">
        <v>101</v>
      </c>
      <c r="C31" s="712">
        <v>502</v>
      </c>
      <c r="D31" s="891">
        <v>2075</v>
      </c>
      <c r="E31" s="891">
        <v>2229</v>
      </c>
      <c r="F31" s="891">
        <f t="shared" si="0"/>
        <v>154</v>
      </c>
      <c r="G31" s="883">
        <f>VLOOKUP(F31,'9요금표2'!$B$5:$AN$2005,13,1)</f>
        <v>12810</v>
      </c>
      <c r="H31" s="883">
        <f>VLOOKUP(F31,'9요금표2'!$B$5:$AN$2005,14,1)</f>
        <v>11690</v>
      </c>
      <c r="I31" s="884"/>
      <c r="J31" s="885">
        <f>'5전기계약 등 비교'!$O$19</f>
        <v>7965.6399437412092</v>
      </c>
      <c r="K31" s="885">
        <f>'5전기계약 등 비교'!$L$19</f>
        <v>11459.198312236287</v>
      </c>
      <c r="L31" s="885">
        <f>'5전기계약 등 비교'!$L$27</f>
        <v>8983.3333333333339</v>
      </c>
      <c r="M31" s="886">
        <f t="shared" si="1"/>
        <v>20775.639943741211</v>
      </c>
      <c r="N31" s="886">
        <f t="shared" si="2"/>
        <v>23149.198312236287</v>
      </c>
      <c r="O31" s="886">
        <f t="shared" si="3"/>
        <v>21793.333333333336</v>
      </c>
    </row>
    <row r="32" spans="1:15">
      <c r="A32" s="712">
        <v>27</v>
      </c>
      <c r="B32" s="712">
        <v>101</v>
      </c>
      <c r="C32" s="712">
        <v>503</v>
      </c>
      <c r="D32" s="891">
        <v>2985</v>
      </c>
      <c r="E32" s="891">
        <v>3331</v>
      </c>
      <c r="F32" s="891">
        <f t="shared" si="0"/>
        <v>346</v>
      </c>
      <c r="G32" s="883">
        <f>VLOOKUP(F32,'9요금표2'!$B$5:$AN$2005,13,1)</f>
        <v>54220</v>
      </c>
      <c r="H32" s="883">
        <f>VLOOKUP(F32,'9요금표2'!$B$5:$AN$2005,14,1)</f>
        <v>43680</v>
      </c>
      <c r="I32" s="884"/>
      <c r="J32" s="885">
        <f>'5전기계약 등 비교'!$O$19</f>
        <v>7965.6399437412092</v>
      </c>
      <c r="K32" s="885">
        <f>'5전기계약 등 비교'!$L$19</f>
        <v>11459.198312236287</v>
      </c>
      <c r="L32" s="885">
        <f>'5전기계약 등 비교'!$L$27</f>
        <v>8983.3333333333339</v>
      </c>
      <c r="M32" s="886">
        <f t="shared" si="1"/>
        <v>62185.639943741211</v>
      </c>
      <c r="N32" s="886">
        <f t="shared" si="2"/>
        <v>55139.198312236287</v>
      </c>
      <c r="O32" s="886">
        <f t="shared" si="3"/>
        <v>63203.333333333336</v>
      </c>
    </row>
    <row r="33" spans="1:15">
      <c r="A33" s="712">
        <v>28</v>
      </c>
      <c r="B33" s="712">
        <v>101</v>
      </c>
      <c r="C33" s="712">
        <v>504</v>
      </c>
      <c r="D33" s="891">
        <v>1543</v>
      </c>
      <c r="E33" s="891">
        <v>1659</v>
      </c>
      <c r="F33" s="891">
        <f t="shared" si="0"/>
        <v>116</v>
      </c>
      <c r="G33" s="883">
        <f>VLOOKUP(F33,'9요금표2'!$B$5:$AN$2005,13,1)</f>
        <v>8780</v>
      </c>
      <c r="H33" s="883">
        <f>VLOOKUP(F33,'9요금표2'!$B$5:$AN$2005,14,1)</f>
        <v>8310</v>
      </c>
      <c r="I33" s="884"/>
      <c r="J33" s="885">
        <f>'5전기계약 등 비교'!$O$19</f>
        <v>7965.6399437412092</v>
      </c>
      <c r="K33" s="885">
        <f>'5전기계약 등 비교'!$L$19</f>
        <v>11459.198312236287</v>
      </c>
      <c r="L33" s="885">
        <f>'5전기계약 등 비교'!$L$27</f>
        <v>8983.3333333333339</v>
      </c>
      <c r="M33" s="886">
        <f t="shared" si="1"/>
        <v>16745.639943741211</v>
      </c>
      <c r="N33" s="886">
        <f t="shared" si="2"/>
        <v>19769.198312236287</v>
      </c>
      <c r="O33" s="886">
        <f t="shared" si="3"/>
        <v>17763.333333333336</v>
      </c>
    </row>
    <row r="34" spans="1:15">
      <c r="A34" s="712">
        <v>29</v>
      </c>
      <c r="B34" s="712">
        <v>101</v>
      </c>
      <c r="C34" s="712">
        <v>505</v>
      </c>
      <c r="D34" s="891">
        <v>3120</v>
      </c>
      <c r="E34" s="891">
        <v>3339</v>
      </c>
      <c r="F34" s="891">
        <f t="shared" si="0"/>
        <v>219</v>
      </c>
      <c r="G34" s="883">
        <f>VLOOKUP(F34,'9요금표2'!$B$5:$AN$2005,13,1)</f>
        <v>27090</v>
      </c>
      <c r="H34" s="883">
        <f>VLOOKUP(F34,'9요금표2'!$B$5:$AN$2005,14,1)</f>
        <v>22410</v>
      </c>
      <c r="I34" s="884"/>
      <c r="J34" s="885">
        <f>'5전기계약 등 비교'!$O$19</f>
        <v>7965.6399437412092</v>
      </c>
      <c r="K34" s="885">
        <f>'5전기계약 등 비교'!$L$19</f>
        <v>11459.198312236287</v>
      </c>
      <c r="L34" s="885">
        <f>'5전기계약 등 비교'!$L$27</f>
        <v>8983.3333333333339</v>
      </c>
      <c r="M34" s="886">
        <f t="shared" si="1"/>
        <v>35055.639943741211</v>
      </c>
      <c r="N34" s="886">
        <f t="shared" si="2"/>
        <v>33869.198312236287</v>
      </c>
      <c r="O34" s="886">
        <f t="shared" si="3"/>
        <v>36073.333333333336</v>
      </c>
    </row>
    <row r="35" spans="1:15">
      <c r="A35" s="712">
        <v>30</v>
      </c>
      <c r="B35" s="712">
        <v>101</v>
      </c>
      <c r="C35" s="712">
        <v>506</v>
      </c>
      <c r="D35" s="891">
        <v>2512</v>
      </c>
      <c r="E35" s="891">
        <v>2710</v>
      </c>
      <c r="F35" s="891">
        <f t="shared" si="0"/>
        <v>198</v>
      </c>
      <c r="G35" s="883">
        <f>VLOOKUP(F35,'9요금표2'!$B$5:$AN$2005,13,1)</f>
        <v>17480</v>
      </c>
      <c r="H35" s="883">
        <f>VLOOKUP(F35,'9요금표2'!$B$5:$AN$2005,14,1)</f>
        <v>15600</v>
      </c>
      <c r="I35" s="884"/>
      <c r="J35" s="885">
        <f>'5전기계약 등 비교'!$O$19</f>
        <v>7965.6399437412092</v>
      </c>
      <c r="K35" s="885">
        <f>'5전기계약 등 비교'!$L$19</f>
        <v>11459.198312236287</v>
      </c>
      <c r="L35" s="885">
        <f>'5전기계약 등 비교'!$L$27</f>
        <v>8983.3333333333339</v>
      </c>
      <c r="M35" s="886">
        <f t="shared" si="1"/>
        <v>25445.639943741211</v>
      </c>
      <c r="N35" s="886">
        <f t="shared" si="2"/>
        <v>27059.198312236287</v>
      </c>
      <c r="O35" s="886">
        <f t="shared" si="3"/>
        <v>26463.333333333336</v>
      </c>
    </row>
    <row r="36" spans="1:15">
      <c r="A36" s="712">
        <v>31</v>
      </c>
      <c r="B36" s="712">
        <v>101</v>
      </c>
      <c r="C36" s="712">
        <v>601</v>
      </c>
      <c r="D36" s="891">
        <v>2746</v>
      </c>
      <c r="E36" s="891">
        <v>2987</v>
      </c>
      <c r="F36" s="891">
        <f t="shared" si="0"/>
        <v>241</v>
      </c>
      <c r="G36" s="883">
        <f>VLOOKUP(F36,'9요금표2'!$B$5:$AN$2005,13,1)</f>
        <v>31780</v>
      </c>
      <c r="H36" s="883">
        <f>VLOOKUP(F36,'9요금표2'!$B$5:$AN$2005,14,1)</f>
        <v>26090</v>
      </c>
      <c r="I36" s="884"/>
      <c r="J36" s="885">
        <f>'5전기계약 등 비교'!$O$19</f>
        <v>7965.6399437412092</v>
      </c>
      <c r="K36" s="885">
        <f>'5전기계약 등 비교'!$L$19</f>
        <v>11459.198312236287</v>
      </c>
      <c r="L36" s="885">
        <f>'5전기계약 등 비교'!$L$27</f>
        <v>8983.3333333333339</v>
      </c>
      <c r="M36" s="886">
        <f t="shared" si="1"/>
        <v>39745.639943741211</v>
      </c>
      <c r="N36" s="886">
        <f t="shared" si="2"/>
        <v>37549.198312236287</v>
      </c>
      <c r="O36" s="886">
        <f t="shared" si="3"/>
        <v>40763.333333333336</v>
      </c>
    </row>
    <row r="37" spans="1:15">
      <c r="A37" s="712">
        <v>32</v>
      </c>
      <c r="B37" s="712">
        <v>101</v>
      </c>
      <c r="C37" s="712">
        <v>602</v>
      </c>
      <c r="D37" s="891">
        <v>2735</v>
      </c>
      <c r="E37" s="891">
        <v>2974</v>
      </c>
      <c r="F37" s="891">
        <f t="shared" si="0"/>
        <v>239</v>
      </c>
      <c r="G37" s="883">
        <f>VLOOKUP(F37,'9요금표2'!$B$5:$AN$2005,13,1)</f>
        <v>31360</v>
      </c>
      <c r="H37" s="883">
        <f>VLOOKUP(F37,'9요금표2'!$B$5:$AN$2005,14,1)</f>
        <v>25760</v>
      </c>
      <c r="I37" s="884"/>
      <c r="J37" s="885">
        <f>'5전기계약 등 비교'!$O$19</f>
        <v>7965.6399437412092</v>
      </c>
      <c r="K37" s="885">
        <f>'5전기계약 등 비교'!$L$19</f>
        <v>11459.198312236287</v>
      </c>
      <c r="L37" s="885">
        <f>'5전기계약 등 비교'!$L$27</f>
        <v>8983.3333333333339</v>
      </c>
      <c r="M37" s="886">
        <f t="shared" si="1"/>
        <v>39325.639943741211</v>
      </c>
      <c r="N37" s="886">
        <f t="shared" si="2"/>
        <v>37219.198312236287</v>
      </c>
      <c r="O37" s="886">
        <f t="shared" si="3"/>
        <v>40343.333333333336</v>
      </c>
    </row>
    <row r="38" spans="1:15">
      <c r="A38" s="712">
        <v>33</v>
      </c>
      <c r="B38" s="712">
        <v>101</v>
      </c>
      <c r="C38" s="712">
        <v>603</v>
      </c>
      <c r="D38" s="891">
        <v>1373</v>
      </c>
      <c r="E38" s="891">
        <v>1490</v>
      </c>
      <c r="F38" s="891">
        <f t="shared" si="0"/>
        <v>117</v>
      </c>
      <c r="G38" s="883">
        <f>VLOOKUP(F38,'9요금표2'!$B$5:$AN$2005,13,1)</f>
        <v>8880</v>
      </c>
      <c r="H38" s="883">
        <f>VLOOKUP(F38,'9요금표2'!$B$5:$AN$2005,14,1)</f>
        <v>8400</v>
      </c>
      <c r="I38" s="884"/>
      <c r="J38" s="885">
        <f>'5전기계약 등 비교'!$O$19</f>
        <v>7965.6399437412092</v>
      </c>
      <c r="K38" s="885">
        <f>'5전기계약 등 비교'!$L$19</f>
        <v>11459.198312236287</v>
      </c>
      <c r="L38" s="885">
        <f>'5전기계약 등 비교'!$L$27</f>
        <v>8983.3333333333339</v>
      </c>
      <c r="M38" s="886">
        <f t="shared" si="1"/>
        <v>16845.639943741211</v>
      </c>
      <c r="N38" s="886">
        <f t="shared" si="2"/>
        <v>19859.198312236287</v>
      </c>
      <c r="O38" s="886">
        <f t="shared" si="3"/>
        <v>17863.333333333336</v>
      </c>
    </row>
    <row r="39" spans="1:15">
      <c r="A39" s="712">
        <v>34</v>
      </c>
      <c r="B39" s="712">
        <v>101</v>
      </c>
      <c r="C39" s="712">
        <v>604</v>
      </c>
      <c r="D39" s="891">
        <v>4200</v>
      </c>
      <c r="E39" s="891">
        <v>4649</v>
      </c>
      <c r="F39" s="891">
        <f t="shared" si="0"/>
        <v>449</v>
      </c>
      <c r="G39" s="883">
        <f>VLOOKUP(F39,'9요금표2'!$B$5:$AN$2005,13,1)</f>
        <v>87860</v>
      </c>
      <c r="H39" s="883">
        <f>VLOOKUP(F39,'9요금표2'!$B$5:$AN$2005,14,1)</f>
        <v>70190</v>
      </c>
      <c r="I39" s="884"/>
      <c r="J39" s="885">
        <f>'5전기계약 등 비교'!$O$19</f>
        <v>7965.6399437412092</v>
      </c>
      <c r="K39" s="885">
        <f>'5전기계약 등 비교'!$L$19</f>
        <v>11459.198312236287</v>
      </c>
      <c r="L39" s="885">
        <f>'5전기계약 등 비교'!$L$27</f>
        <v>8983.3333333333339</v>
      </c>
      <c r="M39" s="886">
        <f t="shared" si="1"/>
        <v>95825.639943741204</v>
      </c>
      <c r="N39" s="886">
        <f t="shared" si="2"/>
        <v>81649.198312236287</v>
      </c>
      <c r="O39" s="886">
        <f t="shared" si="3"/>
        <v>96843.333333333328</v>
      </c>
    </row>
    <row r="40" spans="1:15">
      <c r="A40" s="712">
        <v>35</v>
      </c>
      <c r="B40" s="712">
        <v>101</v>
      </c>
      <c r="C40" s="712">
        <v>605</v>
      </c>
      <c r="D40" s="891">
        <v>1985</v>
      </c>
      <c r="E40" s="891">
        <v>2261</v>
      </c>
      <c r="F40" s="891">
        <f t="shared" si="0"/>
        <v>276</v>
      </c>
      <c r="G40" s="883">
        <f>VLOOKUP(F40,'9요금표2'!$B$5:$AN$2005,13,1)</f>
        <v>39260</v>
      </c>
      <c r="H40" s="883">
        <f>VLOOKUP(F40,'9요금표2'!$B$5:$AN$2005,14,1)</f>
        <v>31960</v>
      </c>
      <c r="I40" s="884"/>
      <c r="J40" s="885">
        <f>'5전기계약 등 비교'!$O$19</f>
        <v>7965.6399437412092</v>
      </c>
      <c r="K40" s="885">
        <f>'5전기계약 등 비교'!$L$19</f>
        <v>11459.198312236287</v>
      </c>
      <c r="L40" s="885">
        <f>'5전기계약 등 비교'!$L$27</f>
        <v>8983.3333333333339</v>
      </c>
      <c r="M40" s="886">
        <f t="shared" si="1"/>
        <v>47225.639943741211</v>
      </c>
      <c r="N40" s="886">
        <f t="shared" si="2"/>
        <v>43419.198312236287</v>
      </c>
      <c r="O40" s="886">
        <f t="shared" si="3"/>
        <v>48243.333333333336</v>
      </c>
    </row>
    <row r="41" spans="1:15">
      <c r="A41" s="712">
        <v>36</v>
      </c>
      <c r="B41" s="712">
        <v>101</v>
      </c>
      <c r="C41" s="712">
        <v>606</v>
      </c>
      <c r="D41" s="891">
        <v>3901</v>
      </c>
      <c r="E41" s="891">
        <v>4227</v>
      </c>
      <c r="F41" s="891">
        <f t="shared" si="0"/>
        <v>326</v>
      </c>
      <c r="G41" s="883">
        <f>VLOOKUP(F41,'9요금표2'!$B$5:$AN$2005,13,1)</f>
        <v>49940</v>
      </c>
      <c r="H41" s="883">
        <f>VLOOKUP(F41,'9요금표2'!$B$5:$AN$2005,14,1)</f>
        <v>40330</v>
      </c>
      <c r="I41" s="884"/>
      <c r="J41" s="885">
        <f>'5전기계약 등 비교'!$O$19</f>
        <v>7965.6399437412092</v>
      </c>
      <c r="K41" s="885">
        <f>'5전기계약 등 비교'!$L$19</f>
        <v>11459.198312236287</v>
      </c>
      <c r="L41" s="885">
        <f>'5전기계약 등 비교'!$L$27</f>
        <v>8983.3333333333339</v>
      </c>
      <c r="M41" s="886">
        <f t="shared" si="1"/>
        <v>57905.639943741211</v>
      </c>
      <c r="N41" s="886">
        <f t="shared" si="2"/>
        <v>51789.198312236287</v>
      </c>
      <c r="O41" s="886">
        <f t="shared" si="3"/>
        <v>58923.333333333336</v>
      </c>
    </row>
    <row r="42" spans="1:15">
      <c r="A42" s="712">
        <v>37</v>
      </c>
      <c r="B42" s="712">
        <v>101</v>
      </c>
      <c r="C42" s="712">
        <v>701</v>
      </c>
      <c r="D42" s="891">
        <v>2401</v>
      </c>
      <c r="E42" s="891">
        <v>2603</v>
      </c>
      <c r="F42" s="891">
        <f t="shared" si="0"/>
        <v>202</v>
      </c>
      <c r="G42" s="883">
        <f>VLOOKUP(F42,'9요금표2'!$B$5:$AN$2005,13,1)</f>
        <v>23450</v>
      </c>
      <c r="H42" s="883">
        <f>VLOOKUP(F42,'9요금표2'!$B$5:$AN$2005,14,1)</f>
        <v>19560</v>
      </c>
      <c r="I42" s="884"/>
      <c r="J42" s="885">
        <f>'5전기계약 등 비교'!$O$19</f>
        <v>7965.6399437412092</v>
      </c>
      <c r="K42" s="885">
        <f>'5전기계약 등 비교'!$L$19</f>
        <v>11459.198312236287</v>
      </c>
      <c r="L42" s="885">
        <f>'5전기계약 등 비교'!$L$27</f>
        <v>8983.3333333333339</v>
      </c>
      <c r="M42" s="886">
        <f t="shared" si="1"/>
        <v>31415.639943741211</v>
      </c>
      <c r="N42" s="886">
        <f t="shared" si="2"/>
        <v>31019.198312236287</v>
      </c>
      <c r="O42" s="886">
        <f t="shared" si="3"/>
        <v>32433.333333333336</v>
      </c>
    </row>
    <row r="43" spans="1:15">
      <c r="A43" s="712">
        <v>38</v>
      </c>
      <c r="B43" s="712">
        <v>101</v>
      </c>
      <c r="C43" s="712">
        <v>702</v>
      </c>
      <c r="D43" s="891">
        <v>1899</v>
      </c>
      <c r="E43" s="891">
        <v>2044</v>
      </c>
      <c r="F43" s="891">
        <f t="shared" si="0"/>
        <v>145</v>
      </c>
      <c r="G43" s="883">
        <f>VLOOKUP(F43,'9요금표2'!$B$5:$AN$2005,13,1)</f>
        <v>11860</v>
      </c>
      <c r="H43" s="883">
        <f>VLOOKUP(F43,'9요금표2'!$B$5:$AN$2005,14,1)</f>
        <v>10890</v>
      </c>
      <c r="I43" s="884"/>
      <c r="J43" s="885">
        <f>'5전기계약 등 비교'!$O$19</f>
        <v>7965.6399437412092</v>
      </c>
      <c r="K43" s="885">
        <f>'5전기계약 등 비교'!$L$19</f>
        <v>11459.198312236287</v>
      </c>
      <c r="L43" s="885">
        <f>'5전기계약 등 비교'!$L$27</f>
        <v>8983.3333333333339</v>
      </c>
      <c r="M43" s="886">
        <f t="shared" si="1"/>
        <v>19825.639943741211</v>
      </c>
      <c r="N43" s="886">
        <f t="shared" si="2"/>
        <v>22349.198312236287</v>
      </c>
      <c r="O43" s="886">
        <f t="shared" si="3"/>
        <v>20843.333333333336</v>
      </c>
    </row>
    <row r="44" spans="1:15">
      <c r="A44" s="712">
        <v>39</v>
      </c>
      <c r="B44" s="712">
        <v>101</v>
      </c>
      <c r="C44" s="712">
        <v>703</v>
      </c>
      <c r="D44" s="891">
        <v>417</v>
      </c>
      <c r="E44" s="891">
        <v>642</v>
      </c>
      <c r="F44" s="891">
        <f t="shared" si="0"/>
        <v>225</v>
      </c>
      <c r="G44" s="883">
        <f>VLOOKUP(F44,'9요금표2'!$B$5:$AN$2005,13,1)</f>
        <v>28370</v>
      </c>
      <c r="H44" s="883">
        <f>VLOOKUP(F44,'9요금표2'!$B$5:$AN$2005,14,1)</f>
        <v>23420</v>
      </c>
      <c r="I44" s="884"/>
      <c r="J44" s="885">
        <f>'5전기계약 등 비교'!$O$19</f>
        <v>7965.6399437412092</v>
      </c>
      <c r="K44" s="885">
        <f>'5전기계약 등 비교'!$L$19</f>
        <v>11459.198312236287</v>
      </c>
      <c r="L44" s="885">
        <f>'5전기계약 등 비교'!$L$27</f>
        <v>8983.3333333333339</v>
      </c>
      <c r="M44" s="886">
        <f t="shared" si="1"/>
        <v>36335.639943741211</v>
      </c>
      <c r="N44" s="886">
        <f t="shared" si="2"/>
        <v>34879.198312236287</v>
      </c>
      <c r="O44" s="886">
        <f t="shared" si="3"/>
        <v>37353.333333333336</v>
      </c>
    </row>
    <row r="45" spans="1:15">
      <c r="A45" s="712">
        <v>40</v>
      </c>
      <c r="B45" s="712">
        <v>101</v>
      </c>
      <c r="C45" s="712">
        <v>704</v>
      </c>
      <c r="D45" s="891">
        <v>3375</v>
      </c>
      <c r="E45" s="891">
        <v>3651</v>
      </c>
      <c r="F45" s="891">
        <f t="shared" si="0"/>
        <v>276</v>
      </c>
      <c r="G45" s="883">
        <f>VLOOKUP(F45,'9요금표2'!$B$5:$AN$2005,13,1)</f>
        <v>39260</v>
      </c>
      <c r="H45" s="883">
        <f>VLOOKUP(F45,'9요금표2'!$B$5:$AN$2005,14,1)</f>
        <v>31960</v>
      </c>
      <c r="I45" s="884"/>
      <c r="J45" s="885">
        <f>'5전기계약 등 비교'!$O$19</f>
        <v>7965.6399437412092</v>
      </c>
      <c r="K45" s="885">
        <f>'5전기계약 등 비교'!$L$19</f>
        <v>11459.198312236287</v>
      </c>
      <c r="L45" s="885">
        <f>'5전기계약 등 비교'!$L$27</f>
        <v>8983.3333333333339</v>
      </c>
      <c r="M45" s="886">
        <f t="shared" si="1"/>
        <v>47225.639943741211</v>
      </c>
      <c r="N45" s="886">
        <f t="shared" si="2"/>
        <v>43419.198312236287</v>
      </c>
      <c r="O45" s="886">
        <f t="shared" si="3"/>
        <v>48243.333333333336</v>
      </c>
    </row>
    <row r="46" spans="1:15">
      <c r="A46" s="712">
        <v>41</v>
      </c>
      <c r="B46" s="712">
        <v>101</v>
      </c>
      <c r="C46" s="712">
        <v>705</v>
      </c>
      <c r="D46" s="891">
        <v>2686</v>
      </c>
      <c r="E46" s="891">
        <v>2875</v>
      </c>
      <c r="F46" s="891">
        <f t="shared" si="0"/>
        <v>189</v>
      </c>
      <c r="G46" s="883">
        <f>VLOOKUP(F46,'9요금표2'!$B$5:$AN$2005,13,1)</f>
        <v>16520</v>
      </c>
      <c r="H46" s="883">
        <f>VLOOKUP(F46,'9요금표2'!$B$5:$AN$2005,14,1)</f>
        <v>14810</v>
      </c>
      <c r="I46" s="884"/>
      <c r="J46" s="885">
        <f>'5전기계약 등 비교'!$O$19</f>
        <v>7965.6399437412092</v>
      </c>
      <c r="K46" s="885">
        <f>'5전기계약 등 비교'!$L$19</f>
        <v>11459.198312236287</v>
      </c>
      <c r="L46" s="885">
        <f>'5전기계약 등 비교'!$L$27</f>
        <v>8983.3333333333339</v>
      </c>
      <c r="M46" s="886">
        <f t="shared" si="1"/>
        <v>24485.639943741211</v>
      </c>
      <c r="N46" s="886">
        <f t="shared" si="2"/>
        <v>26269.198312236287</v>
      </c>
      <c r="O46" s="886">
        <f t="shared" si="3"/>
        <v>25503.333333333336</v>
      </c>
    </row>
    <row r="47" spans="1:15">
      <c r="A47" s="712">
        <v>42</v>
      </c>
      <c r="B47" s="712">
        <v>101</v>
      </c>
      <c r="C47" s="712">
        <v>706</v>
      </c>
      <c r="D47" s="891">
        <v>2568</v>
      </c>
      <c r="E47" s="891">
        <v>2864</v>
      </c>
      <c r="F47" s="891">
        <f t="shared" si="0"/>
        <v>296</v>
      </c>
      <c r="G47" s="883">
        <f>VLOOKUP(F47,'9요금표2'!$B$5:$AN$2005,13,1)</f>
        <v>43530</v>
      </c>
      <c r="H47" s="883">
        <f>VLOOKUP(F47,'9요금표2'!$B$5:$AN$2005,14,1)</f>
        <v>35300</v>
      </c>
      <c r="I47" s="884"/>
      <c r="J47" s="885">
        <f>'5전기계약 등 비교'!$O$19</f>
        <v>7965.6399437412092</v>
      </c>
      <c r="K47" s="885">
        <f>'5전기계약 등 비교'!$L$19</f>
        <v>11459.198312236287</v>
      </c>
      <c r="L47" s="885">
        <f>'5전기계약 등 비교'!$L$27</f>
        <v>8983.3333333333339</v>
      </c>
      <c r="M47" s="886">
        <f t="shared" si="1"/>
        <v>51495.639943741211</v>
      </c>
      <c r="N47" s="886">
        <f t="shared" si="2"/>
        <v>46759.198312236287</v>
      </c>
      <c r="O47" s="886">
        <f t="shared" si="3"/>
        <v>52513.333333333336</v>
      </c>
    </row>
    <row r="48" spans="1:15">
      <c r="A48" s="712">
        <v>43</v>
      </c>
      <c r="B48" s="712">
        <v>101</v>
      </c>
      <c r="C48" s="712">
        <v>801</v>
      </c>
      <c r="D48" s="891">
        <v>972</v>
      </c>
      <c r="E48" s="891">
        <v>1047</v>
      </c>
      <c r="F48" s="891">
        <f t="shared" si="0"/>
        <v>75</v>
      </c>
      <c r="G48" s="883">
        <f>VLOOKUP(F48,'9요금표2'!$B$5:$AN$2005,13,1)</f>
        <v>4430</v>
      </c>
      <c r="H48" s="883">
        <f>VLOOKUP(F48,'9요금표2'!$B$5:$AN$2005,14,1)</f>
        <v>4660</v>
      </c>
      <c r="I48" s="884"/>
      <c r="J48" s="885">
        <f>'5전기계약 등 비교'!$O$19</f>
        <v>7965.6399437412092</v>
      </c>
      <c r="K48" s="885">
        <f>'5전기계약 등 비교'!$L$19</f>
        <v>11459.198312236287</v>
      </c>
      <c r="L48" s="885">
        <f>'5전기계약 등 비교'!$L$27</f>
        <v>8983.3333333333339</v>
      </c>
      <c r="M48" s="886">
        <f t="shared" si="1"/>
        <v>12395.639943741209</v>
      </c>
      <c r="N48" s="886">
        <f t="shared" si="2"/>
        <v>16119.198312236287</v>
      </c>
      <c r="O48" s="886">
        <f t="shared" si="3"/>
        <v>13413.333333333334</v>
      </c>
    </row>
    <row r="49" spans="1:15">
      <c r="A49" s="712">
        <v>44</v>
      </c>
      <c r="B49" s="712">
        <v>101</v>
      </c>
      <c r="C49" s="712">
        <v>802</v>
      </c>
      <c r="D49" s="891">
        <v>1963</v>
      </c>
      <c r="E49" s="891">
        <v>2101</v>
      </c>
      <c r="F49" s="891">
        <f t="shared" si="0"/>
        <v>138</v>
      </c>
      <c r="G49" s="883">
        <f>VLOOKUP(F49,'9요금표2'!$B$5:$AN$2005,13,1)</f>
        <v>11120</v>
      </c>
      <c r="H49" s="883">
        <f>VLOOKUP(F49,'9요금표2'!$B$5:$AN$2005,14,1)</f>
        <v>10260</v>
      </c>
      <c r="I49" s="884"/>
      <c r="J49" s="885">
        <f>'5전기계약 등 비교'!$O$19</f>
        <v>7965.6399437412092</v>
      </c>
      <c r="K49" s="885">
        <f>'5전기계약 등 비교'!$L$19</f>
        <v>11459.198312236287</v>
      </c>
      <c r="L49" s="885">
        <f>'5전기계약 등 비교'!$L$27</f>
        <v>8983.3333333333339</v>
      </c>
      <c r="M49" s="886">
        <f t="shared" si="1"/>
        <v>19085.639943741211</v>
      </c>
      <c r="N49" s="886">
        <f t="shared" si="2"/>
        <v>21719.198312236287</v>
      </c>
      <c r="O49" s="886">
        <f t="shared" si="3"/>
        <v>20103.333333333336</v>
      </c>
    </row>
    <row r="50" spans="1:15">
      <c r="A50" s="712">
        <v>45</v>
      </c>
      <c r="B50" s="712">
        <v>101</v>
      </c>
      <c r="C50" s="712">
        <v>803</v>
      </c>
      <c r="D50" s="891">
        <v>2760</v>
      </c>
      <c r="E50" s="891">
        <v>2952</v>
      </c>
      <c r="F50" s="891">
        <f t="shared" si="0"/>
        <v>192</v>
      </c>
      <c r="G50" s="883">
        <f>VLOOKUP(F50,'9요금표2'!$B$5:$AN$2005,13,1)</f>
        <v>16840</v>
      </c>
      <c r="H50" s="883">
        <f>VLOOKUP(F50,'9요금표2'!$B$5:$AN$2005,14,1)</f>
        <v>15070</v>
      </c>
      <c r="I50" s="884"/>
      <c r="J50" s="885">
        <f>'5전기계약 등 비교'!$O$19</f>
        <v>7965.6399437412092</v>
      </c>
      <c r="K50" s="885">
        <f>'5전기계약 등 비교'!$L$19</f>
        <v>11459.198312236287</v>
      </c>
      <c r="L50" s="885">
        <f>'5전기계약 등 비교'!$L$27</f>
        <v>8983.3333333333339</v>
      </c>
      <c r="M50" s="886">
        <f t="shared" si="1"/>
        <v>24805.639943741211</v>
      </c>
      <c r="N50" s="886">
        <f t="shared" si="2"/>
        <v>26529.198312236287</v>
      </c>
      <c r="O50" s="886">
        <f t="shared" si="3"/>
        <v>25823.333333333336</v>
      </c>
    </row>
    <row r="51" spans="1:15">
      <c r="A51" s="712">
        <v>46</v>
      </c>
      <c r="B51" s="712">
        <v>101</v>
      </c>
      <c r="C51" s="712">
        <v>804</v>
      </c>
      <c r="D51" s="891">
        <v>1930</v>
      </c>
      <c r="E51" s="891">
        <v>2059</v>
      </c>
      <c r="F51" s="891">
        <f t="shared" si="0"/>
        <v>129</v>
      </c>
      <c r="G51" s="883">
        <f>VLOOKUP(F51,'9요금표2'!$B$5:$AN$2005,13,1)</f>
        <v>10170</v>
      </c>
      <c r="H51" s="883">
        <f>VLOOKUP(F51,'9요금표2'!$B$5:$AN$2005,14,1)</f>
        <v>9460</v>
      </c>
      <c r="I51" s="884"/>
      <c r="J51" s="885">
        <f>'5전기계약 등 비교'!$O$19</f>
        <v>7965.6399437412092</v>
      </c>
      <c r="K51" s="885">
        <f>'5전기계약 등 비교'!$L$19</f>
        <v>11459.198312236287</v>
      </c>
      <c r="L51" s="885">
        <f>'5전기계약 등 비교'!$L$27</f>
        <v>8983.3333333333339</v>
      </c>
      <c r="M51" s="886">
        <f t="shared" si="1"/>
        <v>18135.639943741211</v>
      </c>
      <c r="N51" s="886">
        <f t="shared" si="2"/>
        <v>20919.198312236287</v>
      </c>
      <c r="O51" s="886">
        <f t="shared" si="3"/>
        <v>19153.333333333336</v>
      </c>
    </row>
    <row r="52" spans="1:15">
      <c r="A52" s="712">
        <v>47</v>
      </c>
      <c r="B52" s="712">
        <v>101</v>
      </c>
      <c r="C52" s="712">
        <v>805</v>
      </c>
      <c r="D52" s="891">
        <v>2086</v>
      </c>
      <c r="E52" s="891">
        <v>2355</v>
      </c>
      <c r="F52" s="891">
        <f t="shared" si="0"/>
        <v>269</v>
      </c>
      <c r="G52" s="883">
        <f>VLOOKUP(F52,'9요금표2'!$B$5:$AN$2005,13,1)</f>
        <v>37760</v>
      </c>
      <c r="H52" s="883">
        <f>VLOOKUP(F52,'9요금표2'!$B$5:$AN$2005,14,1)</f>
        <v>30790</v>
      </c>
      <c r="I52" s="884"/>
      <c r="J52" s="885">
        <f>'5전기계약 등 비교'!$O$19</f>
        <v>7965.6399437412092</v>
      </c>
      <c r="K52" s="885">
        <f>'5전기계약 등 비교'!$L$19</f>
        <v>11459.198312236287</v>
      </c>
      <c r="L52" s="885">
        <f>'5전기계약 등 비교'!$L$27</f>
        <v>8983.3333333333339</v>
      </c>
      <c r="M52" s="886">
        <f t="shared" si="1"/>
        <v>45725.639943741211</v>
      </c>
      <c r="N52" s="886">
        <f t="shared" si="2"/>
        <v>42249.198312236287</v>
      </c>
      <c r="O52" s="886">
        <f t="shared" si="3"/>
        <v>46743.333333333336</v>
      </c>
    </row>
    <row r="53" spans="1:15">
      <c r="A53" s="712">
        <v>48</v>
      </c>
      <c r="B53" s="712">
        <v>101</v>
      </c>
      <c r="C53" s="712">
        <v>806</v>
      </c>
      <c r="D53" s="891">
        <v>1825</v>
      </c>
      <c r="E53" s="891">
        <v>1971</v>
      </c>
      <c r="F53" s="891">
        <f t="shared" si="0"/>
        <v>146</v>
      </c>
      <c r="G53" s="883">
        <f>VLOOKUP(F53,'9요금표2'!$B$5:$AN$2005,13,1)</f>
        <v>11960</v>
      </c>
      <c r="H53" s="883">
        <f>VLOOKUP(F53,'9요금표2'!$B$5:$AN$2005,14,1)</f>
        <v>10970</v>
      </c>
      <c r="I53" s="884"/>
      <c r="J53" s="885">
        <f>'5전기계약 등 비교'!$O$19</f>
        <v>7965.6399437412092</v>
      </c>
      <c r="K53" s="885">
        <f>'5전기계약 등 비교'!$L$19</f>
        <v>11459.198312236287</v>
      </c>
      <c r="L53" s="885">
        <f>'5전기계약 등 비교'!$L$27</f>
        <v>8983.3333333333339</v>
      </c>
      <c r="M53" s="886">
        <f t="shared" si="1"/>
        <v>19925.639943741211</v>
      </c>
      <c r="N53" s="886">
        <f t="shared" si="2"/>
        <v>22429.198312236287</v>
      </c>
      <c r="O53" s="886">
        <f t="shared" si="3"/>
        <v>20943.333333333336</v>
      </c>
    </row>
    <row r="54" spans="1:15">
      <c r="A54" s="712">
        <v>49</v>
      </c>
      <c r="B54" s="712">
        <v>101</v>
      </c>
      <c r="C54" s="712">
        <v>901</v>
      </c>
      <c r="D54" s="891">
        <v>1429</v>
      </c>
      <c r="E54" s="891">
        <v>1539</v>
      </c>
      <c r="F54" s="891">
        <f t="shared" si="0"/>
        <v>110</v>
      </c>
      <c r="G54" s="883">
        <f>VLOOKUP(F54,'9요금표2'!$B$5:$AN$2005,13,1)</f>
        <v>8150</v>
      </c>
      <c r="H54" s="883">
        <f>VLOOKUP(F54,'9요금표2'!$B$5:$AN$2005,14,1)</f>
        <v>7770</v>
      </c>
      <c r="I54" s="884"/>
      <c r="J54" s="885">
        <f>'5전기계약 등 비교'!$O$19</f>
        <v>7965.6399437412092</v>
      </c>
      <c r="K54" s="885">
        <f>'5전기계약 등 비교'!$L$19</f>
        <v>11459.198312236287</v>
      </c>
      <c r="L54" s="885">
        <f>'5전기계약 등 비교'!$L$27</f>
        <v>8983.3333333333339</v>
      </c>
      <c r="M54" s="886">
        <f t="shared" si="1"/>
        <v>16115.639943741209</v>
      </c>
      <c r="N54" s="886">
        <f t="shared" si="2"/>
        <v>19229.198312236287</v>
      </c>
      <c r="O54" s="886">
        <f t="shared" si="3"/>
        <v>17133.333333333336</v>
      </c>
    </row>
    <row r="55" spans="1:15">
      <c r="A55" s="712">
        <v>50</v>
      </c>
      <c r="B55" s="712">
        <v>101</v>
      </c>
      <c r="C55" s="712">
        <v>902</v>
      </c>
      <c r="D55" s="891">
        <v>2633</v>
      </c>
      <c r="E55" s="891">
        <v>2818</v>
      </c>
      <c r="F55" s="891">
        <f t="shared" si="0"/>
        <v>185</v>
      </c>
      <c r="G55" s="883">
        <f>VLOOKUP(F55,'9요금표2'!$B$5:$AN$2005,13,1)</f>
        <v>16100</v>
      </c>
      <c r="H55" s="883">
        <f>VLOOKUP(F55,'9요금표2'!$B$5:$AN$2005,14,1)</f>
        <v>14450</v>
      </c>
      <c r="I55" s="884"/>
      <c r="J55" s="885">
        <f>'5전기계약 등 비교'!$O$19</f>
        <v>7965.6399437412092</v>
      </c>
      <c r="K55" s="885">
        <f>'5전기계약 등 비교'!$L$19</f>
        <v>11459.198312236287</v>
      </c>
      <c r="L55" s="885">
        <f>'5전기계약 등 비교'!$L$27</f>
        <v>8983.3333333333339</v>
      </c>
      <c r="M55" s="886">
        <f t="shared" si="1"/>
        <v>24065.639943741211</v>
      </c>
      <c r="N55" s="886">
        <f t="shared" si="2"/>
        <v>25909.198312236287</v>
      </c>
      <c r="O55" s="886">
        <f t="shared" si="3"/>
        <v>25083.333333333336</v>
      </c>
    </row>
    <row r="56" spans="1:15">
      <c r="A56" s="712">
        <v>51</v>
      </c>
      <c r="B56" s="712">
        <v>101</v>
      </c>
      <c r="C56" s="712">
        <v>903</v>
      </c>
      <c r="D56" s="891">
        <v>982</v>
      </c>
      <c r="E56" s="891">
        <v>1149</v>
      </c>
      <c r="F56" s="891">
        <f t="shared" si="0"/>
        <v>167</v>
      </c>
      <c r="G56" s="883">
        <f>VLOOKUP(F56,'9요금표2'!$B$5:$AN$2005,13,1)</f>
        <v>14200</v>
      </c>
      <c r="H56" s="883">
        <f>VLOOKUP(F56,'9요금표2'!$B$5:$AN$2005,14,1)</f>
        <v>12840</v>
      </c>
      <c r="I56" s="884"/>
      <c r="J56" s="885">
        <f>'5전기계약 등 비교'!$O$19</f>
        <v>7965.6399437412092</v>
      </c>
      <c r="K56" s="885">
        <f>'5전기계약 등 비교'!$L$19</f>
        <v>11459.198312236287</v>
      </c>
      <c r="L56" s="885">
        <f>'5전기계약 등 비교'!$L$27</f>
        <v>8983.3333333333339</v>
      </c>
      <c r="M56" s="886">
        <f t="shared" si="1"/>
        <v>22165.639943741211</v>
      </c>
      <c r="N56" s="886">
        <f t="shared" si="2"/>
        <v>24299.198312236287</v>
      </c>
      <c r="O56" s="886">
        <f t="shared" si="3"/>
        <v>23183.333333333336</v>
      </c>
    </row>
    <row r="57" spans="1:15">
      <c r="A57" s="712">
        <v>52</v>
      </c>
      <c r="B57" s="712">
        <v>101</v>
      </c>
      <c r="C57" s="712">
        <v>904</v>
      </c>
      <c r="D57" s="891">
        <v>1065</v>
      </c>
      <c r="E57" s="891">
        <v>1158</v>
      </c>
      <c r="F57" s="891">
        <f t="shared" si="0"/>
        <v>93</v>
      </c>
      <c r="G57" s="883">
        <f>VLOOKUP(F57,'9요금표2'!$B$5:$AN$2005,13,1)</f>
        <v>6340</v>
      </c>
      <c r="H57" s="883">
        <f>VLOOKUP(F57,'9요금표2'!$B$5:$AN$2005,14,1)</f>
        <v>6260</v>
      </c>
      <c r="I57" s="884"/>
      <c r="J57" s="885">
        <f>'5전기계약 등 비교'!$O$19</f>
        <v>7965.6399437412092</v>
      </c>
      <c r="K57" s="885">
        <f>'5전기계약 등 비교'!$L$19</f>
        <v>11459.198312236287</v>
      </c>
      <c r="L57" s="885">
        <f>'5전기계약 등 비교'!$L$27</f>
        <v>8983.3333333333339</v>
      </c>
      <c r="M57" s="886">
        <f t="shared" si="1"/>
        <v>14305.639943741209</v>
      </c>
      <c r="N57" s="886">
        <f t="shared" si="2"/>
        <v>17719.198312236287</v>
      </c>
      <c r="O57" s="886">
        <f t="shared" si="3"/>
        <v>15323.333333333334</v>
      </c>
    </row>
    <row r="58" spans="1:15">
      <c r="A58" s="712">
        <v>53</v>
      </c>
      <c r="B58" s="712">
        <v>101</v>
      </c>
      <c r="C58" s="712">
        <v>905</v>
      </c>
      <c r="D58" s="891">
        <v>2522</v>
      </c>
      <c r="E58" s="891">
        <v>2705</v>
      </c>
      <c r="F58" s="891">
        <f t="shared" si="0"/>
        <v>183</v>
      </c>
      <c r="G58" s="883">
        <f>VLOOKUP(F58,'9요금표2'!$B$5:$AN$2005,13,1)</f>
        <v>15890</v>
      </c>
      <c r="H58" s="883">
        <f>VLOOKUP(F58,'9요금표2'!$B$5:$AN$2005,14,1)</f>
        <v>14270</v>
      </c>
      <c r="I58" s="884"/>
      <c r="J58" s="885">
        <f>'5전기계약 등 비교'!$O$19</f>
        <v>7965.6399437412092</v>
      </c>
      <c r="K58" s="885">
        <f>'5전기계약 등 비교'!$L$19</f>
        <v>11459.198312236287</v>
      </c>
      <c r="L58" s="885">
        <f>'5전기계약 등 비교'!$L$27</f>
        <v>8983.3333333333339</v>
      </c>
      <c r="M58" s="886">
        <f t="shared" si="1"/>
        <v>23855.639943741211</v>
      </c>
      <c r="N58" s="886">
        <f t="shared" si="2"/>
        <v>25729.198312236287</v>
      </c>
      <c r="O58" s="886">
        <f t="shared" si="3"/>
        <v>24873.333333333336</v>
      </c>
    </row>
    <row r="59" spans="1:15">
      <c r="A59" s="712">
        <v>54</v>
      </c>
      <c r="B59" s="712">
        <v>101</v>
      </c>
      <c r="C59" s="712">
        <v>906</v>
      </c>
      <c r="D59" s="891">
        <v>2052</v>
      </c>
      <c r="E59" s="891">
        <v>2218</v>
      </c>
      <c r="F59" s="891">
        <f t="shared" si="0"/>
        <v>166</v>
      </c>
      <c r="G59" s="883">
        <f>VLOOKUP(F59,'9요금표2'!$B$5:$AN$2005,13,1)</f>
        <v>14080</v>
      </c>
      <c r="H59" s="883">
        <f>VLOOKUP(F59,'9요금표2'!$B$5:$AN$2005,14,1)</f>
        <v>12760</v>
      </c>
      <c r="I59" s="884"/>
      <c r="J59" s="885">
        <f>'5전기계약 등 비교'!$O$19</f>
        <v>7965.6399437412092</v>
      </c>
      <c r="K59" s="885">
        <f>'5전기계약 등 비교'!$L$19</f>
        <v>11459.198312236287</v>
      </c>
      <c r="L59" s="885">
        <f>'5전기계약 등 비교'!$L$27</f>
        <v>8983.3333333333339</v>
      </c>
      <c r="M59" s="886">
        <f t="shared" si="1"/>
        <v>22045.639943741211</v>
      </c>
      <c r="N59" s="886">
        <f t="shared" si="2"/>
        <v>24219.198312236287</v>
      </c>
      <c r="O59" s="886">
        <f t="shared" si="3"/>
        <v>23063.333333333336</v>
      </c>
    </row>
    <row r="60" spans="1:15">
      <c r="A60" s="712">
        <v>55</v>
      </c>
      <c r="B60" s="712">
        <v>101</v>
      </c>
      <c r="C60" s="712">
        <v>1001</v>
      </c>
      <c r="D60" s="891">
        <v>2216</v>
      </c>
      <c r="E60" s="891">
        <v>2379</v>
      </c>
      <c r="F60" s="891">
        <f t="shared" si="0"/>
        <v>163</v>
      </c>
      <c r="G60" s="883">
        <f>VLOOKUP(F60,'9요금표2'!$B$5:$AN$2005,13,1)</f>
        <v>13760</v>
      </c>
      <c r="H60" s="883">
        <f>VLOOKUP(F60,'9요금표2'!$B$5:$AN$2005,14,1)</f>
        <v>12490</v>
      </c>
      <c r="I60" s="884"/>
      <c r="J60" s="885">
        <f>'5전기계약 등 비교'!$O$19</f>
        <v>7965.6399437412092</v>
      </c>
      <c r="K60" s="885">
        <f>'5전기계약 등 비교'!$L$19</f>
        <v>11459.198312236287</v>
      </c>
      <c r="L60" s="885">
        <f>'5전기계약 등 비교'!$L$27</f>
        <v>8983.3333333333339</v>
      </c>
      <c r="M60" s="886">
        <f t="shared" si="1"/>
        <v>21725.639943741211</v>
      </c>
      <c r="N60" s="886">
        <f t="shared" si="2"/>
        <v>23949.198312236287</v>
      </c>
      <c r="O60" s="886">
        <f t="shared" si="3"/>
        <v>22743.333333333336</v>
      </c>
    </row>
    <row r="61" spans="1:15">
      <c r="A61" s="712">
        <v>56</v>
      </c>
      <c r="B61" s="712">
        <v>101</v>
      </c>
      <c r="C61" s="712">
        <v>1002</v>
      </c>
      <c r="D61" s="891">
        <v>1931</v>
      </c>
      <c r="E61" s="891">
        <v>2248</v>
      </c>
      <c r="F61" s="891">
        <f t="shared" si="0"/>
        <v>317</v>
      </c>
      <c r="G61" s="883">
        <f>VLOOKUP(F61,'9요금표2'!$B$5:$AN$2005,13,1)</f>
        <v>48020</v>
      </c>
      <c r="H61" s="883">
        <f>VLOOKUP(F61,'9요금표2'!$B$5:$AN$2005,14,1)</f>
        <v>38820</v>
      </c>
      <c r="I61" s="884"/>
      <c r="J61" s="885">
        <f>'5전기계약 등 비교'!$O$19</f>
        <v>7965.6399437412092</v>
      </c>
      <c r="K61" s="885">
        <f>'5전기계약 등 비교'!$L$19</f>
        <v>11459.198312236287</v>
      </c>
      <c r="L61" s="885">
        <f>'5전기계약 등 비교'!$L$27</f>
        <v>8983.3333333333339</v>
      </c>
      <c r="M61" s="886">
        <f t="shared" si="1"/>
        <v>55985.639943741211</v>
      </c>
      <c r="N61" s="886">
        <f t="shared" si="2"/>
        <v>50279.198312236287</v>
      </c>
      <c r="O61" s="886">
        <f t="shared" si="3"/>
        <v>57003.333333333336</v>
      </c>
    </row>
    <row r="62" spans="1:15">
      <c r="A62" s="712">
        <v>57</v>
      </c>
      <c r="B62" s="712">
        <v>101</v>
      </c>
      <c r="C62" s="712">
        <v>1003</v>
      </c>
      <c r="D62" s="891">
        <v>1061</v>
      </c>
      <c r="E62" s="891">
        <v>1251</v>
      </c>
      <c r="F62" s="891">
        <f t="shared" si="0"/>
        <v>190</v>
      </c>
      <c r="G62" s="883">
        <f>VLOOKUP(F62,'9요금표2'!$B$5:$AN$2005,13,1)</f>
        <v>16640</v>
      </c>
      <c r="H62" s="883">
        <f>VLOOKUP(F62,'9요금표2'!$B$5:$AN$2005,14,1)</f>
        <v>14890</v>
      </c>
      <c r="I62" s="884"/>
      <c r="J62" s="885">
        <f>'5전기계약 등 비교'!$O$19</f>
        <v>7965.6399437412092</v>
      </c>
      <c r="K62" s="885">
        <f>'5전기계약 등 비교'!$L$19</f>
        <v>11459.198312236287</v>
      </c>
      <c r="L62" s="885">
        <f>'5전기계약 등 비교'!$L$27</f>
        <v>8983.3333333333339</v>
      </c>
      <c r="M62" s="886">
        <f t="shared" si="1"/>
        <v>24605.639943741211</v>
      </c>
      <c r="N62" s="886">
        <f t="shared" si="2"/>
        <v>26349.198312236287</v>
      </c>
      <c r="O62" s="886">
        <f t="shared" si="3"/>
        <v>25623.333333333336</v>
      </c>
    </row>
    <row r="63" spans="1:15">
      <c r="A63" s="712">
        <v>58</v>
      </c>
      <c r="B63" s="712">
        <v>101</v>
      </c>
      <c r="C63" s="712">
        <v>1004</v>
      </c>
      <c r="D63" s="891">
        <v>1899</v>
      </c>
      <c r="E63" s="891">
        <v>2035</v>
      </c>
      <c r="F63" s="891">
        <f t="shared" si="0"/>
        <v>136</v>
      </c>
      <c r="G63" s="883">
        <f>VLOOKUP(F63,'9요금표2'!$B$5:$AN$2005,13,1)</f>
        <v>10900</v>
      </c>
      <c r="H63" s="883">
        <f>VLOOKUP(F63,'9요금표2'!$B$5:$AN$2005,14,1)</f>
        <v>10080</v>
      </c>
      <c r="I63" s="884"/>
      <c r="J63" s="885">
        <f>'5전기계약 등 비교'!$O$19</f>
        <v>7965.6399437412092</v>
      </c>
      <c r="K63" s="885">
        <f>'5전기계약 등 비교'!$L$19</f>
        <v>11459.198312236287</v>
      </c>
      <c r="L63" s="885">
        <f>'5전기계약 등 비교'!$L$27</f>
        <v>8983.3333333333339</v>
      </c>
      <c r="M63" s="886">
        <f t="shared" si="1"/>
        <v>18865.639943741211</v>
      </c>
      <c r="N63" s="886">
        <f t="shared" si="2"/>
        <v>21539.198312236287</v>
      </c>
      <c r="O63" s="886">
        <f t="shared" si="3"/>
        <v>19883.333333333336</v>
      </c>
    </row>
    <row r="64" spans="1:15">
      <c r="A64" s="712">
        <v>59</v>
      </c>
      <c r="B64" s="712">
        <v>101</v>
      </c>
      <c r="C64" s="712">
        <v>1005</v>
      </c>
      <c r="D64" s="891">
        <v>2520</v>
      </c>
      <c r="E64" s="891">
        <v>2738</v>
      </c>
      <c r="F64" s="891">
        <f t="shared" si="0"/>
        <v>218</v>
      </c>
      <c r="G64" s="883">
        <f>VLOOKUP(F64,'9요금표2'!$B$5:$AN$2005,13,1)</f>
        <v>26870</v>
      </c>
      <c r="H64" s="883">
        <f>VLOOKUP(F64,'9요금표2'!$B$5:$AN$2005,14,1)</f>
        <v>22240</v>
      </c>
      <c r="I64" s="884"/>
      <c r="J64" s="885">
        <f>'5전기계약 등 비교'!$O$19</f>
        <v>7965.6399437412092</v>
      </c>
      <c r="K64" s="885">
        <f>'5전기계약 등 비교'!$L$19</f>
        <v>11459.198312236287</v>
      </c>
      <c r="L64" s="885">
        <f>'5전기계약 등 비교'!$L$27</f>
        <v>8983.3333333333339</v>
      </c>
      <c r="M64" s="886">
        <f t="shared" si="1"/>
        <v>34835.639943741211</v>
      </c>
      <c r="N64" s="886">
        <f t="shared" si="2"/>
        <v>33699.198312236287</v>
      </c>
      <c r="O64" s="886">
        <f t="shared" si="3"/>
        <v>35853.333333333336</v>
      </c>
    </row>
    <row r="65" spans="1:15">
      <c r="A65" s="712">
        <v>60</v>
      </c>
      <c r="B65" s="712">
        <v>101</v>
      </c>
      <c r="C65" s="712">
        <v>1006</v>
      </c>
      <c r="D65" s="891">
        <v>2120</v>
      </c>
      <c r="E65" s="891">
        <v>2343</v>
      </c>
      <c r="F65" s="891">
        <f t="shared" si="0"/>
        <v>223</v>
      </c>
      <c r="G65" s="883">
        <f>VLOOKUP(F65,'9요금표2'!$B$5:$AN$2005,13,1)</f>
        <v>27930</v>
      </c>
      <c r="H65" s="883">
        <f>VLOOKUP(F65,'9요금표2'!$B$5:$AN$2005,14,1)</f>
        <v>23080</v>
      </c>
      <c r="I65" s="884"/>
      <c r="J65" s="885">
        <f>'5전기계약 등 비교'!$O$19</f>
        <v>7965.6399437412092</v>
      </c>
      <c r="K65" s="885">
        <f>'5전기계약 등 비교'!$L$19</f>
        <v>11459.198312236287</v>
      </c>
      <c r="L65" s="885">
        <f>'5전기계약 등 비교'!$L$27</f>
        <v>8983.3333333333339</v>
      </c>
      <c r="M65" s="886">
        <f t="shared" si="1"/>
        <v>35895.639943741211</v>
      </c>
      <c r="N65" s="886">
        <f t="shared" si="2"/>
        <v>34539.198312236287</v>
      </c>
      <c r="O65" s="886">
        <f t="shared" si="3"/>
        <v>36913.333333333336</v>
      </c>
    </row>
    <row r="66" spans="1:15">
      <c r="A66" s="712">
        <v>61</v>
      </c>
      <c r="B66" s="712">
        <v>101</v>
      </c>
      <c r="C66" s="712">
        <v>1101</v>
      </c>
      <c r="D66" s="891">
        <v>3297</v>
      </c>
      <c r="E66" s="891">
        <v>3471</v>
      </c>
      <c r="F66" s="891">
        <f t="shared" si="0"/>
        <v>174</v>
      </c>
      <c r="G66" s="883">
        <f>VLOOKUP(F66,'9요금표2'!$B$5:$AN$2005,13,1)</f>
        <v>14930</v>
      </c>
      <c r="H66" s="883">
        <f>VLOOKUP(F66,'9요금표2'!$B$5:$AN$2005,14,1)</f>
        <v>13460</v>
      </c>
      <c r="I66" s="884"/>
      <c r="J66" s="885">
        <f>'5전기계약 등 비교'!$O$19</f>
        <v>7965.6399437412092</v>
      </c>
      <c r="K66" s="885">
        <f>'5전기계약 등 비교'!$L$19</f>
        <v>11459.198312236287</v>
      </c>
      <c r="L66" s="885">
        <f>'5전기계약 등 비교'!$L$27</f>
        <v>8983.3333333333339</v>
      </c>
      <c r="M66" s="886">
        <f t="shared" si="1"/>
        <v>22895.639943741211</v>
      </c>
      <c r="N66" s="886">
        <f t="shared" si="2"/>
        <v>24919.198312236287</v>
      </c>
      <c r="O66" s="886">
        <f t="shared" si="3"/>
        <v>23913.333333333336</v>
      </c>
    </row>
    <row r="67" spans="1:15">
      <c r="A67" s="712">
        <v>62</v>
      </c>
      <c r="B67" s="712">
        <v>101</v>
      </c>
      <c r="C67" s="712">
        <v>1102</v>
      </c>
      <c r="D67" s="891">
        <v>2749</v>
      </c>
      <c r="E67" s="891">
        <v>2932</v>
      </c>
      <c r="F67" s="891">
        <f t="shared" si="0"/>
        <v>183</v>
      </c>
      <c r="G67" s="883">
        <f>VLOOKUP(F67,'9요금표2'!$B$5:$AN$2005,13,1)</f>
        <v>15890</v>
      </c>
      <c r="H67" s="883">
        <f>VLOOKUP(F67,'9요금표2'!$B$5:$AN$2005,14,1)</f>
        <v>14270</v>
      </c>
      <c r="I67" s="884"/>
      <c r="J67" s="885">
        <f>'5전기계약 등 비교'!$O$19</f>
        <v>7965.6399437412092</v>
      </c>
      <c r="K67" s="885">
        <f>'5전기계약 등 비교'!$L$19</f>
        <v>11459.198312236287</v>
      </c>
      <c r="L67" s="885">
        <f>'5전기계약 등 비교'!$L$27</f>
        <v>8983.3333333333339</v>
      </c>
      <c r="M67" s="886">
        <f t="shared" si="1"/>
        <v>23855.639943741211</v>
      </c>
      <c r="N67" s="886">
        <f t="shared" si="2"/>
        <v>25729.198312236287</v>
      </c>
      <c r="O67" s="886">
        <f t="shared" si="3"/>
        <v>24873.333333333336</v>
      </c>
    </row>
    <row r="68" spans="1:15">
      <c r="A68" s="712">
        <v>63</v>
      </c>
      <c r="B68" s="712">
        <v>101</v>
      </c>
      <c r="C68" s="712">
        <v>1103</v>
      </c>
      <c r="D68" s="891">
        <v>3319</v>
      </c>
      <c r="E68" s="891">
        <v>3580</v>
      </c>
      <c r="F68" s="891">
        <f t="shared" si="0"/>
        <v>261</v>
      </c>
      <c r="G68" s="883">
        <f>VLOOKUP(F68,'9요금표2'!$B$5:$AN$2005,13,1)</f>
        <v>36060</v>
      </c>
      <c r="H68" s="883">
        <f>VLOOKUP(F68,'9요금표2'!$B$5:$AN$2005,14,1)</f>
        <v>29440</v>
      </c>
      <c r="I68" s="884"/>
      <c r="J68" s="885">
        <f>'5전기계약 등 비교'!$O$19</f>
        <v>7965.6399437412092</v>
      </c>
      <c r="K68" s="885">
        <f>'5전기계약 등 비교'!$L$19</f>
        <v>11459.198312236287</v>
      </c>
      <c r="L68" s="885">
        <f>'5전기계약 등 비교'!$L$27</f>
        <v>8983.3333333333339</v>
      </c>
      <c r="M68" s="886">
        <f t="shared" si="1"/>
        <v>44025.639943741211</v>
      </c>
      <c r="N68" s="886">
        <f t="shared" si="2"/>
        <v>40899.198312236287</v>
      </c>
      <c r="O68" s="886">
        <f t="shared" si="3"/>
        <v>45043.333333333336</v>
      </c>
    </row>
    <row r="69" spans="1:15">
      <c r="A69" s="712">
        <v>64</v>
      </c>
      <c r="B69" s="712">
        <v>101</v>
      </c>
      <c r="C69" s="712">
        <v>1104</v>
      </c>
      <c r="D69" s="891">
        <v>1029</v>
      </c>
      <c r="E69" s="891">
        <v>1123</v>
      </c>
      <c r="F69" s="891">
        <f t="shared" si="0"/>
        <v>94</v>
      </c>
      <c r="G69" s="883">
        <f>VLOOKUP(F69,'9요금표2'!$B$5:$AN$2005,13,1)</f>
        <v>6450</v>
      </c>
      <c r="H69" s="883">
        <f>VLOOKUP(F69,'9요금표2'!$B$5:$AN$2005,14,1)</f>
        <v>6340</v>
      </c>
      <c r="I69" s="884"/>
      <c r="J69" s="885">
        <f>'5전기계약 등 비교'!$O$19</f>
        <v>7965.6399437412092</v>
      </c>
      <c r="K69" s="885">
        <f>'5전기계약 등 비교'!$L$19</f>
        <v>11459.198312236287</v>
      </c>
      <c r="L69" s="885">
        <f>'5전기계약 등 비교'!$L$27</f>
        <v>8983.3333333333339</v>
      </c>
      <c r="M69" s="886">
        <f t="shared" si="1"/>
        <v>14415.639943741209</v>
      </c>
      <c r="N69" s="886">
        <f t="shared" si="2"/>
        <v>17799.198312236287</v>
      </c>
      <c r="O69" s="886">
        <f t="shared" si="3"/>
        <v>15433.333333333334</v>
      </c>
    </row>
    <row r="70" spans="1:15">
      <c r="A70" s="712">
        <v>65</v>
      </c>
      <c r="B70" s="712">
        <v>101</v>
      </c>
      <c r="C70" s="712">
        <v>1105</v>
      </c>
      <c r="D70" s="891">
        <v>1736</v>
      </c>
      <c r="E70" s="891">
        <v>1882</v>
      </c>
      <c r="F70" s="891">
        <f t="shared" ref="F70:F133" si="4">E70-D70</f>
        <v>146</v>
      </c>
      <c r="G70" s="883">
        <f>VLOOKUP(F70,'9요금표2'!$B$5:$AN$2005,13,1)</f>
        <v>11960</v>
      </c>
      <c r="H70" s="883">
        <f>VLOOKUP(F70,'9요금표2'!$B$5:$AN$2005,14,1)</f>
        <v>10970</v>
      </c>
      <c r="I70" s="884"/>
      <c r="J70" s="885">
        <f>'5전기계약 등 비교'!$O$19</f>
        <v>7965.6399437412092</v>
      </c>
      <c r="K70" s="885">
        <f>'5전기계약 등 비교'!$L$19</f>
        <v>11459.198312236287</v>
      </c>
      <c r="L70" s="885">
        <f>'5전기계약 등 비교'!$L$27</f>
        <v>8983.3333333333339</v>
      </c>
      <c r="M70" s="886">
        <f t="shared" si="1"/>
        <v>19925.639943741211</v>
      </c>
      <c r="N70" s="886">
        <f t="shared" si="2"/>
        <v>22429.198312236287</v>
      </c>
      <c r="O70" s="886">
        <f t="shared" si="3"/>
        <v>20943.333333333336</v>
      </c>
    </row>
    <row r="71" spans="1:15">
      <c r="A71" s="712">
        <v>66</v>
      </c>
      <c r="B71" s="712">
        <v>101</v>
      </c>
      <c r="C71" s="712">
        <v>1106</v>
      </c>
      <c r="D71" s="891">
        <v>2849</v>
      </c>
      <c r="E71" s="891">
        <v>3169</v>
      </c>
      <c r="F71" s="891">
        <f t="shared" si="4"/>
        <v>320</v>
      </c>
      <c r="G71" s="883">
        <f>VLOOKUP(F71,'9요금표2'!$B$5:$AN$2005,13,1)</f>
        <v>48660</v>
      </c>
      <c r="H71" s="883">
        <f>VLOOKUP(F71,'9요금표2'!$B$5:$AN$2005,14,1)</f>
        <v>39330</v>
      </c>
      <c r="I71" s="884"/>
      <c r="J71" s="885">
        <f>'5전기계약 등 비교'!$O$19</f>
        <v>7965.6399437412092</v>
      </c>
      <c r="K71" s="885">
        <f>'5전기계약 등 비교'!$L$19</f>
        <v>11459.198312236287</v>
      </c>
      <c r="L71" s="885">
        <f>'5전기계약 등 비교'!$L$27</f>
        <v>8983.3333333333339</v>
      </c>
      <c r="M71" s="886">
        <f t="shared" ref="M71:M134" si="5">G71+J71</f>
        <v>56625.639943741211</v>
      </c>
      <c r="N71" s="886">
        <f t="shared" ref="N71:N134" si="6">H71+K71</f>
        <v>50789.198312236287</v>
      </c>
      <c r="O71" s="886">
        <f t="shared" ref="O71:O134" si="7">G71+L71</f>
        <v>57643.333333333336</v>
      </c>
    </row>
    <row r="72" spans="1:15">
      <c r="A72" s="712">
        <v>67</v>
      </c>
      <c r="B72" s="712">
        <v>101</v>
      </c>
      <c r="C72" s="712">
        <v>1201</v>
      </c>
      <c r="D72" s="891">
        <v>3014</v>
      </c>
      <c r="E72" s="891">
        <v>3239</v>
      </c>
      <c r="F72" s="891">
        <f t="shared" si="4"/>
        <v>225</v>
      </c>
      <c r="G72" s="883">
        <f>VLOOKUP(F72,'9요금표2'!$B$5:$AN$2005,13,1)</f>
        <v>28370</v>
      </c>
      <c r="H72" s="883">
        <f>VLOOKUP(F72,'9요금표2'!$B$5:$AN$2005,14,1)</f>
        <v>23420</v>
      </c>
      <c r="I72" s="884"/>
      <c r="J72" s="885">
        <f>'5전기계약 등 비교'!$O$19</f>
        <v>7965.6399437412092</v>
      </c>
      <c r="K72" s="885">
        <f>'5전기계약 등 비교'!$L$19</f>
        <v>11459.198312236287</v>
      </c>
      <c r="L72" s="885">
        <f>'5전기계약 등 비교'!$L$27</f>
        <v>8983.3333333333339</v>
      </c>
      <c r="M72" s="886">
        <f t="shared" si="5"/>
        <v>36335.639943741211</v>
      </c>
      <c r="N72" s="886">
        <f t="shared" si="6"/>
        <v>34879.198312236287</v>
      </c>
      <c r="O72" s="886">
        <f t="shared" si="7"/>
        <v>37353.333333333336</v>
      </c>
    </row>
    <row r="73" spans="1:15">
      <c r="A73" s="712">
        <v>68</v>
      </c>
      <c r="B73" s="712">
        <v>101</v>
      </c>
      <c r="C73" s="712">
        <v>1202</v>
      </c>
      <c r="D73" s="891">
        <v>1635</v>
      </c>
      <c r="E73" s="891">
        <v>1727</v>
      </c>
      <c r="F73" s="891">
        <f t="shared" si="4"/>
        <v>92</v>
      </c>
      <c r="G73" s="883">
        <f>VLOOKUP(F73,'9요금표2'!$B$5:$AN$2005,13,1)</f>
        <v>6240</v>
      </c>
      <c r="H73" s="883">
        <f>VLOOKUP(F73,'9요금표2'!$B$5:$AN$2005,14,1)</f>
        <v>6170</v>
      </c>
      <c r="I73" s="884"/>
      <c r="J73" s="885">
        <f>'5전기계약 등 비교'!$O$19</f>
        <v>7965.6399437412092</v>
      </c>
      <c r="K73" s="885">
        <f>'5전기계약 등 비교'!$L$19</f>
        <v>11459.198312236287</v>
      </c>
      <c r="L73" s="885">
        <f>'5전기계약 등 비교'!$L$27</f>
        <v>8983.3333333333339</v>
      </c>
      <c r="M73" s="886">
        <f t="shared" si="5"/>
        <v>14205.639943741209</v>
      </c>
      <c r="N73" s="886">
        <f t="shared" si="6"/>
        <v>17629.198312236287</v>
      </c>
      <c r="O73" s="886">
        <f t="shared" si="7"/>
        <v>15223.333333333334</v>
      </c>
    </row>
    <row r="74" spans="1:15">
      <c r="A74" s="712">
        <v>69</v>
      </c>
      <c r="B74" s="712">
        <v>101</v>
      </c>
      <c r="C74" s="712">
        <v>1203</v>
      </c>
      <c r="D74" s="891">
        <v>2228</v>
      </c>
      <c r="E74" s="891">
        <v>2373</v>
      </c>
      <c r="F74" s="891">
        <f t="shared" si="4"/>
        <v>145</v>
      </c>
      <c r="G74" s="883">
        <f>VLOOKUP(F74,'9요금표2'!$B$5:$AN$2005,13,1)</f>
        <v>11860</v>
      </c>
      <c r="H74" s="883">
        <f>VLOOKUP(F74,'9요금표2'!$B$5:$AN$2005,14,1)</f>
        <v>10890</v>
      </c>
      <c r="I74" s="884"/>
      <c r="J74" s="885">
        <f>'5전기계약 등 비교'!$O$19</f>
        <v>7965.6399437412092</v>
      </c>
      <c r="K74" s="885">
        <f>'5전기계약 등 비교'!$L$19</f>
        <v>11459.198312236287</v>
      </c>
      <c r="L74" s="885">
        <f>'5전기계약 등 비교'!$L$27</f>
        <v>8983.3333333333339</v>
      </c>
      <c r="M74" s="886">
        <f t="shared" si="5"/>
        <v>19825.639943741211</v>
      </c>
      <c r="N74" s="886">
        <f t="shared" si="6"/>
        <v>22349.198312236287</v>
      </c>
      <c r="O74" s="886">
        <f t="shared" si="7"/>
        <v>20843.333333333336</v>
      </c>
    </row>
    <row r="75" spans="1:15">
      <c r="A75" s="712">
        <v>70</v>
      </c>
      <c r="B75" s="712">
        <v>101</v>
      </c>
      <c r="C75" s="712">
        <v>1204</v>
      </c>
      <c r="D75" s="891">
        <v>2017</v>
      </c>
      <c r="E75" s="891">
        <v>2309</v>
      </c>
      <c r="F75" s="891">
        <f t="shared" si="4"/>
        <v>292</v>
      </c>
      <c r="G75" s="883">
        <f>VLOOKUP(F75,'9요금표2'!$B$5:$AN$2005,13,1)</f>
        <v>42680</v>
      </c>
      <c r="H75" s="883">
        <f>VLOOKUP(F75,'9요금표2'!$B$5:$AN$2005,14,1)</f>
        <v>34630</v>
      </c>
      <c r="I75" s="884"/>
      <c r="J75" s="885">
        <f>'5전기계약 등 비교'!$O$19</f>
        <v>7965.6399437412092</v>
      </c>
      <c r="K75" s="885">
        <f>'5전기계약 등 비교'!$L$19</f>
        <v>11459.198312236287</v>
      </c>
      <c r="L75" s="885">
        <f>'5전기계약 등 비교'!$L$27</f>
        <v>8983.3333333333339</v>
      </c>
      <c r="M75" s="886">
        <f t="shared" si="5"/>
        <v>50645.639943741211</v>
      </c>
      <c r="N75" s="886">
        <f t="shared" si="6"/>
        <v>46089.198312236287</v>
      </c>
      <c r="O75" s="886">
        <f t="shared" si="7"/>
        <v>51663.333333333336</v>
      </c>
    </row>
    <row r="76" spans="1:15">
      <c r="A76" s="712">
        <v>71</v>
      </c>
      <c r="B76" s="712">
        <v>101</v>
      </c>
      <c r="C76" s="712">
        <v>1205</v>
      </c>
      <c r="D76" s="891">
        <v>1778</v>
      </c>
      <c r="E76" s="891">
        <v>1925</v>
      </c>
      <c r="F76" s="891">
        <f t="shared" si="4"/>
        <v>147</v>
      </c>
      <c r="G76" s="883">
        <f>VLOOKUP(F76,'9요금표2'!$B$5:$AN$2005,13,1)</f>
        <v>12070</v>
      </c>
      <c r="H76" s="883">
        <f>VLOOKUP(F76,'9요금표2'!$B$5:$AN$2005,14,1)</f>
        <v>11070</v>
      </c>
      <c r="I76" s="884"/>
      <c r="J76" s="885">
        <f>'5전기계약 등 비교'!$O$19</f>
        <v>7965.6399437412092</v>
      </c>
      <c r="K76" s="885">
        <f>'5전기계약 등 비교'!$L$19</f>
        <v>11459.198312236287</v>
      </c>
      <c r="L76" s="885">
        <f>'5전기계약 등 비교'!$L$27</f>
        <v>8983.3333333333339</v>
      </c>
      <c r="M76" s="886">
        <f t="shared" si="5"/>
        <v>20035.639943741211</v>
      </c>
      <c r="N76" s="886">
        <f t="shared" si="6"/>
        <v>22529.198312236287</v>
      </c>
      <c r="O76" s="886">
        <f t="shared" si="7"/>
        <v>21053.333333333336</v>
      </c>
    </row>
    <row r="77" spans="1:15">
      <c r="A77" s="712">
        <v>72</v>
      </c>
      <c r="B77" s="712">
        <v>101</v>
      </c>
      <c r="C77" s="712">
        <v>1206</v>
      </c>
      <c r="D77" s="891">
        <v>1298</v>
      </c>
      <c r="E77" s="891">
        <v>1373</v>
      </c>
      <c r="F77" s="891">
        <f t="shared" si="4"/>
        <v>75</v>
      </c>
      <c r="G77" s="883">
        <f>VLOOKUP(F77,'9요금표2'!$B$5:$AN$2005,13,1)</f>
        <v>4430</v>
      </c>
      <c r="H77" s="883">
        <f>VLOOKUP(F77,'9요금표2'!$B$5:$AN$2005,14,1)</f>
        <v>4660</v>
      </c>
      <c r="I77" s="884"/>
      <c r="J77" s="885">
        <f>'5전기계약 등 비교'!$O$19</f>
        <v>7965.6399437412092</v>
      </c>
      <c r="K77" s="885">
        <f>'5전기계약 등 비교'!$L$19</f>
        <v>11459.198312236287</v>
      </c>
      <c r="L77" s="885">
        <f>'5전기계약 등 비교'!$L$27</f>
        <v>8983.3333333333339</v>
      </c>
      <c r="M77" s="886">
        <f t="shared" si="5"/>
        <v>12395.639943741209</v>
      </c>
      <c r="N77" s="886">
        <f t="shared" si="6"/>
        <v>16119.198312236287</v>
      </c>
      <c r="O77" s="886">
        <f t="shared" si="7"/>
        <v>13413.333333333334</v>
      </c>
    </row>
    <row r="78" spans="1:15">
      <c r="A78" s="712">
        <v>73</v>
      </c>
      <c r="B78" s="712">
        <v>101</v>
      </c>
      <c r="C78" s="712">
        <v>1301</v>
      </c>
      <c r="D78" s="891">
        <v>4139</v>
      </c>
      <c r="E78" s="891">
        <v>4229</v>
      </c>
      <c r="F78" s="891">
        <f t="shared" si="4"/>
        <v>90</v>
      </c>
      <c r="G78" s="883">
        <f>VLOOKUP(F78,'9요금표2'!$B$5:$AN$2005,13,1)</f>
        <v>6020</v>
      </c>
      <c r="H78" s="883">
        <f>VLOOKUP(F78,'9요금표2'!$B$5:$AN$2005,14,1)</f>
        <v>5990</v>
      </c>
      <c r="I78" s="884"/>
      <c r="J78" s="885">
        <f>'5전기계약 등 비교'!$O$19</f>
        <v>7965.6399437412092</v>
      </c>
      <c r="K78" s="885">
        <f>'5전기계약 등 비교'!$L$19</f>
        <v>11459.198312236287</v>
      </c>
      <c r="L78" s="885">
        <f>'5전기계약 등 비교'!$L$27</f>
        <v>8983.3333333333339</v>
      </c>
      <c r="M78" s="886">
        <f t="shared" si="5"/>
        <v>13985.639943741209</v>
      </c>
      <c r="N78" s="886">
        <f t="shared" si="6"/>
        <v>17449.198312236287</v>
      </c>
      <c r="O78" s="886">
        <f t="shared" si="7"/>
        <v>15003.333333333334</v>
      </c>
    </row>
    <row r="79" spans="1:15">
      <c r="A79" s="712">
        <v>74</v>
      </c>
      <c r="B79" s="712">
        <v>101</v>
      </c>
      <c r="C79" s="712">
        <v>1302</v>
      </c>
      <c r="D79" s="891">
        <v>1587</v>
      </c>
      <c r="E79" s="891">
        <v>1808</v>
      </c>
      <c r="F79" s="891">
        <f t="shared" si="4"/>
        <v>221</v>
      </c>
      <c r="G79" s="883">
        <f>VLOOKUP(F79,'9요금표2'!$B$5:$AN$2005,13,1)</f>
        <v>27510</v>
      </c>
      <c r="H79" s="883">
        <f>VLOOKUP(F79,'9요금표2'!$B$5:$AN$2005,14,1)</f>
        <v>22750</v>
      </c>
      <c r="I79" s="884"/>
      <c r="J79" s="885">
        <f>'5전기계약 등 비교'!$O$19</f>
        <v>7965.6399437412092</v>
      </c>
      <c r="K79" s="885">
        <f>'5전기계약 등 비교'!$L$19</f>
        <v>11459.198312236287</v>
      </c>
      <c r="L79" s="885">
        <f>'5전기계약 등 비교'!$L$27</f>
        <v>8983.3333333333339</v>
      </c>
      <c r="M79" s="886">
        <f t="shared" si="5"/>
        <v>35475.639943741211</v>
      </c>
      <c r="N79" s="886">
        <f t="shared" si="6"/>
        <v>34209.198312236287</v>
      </c>
      <c r="O79" s="886">
        <f t="shared" si="7"/>
        <v>36493.333333333336</v>
      </c>
    </row>
    <row r="80" spans="1:15">
      <c r="A80" s="712">
        <v>75</v>
      </c>
      <c r="B80" s="712">
        <v>101</v>
      </c>
      <c r="C80" s="712">
        <v>1303</v>
      </c>
      <c r="D80" s="891">
        <v>2290</v>
      </c>
      <c r="E80" s="891">
        <v>2480</v>
      </c>
      <c r="F80" s="891">
        <f t="shared" si="4"/>
        <v>190</v>
      </c>
      <c r="G80" s="883">
        <f>VLOOKUP(F80,'9요금표2'!$B$5:$AN$2005,13,1)</f>
        <v>16640</v>
      </c>
      <c r="H80" s="883">
        <f>VLOOKUP(F80,'9요금표2'!$B$5:$AN$2005,14,1)</f>
        <v>14890</v>
      </c>
      <c r="I80" s="884"/>
      <c r="J80" s="885">
        <f>'5전기계약 등 비교'!$O$19</f>
        <v>7965.6399437412092</v>
      </c>
      <c r="K80" s="885">
        <f>'5전기계약 등 비교'!$L$19</f>
        <v>11459.198312236287</v>
      </c>
      <c r="L80" s="885">
        <f>'5전기계약 등 비교'!$L$27</f>
        <v>8983.3333333333339</v>
      </c>
      <c r="M80" s="886">
        <f t="shared" si="5"/>
        <v>24605.639943741211</v>
      </c>
      <c r="N80" s="886">
        <f t="shared" si="6"/>
        <v>26349.198312236287</v>
      </c>
      <c r="O80" s="886">
        <f t="shared" si="7"/>
        <v>25623.333333333336</v>
      </c>
    </row>
    <row r="81" spans="1:15">
      <c r="A81" s="712">
        <v>76</v>
      </c>
      <c r="B81" s="712">
        <v>101</v>
      </c>
      <c r="C81" s="712">
        <v>1304</v>
      </c>
      <c r="D81" s="891">
        <v>1422</v>
      </c>
      <c r="E81" s="891">
        <v>1534</v>
      </c>
      <c r="F81" s="891">
        <f t="shared" si="4"/>
        <v>112</v>
      </c>
      <c r="G81" s="883">
        <f>VLOOKUP(F81,'9요금표2'!$B$5:$AN$2005,13,1)</f>
        <v>8360</v>
      </c>
      <c r="H81" s="883">
        <f>VLOOKUP(F81,'9요금표2'!$B$5:$AN$2005,14,1)</f>
        <v>7940</v>
      </c>
      <c r="I81" s="884"/>
      <c r="J81" s="885">
        <f>'5전기계약 등 비교'!$O$19</f>
        <v>7965.6399437412092</v>
      </c>
      <c r="K81" s="885">
        <f>'5전기계약 등 비교'!$L$19</f>
        <v>11459.198312236287</v>
      </c>
      <c r="L81" s="885">
        <f>'5전기계약 등 비교'!$L$27</f>
        <v>8983.3333333333339</v>
      </c>
      <c r="M81" s="886">
        <f t="shared" si="5"/>
        <v>16325.639943741209</v>
      </c>
      <c r="N81" s="886">
        <f t="shared" si="6"/>
        <v>19399.198312236287</v>
      </c>
      <c r="O81" s="886">
        <f t="shared" si="7"/>
        <v>17343.333333333336</v>
      </c>
    </row>
    <row r="82" spans="1:15">
      <c r="A82" s="712">
        <v>77</v>
      </c>
      <c r="B82" s="712">
        <v>101</v>
      </c>
      <c r="C82" s="712">
        <v>1305</v>
      </c>
      <c r="D82" s="891">
        <v>1315</v>
      </c>
      <c r="E82" s="891">
        <v>1543</v>
      </c>
      <c r="F82" s="891">
        <f t="shared" si="4"/>
        <v>228</v>
      </c>
      <c r="G82" s="883">
        <f>VLOOKUP(F82,'9요금표2'!$B$5:$AN$2005,13,1)</f>
        <v>29010</v>
      </c>
      <c r="H82" s="883">
        <f>VLOOKUP(F82,'9요금표2'!$B$5:$AN$2005,14,1)</f>
        <v>23910</v>
      </c>
      <c r="I82" s="884"/>
      <c r="J82" s="885">
        <f>'5전기계약 등 비교'!$O$19</f>
        <v>7965.6399437412092</v>
      </c>
      <c r="K82" s="885">
        <f>'5전기계약 등 비교'!$L$19</f>
        <v>11459.198312236287</v>
      </c>
      <c r="L82" s="885">
        <f>'5전기계약 등 비교'!$L$27</f>
        <v>8983.3333333333339</v>
      </c>
      <c r="M82" s="886">
        <f t="shared" si="5"/>
        <v>36975.639943741211</v>
      </c>
      <c r="N82" s="886">
        <f t="shared" si="6"/>
        <v>35369.198312236287</v>
      </c>
      <c r="O82" s="886">
        <f t="shared" si="7"/>
        <v>37993.333333333336</v>
      </c>
    </row>
    <row r="83" spans="1:15">
      <c r="A83" s="712">
        <v>78</v>
      </c>
      <c r="B83" s="712">
        <v>101</v>
      </c>
      <c r="C83" s="712">
        <v>1306</v>
      </c>
      <c r="D83" s="891">
        <v>3338</v>
      </c>
      <c r="E83" s="891">
        <v>3605</v>
      </c>
      <c r="F83" s="891">
        <f t="shared" si="4"/>
        <v>267</v>
      </c>
      <c r="G83" s="883">
        <f>VLOOKUP(F83,'9요금표2'!$B$5:$AN$2005,13,1)</f>
        <v>37340</v>
      </c>
      <c r="H83" s="883">
        <f>VLOOKUP(F83,'9요금표2'!$B$5:$AN$2005,14,1)</f>
        <v>30450</v>
      </c>
      <c r="I83" s="884"/>
      <c r="J83" s="885">
        <f>'5전기계약 등 비교'!$O$19</f>
        <v>7965.6399437412092</v>
      </c>
      <c r="K83" s="885">
        <f>'5전기계약 등 비교'!$L$19</f>
        <v>11459.198312236287</v>
      </c>
      <c r="L83" s="885">
        <f>'5전기계약 등 비교'!$L$27</f>
        <v>8983.3333333333339</v>
      </c>
      <c r="M83" s="886">
        <f t="shared" si="5"/>
        <v>45305.639943741211</v>
      </c>
      <c r="N83" s="886">
        <f t="shared" si="6"/>
        <v>41909.198312236287</v>
      </c>
      <c r="O83" s="886">
        <f t="shared" si="7"/>
        <v>46323.333333333336</v>
      </c>
    </row>
    <row r="84" spans="1:15">
      <c r="A84" s="712">
        <v>79</v>
      </c>
      <c r="B84" s="712">
        <v>101</v>
      </c>
      <c r="C84" s="712">
        <v>1401</v>
      </c>
      <c r="D84" s="891">
        <v>3832</v>
      </c>
      <c r="E84" s="891">
        <v>4176</v>
      </c>
      <c r="F84" s="891">
        <f t="shared" si="4"/>
        <v>344</v>
      </c>
      <c r="G84" s="883">
        <f>VLOOKUP(F84,'9요금표2'!$B$5:$AN$2005,13,1)</f>
        <v>53790</v>
      </c>
      <c r="H84" s="883">
        <f>VLOOKUP(F84,'9요금표2'!$B$5:$AN$2005,14,1)</f>
        <v>43350</v>
      </c>
      <c r="I84" s="884"/>
      <c r="J84" s="885">
        <f>'5전기계약 등 비교'!$O$19</f>
        <v>7965.6399437412092</v>
      </c>
      <c r="K84" s="885">
        <f>'5전기계약 등 비교'!$L$19</f>
        <v>11459.198312236287</v>
      </c>
      <c r="L84" s="885">
        <f>'5전기계약 등 비교'!$L$27</f>
        <v>8983.3333333333339</v>
      </c>
      <c r="M84" s="886">
        <f t="shared" si="5"/>
        <v>61755.639943741211</v>
      </c>
      <c r="N84" s="886">
        <f t="shared" si="6"/>
        <v>54809.198312236287</v>
      </c>
      <c r="O84" s="886">
        <f t="shared" si="7"/>
        <v>62773.333333333336</v>
      </c>
    </row>
    <row r="85" spans="1:15">
      <c r="A85" s="712">
        <v>80</v>
      </c>
      <c r="B85" s="712">
        <v>101</v>
      </c>
      <c r="C85" s="712">
        <v>1402</v>
      </c>
      <c r="D85" s="891">
        <v>3081</v>
      </c>
      <c r="E85" s="891">
        <v>3405</v>
      </c>
      <c r="F85" s="891">
        <f t="shared" si="4"/>
        <v>324</v>
      </c>
      <c r="G85" s="883">
        <f>VLOOKUP(F85,'9요금표2'!$B$5:$AN$2005,13,1)</f>
        <v>49520</v>
      </c>
      <c r="H85" s="883">
        <f>VLOOKUP(F85,'9요금표2'!$B$5:$AN$2005,14,1)</f>
        <v>40000</v>
      </c>
      <c r="I85" s="884"/>
      <c r="J85" s="885">
        <f>'5전기계약 등 비교'!$O$19</f>
        <v>7965.6399437412092</v>
      </c>
      <c r="K85" s="885">
        <f>'5전기계약 등 비교'!$L$19</f>
        <v>11459.198312236287</v>
      </c>
      <c r="L85" s="885">
        <f>'5전기계약 등 비교'!$L$27</f>
        <v>8983.3333333333339</v>
      </c>
      <c r="M85" s="886">
        <f t="shared" si="5"/>
        <v>57485.639943741211</v>
      </c>
      <c r="N85" s="886">
        <f t="shared" si="6"/>
        <v>51459.198312236287</v>
      </c>
      <c r="O85" s="886">
        <f t="shared" si="7"/>
        <v>58503.333333333336</v>
      </c>
    </row>
    <row r="86" spans="1:15">
      <c r="A86" s="712">
        <v>81</v>
      </c>
      <c r="B86" s="712">
        <v>101</v>
      </c>
      <c r="C86" s="712">
        <v>1403</v>
      </c>
      <c r="D86" s="891">
        <v>1177</v>
      </c>
      <c r="E86" s="891">
        <v>1298</v>
      </c>
      <c r="F86" s="891">
        <f t="shared" si="4"/>
        <v>121</v>
      </c>
      <c r="G86" s="883">
        <f>VLOOKUP(F86,'9요금표2'!$B$5:$AN$2005,13,1)</f>
        <v>9310</v>
      </c>
      <c r="H86" s="883">
        <f>VLOOKUP(F86,'9요금표2'!$B$5:$AN$2005,14,1)</f>
        <v>8750</v>
      </c>
      <c r="I86" s="884"/>
      <c r="J86" s="885">
        <f>'5전기계약 등 비교'!$O$19</f>
        <v>7965.6399437412092</v>
      </c>
      <c r="K86" s="885">
        <f>'5전기계약 등 비교'!$L$19</f>
        <v>11459.198312236287</v>
      </c>
      <c r="L86" s="885">
        <f>'5전기계약 등 비교'!$L$27</f>
        <v>8983.3333333333339</v>
      </c>
      <c r="M86" s="886">
        <f t="shared" si="5"/>
        <v>17275.639943741211</v>
      </c>
      <c r="N86" s="886">
        <f t="shared" si="6"/>
        <v>20209.198312236287</v>
      </c>
      <c r="O86" s="886">
        <f t="shared" si="7"/>
        <v>18293.333333333336</v>
      </c>
    </row>
    <row r="87" spans="1:15">
      <c r="A87" s="712">
        <v>82</v>
      </c>
      <c r="B87" s="712">
        <v>101</v>
      </c>
      <c r="C87" s="712">
        <v>1404</v>
      </c>
      <c r="D87" s="891">
        <v>2027</v>
      </c>
      <c r="E87" s="891">
        <v>2234</v>
      </c>
      <c r="F87" s="891">
        <f t="shared" si="4"/>
        <v>207</v>
      </c>
      <c r="G87" s="883">
        <f>VLOOKUP(F87,'9요금표2'!$B$5:$AN$2005,13,1)</f>
        <v>24520</v>
      </c>
      <c r="H87" s="883">
        <f>VLOOKUP(F87,'9요금표2'!$B$5:$AN$2005,14,1)</f>
        <v>20400</v>
      </c>
      <c r="I87" s="884"/>
      <c r="J87" s="885">
        <f>'5전기계약 등 비교'!$O$19</f>
        <v>7965.6399437412092</v>
      </c>
      <c r="K87" s="885">
        <f>'5전기계약 등 비교'!$L$19</f>
        <v>11459.198312236287</v>
      </c>
      <c r="L87" s="885">
        <f>'5전기계약 등 비교'!$L$27</f>
        <v>8983.3333333333339</v>
      </c>
      <c r="M87" s="886">
        <f t="shared" si="5"/>
        <v>32485.639943741211</v>
      </c>
      <c r="N87" s="886">
        <f t="shared" si="6"/>
        <v>31859.198312236287</v>
      </c>
      <c r="O87" s="886">
        <f t="shared" si="7"/>
        <v>33503.333333333336</v>
      </c>
    </row>
    <row r="88" spans="1:15">
      <c r="A88" s="712">
        <v>83</v>
      </c>
      <c r="B88" s="712">
        <v>101</v>
      </c>
      <c r="C88" s="712">
        <v>1405</v>
      </c>
      <c r="D88" s="891">
        <v>1237</v>
      </c>
      <c r="E88" s="891">
        <v>1325</v>
      </c>
      <c r="F88" s="891">
        <f t="shared" si="4"/>
        <v>88</v>
      </c>
      <c r="G88" s="883">
        <f>VLOOKUP(F88,'9요금표2'!$B$5:$AN$2005,13,1)</f>
        <v>5810</v>
      </c>
      <c r="H88" s="883">
        <f>VLOOKUP(F88,'9요금표2'!$B$5:$AN$2005,14,1)</f>
        <v>5810</v>
      </c>
      <c r="I88" s="884"/>
      <c r="J88" s="885">
        <f>'5전기계약 등 비교'!$O$19</f>
        <v>7965.6399437412092</v>
      </c>
      <c r="K88" s="885">
        <f>'5전기계약 등 비교'!$L$19</f>
        <v>11459.198312236287</v>
      </c>
      <c r="L88" s="885">
        <f>'5전기계약 등 비교'!$L$27</f>
        <v>8983.3333333333339</v>
      </c>
      <c r="M88" s="886">
        <f t="shared" si="5"/>
        <v>13775.639943741209</v>
      </c>
      <c r="N88" s="886">
        <f t="shared" si="6"/>
        <v>17269.198312236287</v>
      </c>
      <c r="O88" s="886">
        <f t="shared" si="7"/>
        <v>14793.333333333334</v>
      </c>
    </row>
    <row r="89" spans="1:15">
      <c r="A89" s="712">
        <v>84</v>
      </c>
      <c r="B89" s="712">
        <v>101</v>
      </c>
      <c r="C89" s="712">
        <v>1406</v>
      </c>
      <c r="D89" s="891">
        <v>2405</v>
      </c>
      <c r="E89" s="891">
        <v>2575</v>
      </c>
      <c r="F89" s="891">
        <f t="shared" si="4"/>
        <v>170</v>
      </c>
      <c r="G89" s="883">
        <f>VLOOKUP(F89,'9요금표2'!$B$5:$AN$2005,13,1)</f>
        <v>14510</v>
      </c>
      <c r="H89" s="883">
        <f>VLOOKUP(F89,'9요금표2'!$B$5:$AN$2005,14,1)</f>
        <v>13110</v>
      </c>
      <c r="I89" s="884"/>
      <c r="J89" s="885">
        <f>'5전기계약 등 비교'!$O$19</f>
        <v>7965.6399437412092</v>
      </c>
      <c r="K89" s="885">
        <f>'5전기계약 등 비교'!$L$19</f>
        <v>11459.198312236287</v>
      </c>
      <c r="L89" s="885">
        <f>'5전기계약 등 비교'!$L$27</f>
        <v>8983.3333333333339</v>
      </c>
      <c r="M89" s="886">
        <f t="shared" si="5"/>
        <v>22475.639943741211</v>
      </c>
      <c r="N89" s="886">
        <f t="shared" si="6"/>
        <v>24569.198312236287</v>
      </c>
      <c r="O89" s="886">
        <f t="shared" si="7"/>
        <v>23493.333333333336</v>
      </c>
    </row>
    <row r="90" spans="1:15">
      <c r="A90" s="712">
        <v>85</v>
      </c>
      <c r="B90" s="712">
        <v>101</v>
      </c>
      <c r="C90" s="712">
        <v>1501</v>
      </c>
      <c r="D90" s="891">
        <v>3206</v>
      </c>
      <c r="E90" s="891">
        <v>3327</v>
      </c>
      <c r="F90" s="891">
        <f t="shared" si="4"/>
        <v>121</v>
      </c>
      <c r="G90" s="883">
        <f>VLOOKUP(F90,'9요금표2'!$B$5:$AN$2005,13,1)</f>
        <v>9310</v>
      </c>
      <c r="H90" s="883">
        <f>VLOOKUP(F90,'9요금표2'!$B$5:$AN$2005,14,1)</f>
        <v>8750</v>
      </c>
      <c r="I90" s="884"/>
      <c r="J90" s="885">
        <f>'5전기계약 등 비교'!$O$19</f>
        <v>7965.6399437412092</v>
      </c>
      <c r="K90" s="885">
        <f>'5전기계약 등 비교'!$L$19</f>
        <v>11459.198312236287</v>
      </c>
      <c r="L90" s="885">
        <f>'5전기계약 등 비교'!$L$27</f>
        <v>8983.3333333333339</v>
      </c>
      <c r="M90" s="886">
        <f t="shared" si="5"/>
        <v>17275.639943741211</v>
      </c>
      <c r="N90" s="886">
        <f t="shared" si="6"/>
        <v>20209.198312236287</v>
      </c>
      <c r="O90" s="886">
        <f t="shared" si="7"/>
        <v>18293.333333333336</v>
      </c>
    </row>
    <row r="91" spans="1:15">
      <c r="A91" s="712">
        <v>86</v>
      </c>
      <c r="B91" s="712">
        <v>101</v>
      </c>
      <c r="C91" s="712">
        <v>1502</v>
      </c>
      <c r="D91" s="891">
        <v>2845</v>
      </c>
      <c r="E91" s="891">
        <v>3061</v>
      </c>
      <c r="F91" s="891">
        <f t="shared" si="4"/>
        <v>216</v>
      </c>
      <c r="G91" s="883">
        <f>VLOOKUP(F91,'9요금표2'!$B$5:$AN$2005,13,1)</f>
        <v>26450</v>
      </c>
      <c r="H91" s="883">
        <f>VLOOKUP(F91,'9요금표2'!$B$5:$AN$2005,14,1)</f>
        <v>21910</v>
      </c>
      <c r="I91" s="884"/>
      <c r="J91" s="885">
        <f>'5전기계약 등 비교'!$O$19</f>
        <v>7965.6399437412092</v>
      </c>
      <c r="K91" s="885">
        <f>'5전기계약 등 비교'!$L$19</f>
        <v>11459.198312236287</v>
      </c>
      <c r="L91" s="885">
        <f>'5전기계약 등 비교'!$L$27</f>
        <v>8983.3333333333339</v>
      </c>
      <c r="M91" s="886">
        <f t="shared" si="5"/>
        <v>34415.639943741211</v>
      </c>
      <c r="N91" s="886">
        <f t="shared" si="6"/>
        <v>33369.198312236287</v>
      </c>
      <c r="O91" s="886">
        <f t="shared" si="7"/>
        <v>35433.333333333336</v>
      </c>
    </row>
    <row r="92" spans="1:15">
      <c r="A92" s="712">
        <v>87</v>
      </c>
      <c r="B92" s="712">
        <v>101</v>
      </c>
      <c r="C92" s="712">
        <v>1503</v>
      </c>
      <c r="D92" s="891">
        <v>2555</v>
      </c>
      <c r="E92" s="891">
        <v>2778</v>
      </c>
      <c r="F92" s="891">
        <f t="shared" si="4"/>
        <v>223</v>
      </c>
      <c r="G92" s="883">
        <f>VLOOKUP(F92,'9요금표2'!$B$5:$AN$2005,13,1)</f>
        <v>27930</v>
      </c>
      <c r="H92" s="883">
        <f>VLOOKUP(F92,'9요금표2'!$B$5:$AN$2005,14,1)</f>
        <v>23080</v>
      </c>
      <c r="I92" s="884"/>
      <c r="J92" s="885">
        <f>'5전기계약 등 비교'!$O$19</f>
        <v>7965.6399437412092</v>
      </c>
      <c r="K92" s="885">
        <f>'5전기계약 등 비교'!$L$19</f>
        <v>11459.198312236287</v>
      </c>
      <c r="L92" s="885">
        <f>'5전기계약 등 비교'!$L$27</f>
        <v>8983.3333333333339</v>
      </c>
      <c r="M92" s="886">
        <f t="shared" si="5"/>
        <v>35895.639943741211</v>
      </c>
      <c r="N92" s="886">
        <f t="shared" si="6"/>
        <v>34539.198312236287</v>
      </c>
      <c r="O92" s="886">
        <f t="shared" si="7"/>
        <v>36913.333333333336</v>
      </c>
    </row>
    <row r="93" spans="1:15">
      <c r="A93" s="712">
        <v>88</v>
      </c>
      <c r="B93" s="712">
        <v>101</v>
      </c>
      <c r="C93" s="712">
        <v>1504</v>
      </c>
      <c r="D93" s="891">
        <v>2854</v>
      </c>
      <c r="E93" s="891">
        <v>3064</v>
      </c>
      <c r="F93" s="891">
        <f t="shared" si="4"/>
        <v>210</v>
      </c>
      <c r="G93" s="883">
        <f>VLOOKUP(F93,'9요금표2'!$B$5:$AN$2005,13,1)</f>
        <v>25160</v>
      </c>
      <c r="H93" s="883">
        <f>VLOOKUP(F93,'9요금표2'!$B$5:$AN$2005,14,1)</f>
        <v>20910</v>
      </c>
      <c r="I93" s="884"/>
      <c r="J93" s="885">
        <f>'5전기계약 등 비교'!$O$19</f>
        <v>7965.6399437412092</v>
      </c>
      <c r="K93" s="885">
        <f>'5전기계약 등 비교'!$L$19</f>
        <v>11459.198312236287</v>
      </c>
      <c r="L93" s="885">
        <f>'5전기계약 등 비교'!$L$27</f>
        <v>8983.3333333333339</v>
      </c>
      <c r="M93" s="886">
        <f t="shared" si="5"/>
        <v>33125.639943741211</v>
      </c>
      <c r="N93" s="886">
        <f t="shared" si="6"/>
        <v>32369.198312236287</v>
      </c>
      <c r="O93" s="886">
        <f t="shared" si="7"/>
        <v>34143.333333333336</v>
      </c>
    </row>
    <row r="94" spans="1:15">
      <c r="A94" s="712">
        <v>89</v>
      </c>
      <c r="B94" s="712">
        <v>101</v>
      </c>
      <c r="C94" s="712">
        <v>1505</v>
      </c>
      <c r="D94" s="891">
        <v>3910</v>
      </c>
      <c r="E94" s="891">
        <v>4215</v>
      </c>
      <c r="F94" s="891">
        <f t="shared" si="4"/>
        <v>305</v>
      </c>
      <c r="G94" s="883">
        <f>VLOOKUP(F94,'9요금표2'!$B$5:$AN$2005,13,1)</f>
        <v>45450</v>
      </c>
      <c r="H94" s="883">
        <f>VLOOKUP(F94,'9요금표2'!$B$5:$AN$2005,14,1)</f>
        <v>36810</v>
      </c>
      <c r="I94" s="884"/>
      <c r="J94" s="885">
        <f>'5전기계약 등 비교'!$O$19</f>
        <v>7965.6399437412092</v>
      </c>
      <c r="K94" s="885">
        <f>'5전기계약 등 비교'!$L$19</f>
        <v>11459.198312236287</v>
      </c>
      <c r="L94" s="885">
        <f>'5전기계약 등 비교'!$L$27</f>
        <v>8983.3333333333339</v>
      </c>
      <c r="M94" s="886">
        <f t="shared" si="5"/>
        <v>53415.639943741211</v>
      </c>
      <c r="N94" s="886">
        <f t="shared" si="6"/>
        <v>48269.198312236287</v>
      </c>
      <c r="O94" s="886">
        <f t="shared" si="7"/>
        <v>54433.333333333336</v>
      </c>
    </row>
    <row r="95" spans="1:15">
      <c r="A95" s="712">
        <v>90</v>
      </c>
      <c r="B95" s="712">
        <v>101</v>
      </c>
      <c r="C95" s="712">
        <v>1506</v>
      </c>
      <c r="D95" s="891">
        <v>799</v>
      </c>
      <c r="E95" s="891">
        <v>858</v>
      </c>
      <c r="F95" s="891">
        <f t="shared" si="4"/>
        <v>59</v>
      </c>
      <c r="G95" s="883">
        <f>VLOOKUP(F95,'9요금표2'!$B$5:$AN$2005,13,1)</f>
        <v>2730</v>
      </c>
      <c r="H95" s="883">
        <f>VLOOKUP(F95,'9요금표2'!$B$5:$AN$2005,14,1)</f>
        <v>3230</v>
      </c>
      <c r="I95" s="884"/>
      <c r="J95" s="885">
        <f>'5전기계약 등 비교'!$O$19</f>
        <v>7965.6399437412092</v>
      </c>
      <c r="K95" s="885">
        <f>'5전기계약 등 비교'!$L$19</f>
        <v>11459.198312236287</v>
      </c>
      <c r="L95" s="885">
        <f>'5전기계약 등 비교'!$L$27</f>
        <v>8983.3333333333339</v>
      </c>
      <c r="M95" s="886">
        <f t="shared" si="5"/>
        <v>10695.639943741209</v>
      </c>
      <c r="N95" s="886">
        <f t="shared" si="6"/>
        <v>14689.198312236287</v>
      </c>
      <c r="O95" s="886">
        <f t="shared" si="7"/>
        <v>11713.333333333334</v>
      </c>
    </row>
    <row r="96" spans="1:15">
      <c r="A96" s="712">
        <v>91</v>
      </c>
      <c r="B96" s="712">
        <v>101</v>
      </c>
      <c r="C96" s="712">
        <v>1601</v>
      </c>
      <c r="D96" s="891">
        <v>2217</v>
      </c>
      <c r="E96" s="891">
        <v>2428</v>
      </c>
      <c r="F96" s="891">
        <f t="shared" si="4"/>
        <v>211</v>
      </c>
      <c r="G96" s="883">
        <f>VLOOKUP(F96,'9요금표2'!$B$5:$AN$2005,13,1)</f>
        <v>25370</v>
      </c>
      <c r="H96" s="883">
        <f>VLOOKUP(F96,'9요금표2'!$B$5:$AN$2005,14,1)</f>
        <v>21070</v>
      </c>
      <c r="I96" s="884"/>
      <c r="J96" s="885">
        <f>'5전기계약 등 비교'!$O$19</f>
        <v>7965.6399437412092</v>
      </c>
      <c r="K96" s="885">
        <f>'5전기계약 등 비교'!$L$19</f>
        <v>11459.198312236287</v>
      </c>
      <c r="L96" s="885">
        <f>'5전기계약 등 비교'!$L$27</f>
        <v>8983.3333333333339</v>
      </c>
      <c r="M96" s="886">
        <f t="shared" si="5"/>
        <v>33335.639943741211</v>
      </c>
      <c r="N96" s="886">
        <f t="shared" si="6"/>
        <v>32529.198312236287</v>
      </c>
      <c r="O96" s="886">
        <f t="shared" si="7"/>
        <v>34353.333333333336</v>
      </c>
    </row>
    <row r="97" spans="1:15">
      <c r="A97" s="712">
        <v>92</v>
      </c>
      <c r="B97" s="712">
        <v>101</v>
      </c>
      <c r="C97" s="712">
        <v>1602</v>
      </c>
      <c r="D97" s="891">
        <v>2582</v>
      </c>
      <c r="E97" s="891">
        <v>2824</v>
      </c>
      <c r="F97" s="891">
        <f t="shared" si="4"/>
        <v>242</v>
      </c>
      <c r="G97" s="883">
        <f>VLOOKUP(F97,'9요금표2'!$B$5:$AN$2005,13,1)</f>
        <v>32000</v>
      </c>
      <c r="H97" s="883">
        <f>VLOOKUP(F97,'9요금표2'!$B$5:$AN$2005,14,1)</f>
        <v>26260</v>
      </c>
      <c r="I97" s="884"/>
      <c r="J97" s="885">
        <f>'5전기계약 등 비교'!$O$19</f>
        <v>7965.6399437412092</v>
      </c>
      <c r="K97" s="885">
        <f>'5전기계약 등 비교'!$L$19</f>
        <v>11459.198312236287</v>
      </c>
      <c r="L97" s="885">
        <f>'5전기계약 등 비교'!$L$27</f>
        <v>8983.3333333333339</v>
      </c>
      <c r="M97" s="886">
        <f t="shared" si="5"/>
        <v>39965.639943741211</v>
      </c>
      <c r="N97" s="886">
        <f t="shared" si="6"/>
        <v>37719.198312236287</v>
      </c>
      <c r="O97" s="886">
        <f t="shared" si="7"/>
        <v>40983.333333333336</v>
      </c>
    </row>
    <row r="98" spans="1:15">
      <c r="A98" s="712">
        <v>93</v>
      </c>
      <c r="B98" s="712">
        <v>101</v>
      </c>
      <c r="C98" s="712">
        <v>1603</v>
      </c>
      <c r="D98" s="891">
        <v>1524</v>
      </c>
      <c r="E98" s="891">
        <v>1648</v>
      </c>
      <c r="F98" s="891">
        <f t="shared" si="4"/>
        <v>124</v>
      </c>
      <c r="G98" s="883">
        <f>VLOOKUP(F98,'9요금표2'!$B$5:$AN$2005,13,1)</f>
        <v>9630</v>
      </c>
      <c r="H98" s="883">
        <f>VLOOKUP(F98,'9요금표2'!$B$5:$AN$2005,14,1)</f>
        <v>9020</v>
      </c>
      <c r="I98" s="884"/>
      <c r="J98" s="885">
        <f>'5전기계약 등 비교'!$O$19</f>
        <v>7965.6399437412092</v>
      </c>
      <c r="K98" s="885">
        <f>'5전기계약 등 비교'!$L$19</f>
        <v>11459.198312236287</v>
      </c>
      <c r="L98" s="885">
        <f>'5전기계약 등 비교'!$L$27</f>
        <v>8983.3333333333339</v>
      </c>
      <c r="M98" s="886">
        <f t="shared" si="5"/>
        <v>17595.639943741211</v>
      </c>
      <c r="N98" s="886">
        <f t="shared" si="6"/>
        <v>20479.198312236287</v>
      </c>
      <c r="O98" s="886">
        <f t="shared" si="7"/>
        <v>18613.333333333336</v>
      </c>
    </row>
    <row r="99" spans="1:15">
      <c r="A99" s="712">
        <v>94</v>
      </c>
      <c r="B99" s="712">
        <v>101</v>
      </c>
      <c r="C99" s="712">
        <v>1604</v>
      </c>
      <c r="D99" s="891">
        <v>2716</v>
      </c>
      <c r="E99" s="891">
        <v>2935</v>
      </c>
      <c r="F99" s="891">
        <f t="shared" si="4"/>
        <v>219</v>
      </c>
      <c r="G99" s="883">
        <f>VLOOKUP(F99,'9요금표2'!$B$5:$AN$2005,13,1)</f>
        <v>27090</v>
      </c>
      <c r="H99" s="883">
        <f>VLOOKUP(F99,'9요금표2'!$B$5:$AN$2005,14,1)</f>
        <v>22410</v>
      </c>
      <c r="I99" s="884"/>
      <c r="J99" s="885">
        <f>'5전기계약 등 비교'!$O$19</f>
        <v>7965.6399437412092</v>
      </c>
      <c r="K99" s="885">
        <f>'5전기계약 등 비교'!$L$19</f>
        <v>11459.198312236287</v>
      </c>
      <c r="L99" s="885">
        <f>'5전기계약 등 비교'!$L$27</f>
        <v>8983.3333333333339</v>
      </c>
      <c r="M99" s="886">
        <f t="shared" si="5"/>
        <v>35055.639943741211</v>
      </c>
      <c r="N99" s="886">
        <f t="shared" si="6"/>
        <v>33869.198312236287</v>
      </c>
      <c r="O99" s="886">
        <f t="shared" si="7"/>
        <v>36073.333333333336</v>
      </c>
    </row>
    <row r="100" spans="1:15">
      <c r="A100" s="712">
        <v>95</v>
      </c>
      <c r="B100" s="712">
        <v>101</v>
      </c>
      <c r="C100" s="712">
        <v>1605</v>
      </c>
      <c r="D100" s="891">
        <v>2719</v>
      </c>
      <c r="E100" s="891">
        <v>2854</v>
      </c>
      <c r="F100" s="891">
        <f t="shared" si="4"/>
        <v>135</v>
      </c>
      <c r="G100" s="883">
        <f>VLOOKUP(F100,'9요금표2'!$B$5:$AN$2005,13,1)</f>
        <v>10800</v>
      </c>
      <c r="H100" s="883">
        <f>VLOOKUP(F100,'9요금표2'!$B$5:$AN$2005,14,1)</f>
        <v>10000</v>
      </c>
      <c r="I100" s="884"/>
      <c r="J100" s="885">
        <f>'5전기계약 등 비교'!$O$19</f>
        <v>7965.6399437412092</v>
      </c>
      <c r="K100" s="885">
        <f>'5전기계약 등 비교'!$L$19</f>
        <v>11459.198312236287</v>
      </c>
      <c r="L100" s="885">
        <f>'5전기계약 등 비교'!$L$27</f>
        <v>8983.3333333333339</v>
      </c>
      <c r="M100" s="886">
        <f t="shared" si="5"/>
        <v>18765.639943741211</v>
      </c>
      <c r="N100" s="886">
        <f t="shared" si="6"/>
        <v>21459.198312236287</v>
      </c>
      <c r="O100" s="886">
        <f t="shared" si="7"/>
        <v>19783.333333333336</v>
      </c>
    </row>
    <row r="101" spans="1:15">
      <c r="A101" s="712">
        <v>96</v>
      </c>
      <c r="B101" s="712">
        <v>101</v>
      </c>
      <c r="C101" s="712">
        <v>1606</v>
      </c>
      <c r="D101" s="891">
        <v>1492</v>
      </c>
      <c r="E101" s="891">
        <v>1646</v>
      </c>
      <c r="F101" s="891">
        <f t="shared" si="4"/>
        <v>154</v>
      </c>
      <c r="G101" s="883">
        <f>VLOOKUP(F101,'9요금표2'!$B$5:$AN$2005,13,1)</f>
        <v>12810</v>
      </c>
      <c r="H101" s="883">
        <f>VLOOKUP(F101,'9요금표2'!$B$5:$AN$2005,14,1)</f>
        <v>11690</v>
      </c>
      <c r="I101" s="884"/>
      <c r="J101" s="885">
        <f>'5전기계약 등 비교'!$O$19</f>
        <v>7965.6399437412092</v>
      </c>
      <c r="K101" s="885">
        <f>'5전기계약 등 비교'!$L$19</f>
        <v>11459.198312236287</v>
      </c>
      <c r="L101" s="885">
        <f>'5전기계약 등 비교'!$L$27</f>
        <v>8983.3333333333339</v>
      </c>
      <c r="M101" s="886">
        <f t="shared" si="5"/>
        <v>20775.639943741211</v>
      </c>
      <c r="N101" s="886">
        <f t="shared" si="6"/>
        <v>23149.198312236287</v>
      </c>
      <c r="O101" s="886">
        <f t="shared" si="7"/>
        <v>21793.333333333336</v>
      </c>
    </row>
    <row r="102" spans="1:15">
      <c r="A102" s="712">
        <v>97</v>
      </c>
      <c r="B102" s="712">
        <v>101</v>
      </c>
      <c r="C102" s="712">
        <v>1701</v>
      </c>
      <c r="D102" s="891">
        <v>1757</v>
      </c>
      <c r="E102" s="891">
        <v>2008</v>
      </c>
      <c r="F102" s="891">
        <f t="shared" si="4"/>
        <v>251</v>
      </c>
      <c r="G102" s="883">
        <f>VLOOKUP(F102,'9요금표2'!$B$5:$AN$2005,13,1)</f>
        <v>33920</v>
      </c>
      <c r="H102" s="883">
        <f>VLOOKUP(F102,'9요금표2'!$B$5:$AN$2005,14,1)</f>
        <v>27770</v>
      </c>
      <c r="I102" s="884"/>
      <c r="J102" s="885">
        <f>'5전기계약 등 비교'!$O$19</f>
        <v>7965.6399437412092</v>
      </c>
      <c r="K102" s="885">
        <f>'5전기계약 등 비교'!$L$19</f>
        <v>11459.198312236287</v>
      </c>
      <c r="L102" s="885">
        <f>'5전기계약 등 비교'!$L$27</f>
        <v>8983.3333333333339</v>
      </c>
      <c r="M102" s="886">
        <f t="shared" si="5"/>
        <v>41885.639943741211</v>
      </c>
      <c r="N102" s="886">
        <f t="shared" si="6"/>
        <v>39229.198312236287</v>
      </c>
      <c r="O102" s="886">
        <f t="shared" si="7"/>
        <v>42903.333333333336</v>
      </c>
    </row>
    <row r="103" spans="1:15">
      <c r="A103" s="712">
        <v>98</v>
      </c>
      <c r="B103" s="712">
        <v>101</v>
      </c>
      <c r="C103" s="712">
        <v>1702</v>
      </c>
      <c r="D103" s="891">
        <v>1156</v>
      </c>
      <c r="E103" s="891">
        <v>1336</v>
      </c>
      <c r="F103" s="891">
        <f t="shared" si="4"/>
        <v>180</v>
      </c>
      <c r="G103" s="883">
        <f>VLOOKUP(F103,'9요금표2'!$B$5:$AN$2005,13,1)</f>
        <v>15570</v>
      </c>
      <c r="H103" s="883">
        <f>VLOOKUP(F103,'9요금표2'!$B$5:$AN$2005,14,1)</f>
        <v>14000</v>
      </c>
      <c r="I103" s="884"/>
      <c r="J103" s="885">
        <f>'5전기계약 등 비교'!$O$19</f>
        <v>7965.6399437412092</v>
      </c>
      <c r="K103" s="885">
        <f>'5전기계약 등 비교'!$L$19</f>
        <v>11459.198312236287</v>
      </c>
      <c r="L103" s="885">
        <f>'5전기계약 등 비교'!$L$27</f>
        <v>8983.3333333333339</v>
      </c>
      <c r="M103" s="886">
        <f t="shared" si="5"/>
        <v>23535.639943741211</v>
      </c>
      <c r="N103" s="886">
        <f t="shared" si="6"/>
        <v>25459.198312236287</v>
      </c>
      <c r="O103" s="886">
        <f t="shared" si="7"/>
        <v>24553.333333333336</v>
      </c>
    </row>
    <row r="104" spans="1:15">
      <c r="A104" s="712">
        <v>99</v>
      </c>
      <c r="B104" s="712">
        <v>101</v>
      </c>
      <c r="C104" s="712">
        <v>1703</v>
      </c>
      <c r="D104" s="891">
        <v>1244</v>
      </c>
      <c r="E104" s="891">
        <v>1373</v>
      </c>
      <c r="F104" s="891">
        <f t="shared" si="4"/>
        <v>129</v>
      </c>
      <c r="G104" s="883">
        <f>VLOOKUP(F104,'9요금표2'!$B$5:$AN$2005,13,1)</f>
        <v>10170</v>
      </c>
      <c r="H104" s="883">
        <f>VLOOKUP(F104,'9요금표2'!$B$5:$AN$2005,14,1)</f>
        <v>9460</v>
      </c>
      <c r="I104" s="884"/>
      <c r="J104" s="885">
        <f>'5전기계약 등 비교'!$O$19</f>
        <v>7965.6399437412092</v>
      </c>
      <c r="K104" s="885">
        <f>'5전기계약 등 비교'!$L$19</f>
        <v>11459.198312236287</v>
      </c>
      <c r="L104" s="885">
        <f>'5전기계약 등 비교'!$L$27</f>
        <v>8983.3333333333339</v>
      </c>
      <c r="M104" s="886">
        <f t="shared" si="5"/>
        <v>18135.639943741211</v>
      </c>
      <c r="N104" s="886">
        <f t="shared" si="6"/>
        <v>20919.198312236287</v>
      </c>
      <c r="O104" s="886">
        <f t="shared" si="7"/>
        <v>19153.333333333336</v>
      </c>
    </row>
    <row r="105" spans="1:15">
      <c r="A105" s="712">
        <v>100</v>
      </c>
      <c r="B105" s="712">
        <v>101</v>
      </c>
      <c r="C105" s="712">
        <v>1704</v>
      </c>
      <c r="D105" s="891">
        <v>2603</v>
      </c>
      <c r="E105" s="891">
        <v>2835</v>
      </c>
      <c r="F105" s="891">
        <f t="shared" si="4"/>
        <v>232</v>
      </c>
      <c r="G105" s="883">
        <f>VLOOKUP(F105,'9요금표2'!$B$5:$AN$2005,13,1)</f>
        <v>29860</v>
      </c>
      <c r="H105" s="883">
        <f>VLOOKUP(F105,'9요금표2'!$B$5:$AN$2005,14,1)</f>
        <v>24590</v>
      </c>
      <c r="I105" s="884"/>
      <c r="J105" s="885">
        <f>'5전기계약 등 비교'!$O$19</f>
        <v>7965.6399437412092</v>
      </c>
      <c r="K105" s="885">
        <f>'5전기계약 등 비교'!$L$19</f>
        <v>11459.198312236287</v>
      </c>
      <c r="L105" s="885">
        <f>'5전기계약 등 비교'!$L$27</f>
        <v>8983.3333333333339</v>
      </c>
      <c r="M105" s="886">
        <f t="shared" si="5"/>
        <v>37825.639943741211</v>
      </c>
      <c r="N105" s="886">
        <f t="shared" si="6"/>
        <v>36049.198312236287</v>
      </c>
      <c r="O105" s="886">
        <f t="shared" si="7"/>
        <v>38843.333333333336</v>
      </c>
    </row>
    <row r="106" spans="1:15">
      <c r="A106" s="712">
        <v>101</v>
      </c>
      <c r="B106" s="712">
        <v>101</v>
      </c>
      <c r="C106" s="712">
        <v>1705</v>
      </c>
      <c r="D106" s="891">
        <v>2053</v>
      </c>
      <c r="E106" s="891">
        <v>2198</v>
      </c>
      <c r="F106" s="891">
        <f t="shared" si="4"/>
        <v>145</v>
      </c>
      <c r="G106" s="883">
        <f>VLOOKUP(F106,'9요금표2'!$B$5:$AN$2005,13,1)</f>
        <v>11860</v>
      </c>
      <c r="H106" s="883">
        <f>VLOOKUP(F106,'9요금표2'!$B$5:$AN$2005,14,1)</f>
        <v>10890</v>
      </c>
      <c r="I106" s="884"/>
      <c r="J106" s="885">
        <f>'5전기계약 등 비교'!$O$19</f>
        <v>7965.6399437412092</v>
      </c>
      <c r="K106" s="885">
        <f>'5전기계약 등 비교'!$L$19</f>
        <v>11459.198312236287</v>
      </c>
      <c r="L106" s="885">
        <f>'5전기계약 등 비교'!$L$27</f>
        <v>8983.3333333333339</v>
      </c>
      <c r="M106" s="886">
        <f t="shared" si="5"/>
        <v>19825.639943741211</v>
      </c>
      <c r="N106" s="886">
        <f t="shared" si="6"/>
        <v>22349.198312236287</v>
      </c>
      <c r="O106" s="886">
        <f t="shared" si="7"/>
        <v>20843.333333333336</v>
      </c>
    </row>
    <row r="107" spans="1:15">
      <c r="A107" s="712">
        <v>102</v>
      </c>
      <c r="B107" s="712">
        <v>101</v>
      </c>
      <c r="C107" s="712">
        <v>1706</v>
      </c>
      <c r="D107" s="891">
        <v>2876</v>
      </c>
      <c r="E107" s="891">
        <v>3144</v>
      </c>
      <c r="F107" s="891">
        <f t="shared" si="4"/>
        <v>268</v>
      </c>
      <c r="G107" s="883">
        <f>VLOOKUP(F107,'9요금표2'!$B$5:$AN$2005,13,1)</f>
        <v>37560</v>
      </c>
      <c r="H107" s="883">
        <f>VLOOKUP(F107,'9요금표2'!$B$5:$AN$2005,14,1)</f>
        <v>30620</v>
      </c>
      <c r="I107" s="884"/>
      <c r="J107" s="885">
        <f>'5전기계약 등 비교'!$O$19</f>
        <v>7965.6399437412092</v>
      </c>
      <c r="K107" s="885">
        <f>'5전기계약 등 비교'!$L$19</f>
        <v>11459.198312236287</v>
      </c>
      <c r="L107" s="885">
        <f>'5전기계약 등 비교'!$L$27</f>
        <v>8983.3333333333339</v>
      </c>
      <c r="M107" s="886">
        <f t="shared" si="5"/>
        <v>45525.639943741211</v>
      </c>
      <c r="N107" s="886">
        <f t="shared" si="6"/>
        <v>42079.198312236287</v>
      </c>
      <c r="O107" s="886">
        <f t="shared" si="7"/>
        <v>46543.333333333336</v>
      </c>
    </row>
    <row r="108" spans="1:15">
      <c r="A108" s="712">
        <v>103</v>
      </c>
      <c r="B108" s="712">
        <v>101</v>
      </c>
      <c r="C108" s="712">
        <v>1801</v>
      </c>
      <c r="D108" s="891">
        <v>1628</v>
      </c>
      <c r="E108" s="891">
        <v>1779</v>
      </c>
      <c r="F108" s="891">
        <f t="shared" si="4"/>
        <v>151</v>
      </c>
      <c r="G108" s="883">
        <f>VLOOKUP(F108,'9요금표2'!$B$5:$AN$2005,13,1)</f>
        <v>12490</v>
      </c>
      <c r="H108" s="883">
        <f>VLOOKUP(F108,'9요금표2'!$B$5:$AN$2005,14,1)</f>
        <v>11420</v>
      </c>
      <c r="I108" s="884"/>
      <c r="J108" s="885">
        <f>'5전기계약 등 비교'!$O$19</f>
        <v>7965.6399437412092</v>
      </c>
      <c r="K108" s="885">
        <f>'5전기계약 등 비교'!$L$19</f>
        <v>11459.198312236287</v>
      </c>
      <c r="L108" s="885">
        <f>'5전기계약 등 비교'!$L$27</f>
        <v>8983.3333333333339</v>
      </c>
      <c r="M108" s="886">
        <f t="shared" si="5"/>
        <v>20455.639943741211</v>
      </c>
      <c r="N108" s="886">
        <f t="shared" si="6"/>
        <v>22879.198312236287</v>
      </c>
      <c r="O108" s="886">
        <f t="shared" si="7"/>
        <v>21473.333333333336</v>
      </c>
    </row>
    <row r="109" spans="1:15">
      <c r="A109" s="712">
        <v>104</v>
      </c>
      <c r="B109" s="712">
        <v>101</v>
      </c>
      <c r="C109" s="712">
        <v>1802</v>
      </c>
      <c r="D109" s="891">
        <v>999</v>
      </c>
      <c r="E109" s="891">
        <v>1139</v>
      </c>
      <c r="F109" s="891">
        <f t="shared" si="4"/>
        <v>140</v>
      </c>
      <c r="G109" s="883">
        <f>VLOOKUP(F109,'9요금표2'!$B$5:$AN$2005,13,1)</f>
        <v>11320</v>
      </c>
      <c r="H109" s="883">
        <f>VLOOKUP(F109,'9요금표2'!$B$5:$AN$2005,14,1)</f>
        <v>10450</v>
      </c>
      <c r="I109" s="884"/>
      <c r="J109" s="885">
        <f>'5전기계약 등 비교'!$O$19</f>
        <v>7965.6399437412092</v>
      </c>
      <c r="K109" s="885">
        <f>'5전기계약 등 비교'!$L$19</f>
        <v>11459.198312236287</v>
      </c>
      <c r="L109" s="885">
        <f>'5전기계약 등 비교'!$L$27</f>
        <v>8983.3333333333339</v>
      </c>
      <c r="M109" s="886">
        <f t="shared" si="5"/>
        <v>19285.639943741211</v>
      </c>
      <c r="N109" s="886">
        <f t="shared" si="6"/>
        <v>21909.198312236287</v>
      </c>
      <c r="O109" s="886">
        <f t="shared" si="7"/>
        <v>20303.333333333336</v>
      </c>
    </row>
    <row r="110" spans="1:15">
      <c r="A110" s="712">
        <v>105</v>
      </c>
      <c r="B110" s="712">
        <v>101</v>
      </c>
      <c r="C110" s="712">
        <v>1803</v>
      </c>
      <c r="D110" s="891">
        <v>842</v>
      </c>
      <c r="E110" s="891">
        <v>925</v>
      </c>
      <c r="F110" s="891">
        <f t="shared" si="4"/>
        <v>83</v>
      </c>
      <c r="G110" s="883">
        <f>VLOOKUP(F110,'9요금표2'!$B$5:$AN$2005,13,1)</f>
        <v>5280</v>
      </c>
      <c r="H110" s="883">
        <f>VLOOKUP(F110,'9요금표2'!$B$5:$AN$2005,14,1)</f>
        <v>5370</v>
      </c>
      <c r="I110" s="884"/>
      <c r="J110" s="885">
        <f>'5전기계약 등 비교'!$O$19</f>
        <v>7965.6399437412092</v>
      </c>
      <c r="K110" s="885">
        <f>'5전기계약 등 비교'!$L$19</f>
        <v>11459.198312236287</v>
      </c>
      <c r="L110" s="885">
        <f>'5전기계약 등 비교'!$L$27</f>
        <v>8983.3333333333339</v>
      </c>
      <c r="M110" s="886">
        <f t="shared" si="5"/>
        <v>13245.639943741209</v>
      </c>
      <c r="N110" s="886">
        <f t="shared" si="6"/>
        <v>16829.198312236287</v>
      </c>
      <c r="O110" s="886">
        <f t="shared" si="7"/>
        <v>14263.333333333334</v>
      </c>
    </row>
    <row r="111" spans="1:15">
      <c r="A111" s="712">
        <v>106</v>
      </c>
      <c r="B111" s="712">
        <v>101</v>
      </c>
      <c r="C111" s="712">
        <v>1804</v>
      </c>
      <c r="D111" s="891">
        <v>2558</v>
      </c>
      <c r="E111" s="891">
        <v>2810</v>
      </c>
      <c r="F111" s="891">
        <f t="shared" si="4"/>
        <v>252</v>
      </c>
      <c r="G111" s="883">
        <f>VLOOKUP(F111,'9요금표2'!$B$5:$AN$2005,13,1)</f>
        <v>34140</v>
      </c>
      <c r="H111" s="883">
        <f>VLOOKUP(F111,'9요금표2'!$B$5:$AN$2005,14,1)</f>
        <v>27930</v>
      </c>
      <c r="I111" s="884"/>
      <c r="J111" s="885">
        <f>'5전기계약 등 비교'!$O$19</f>
        <v>7965.6399437412092</v>
      </c>
      <c r="K111" s="885">
        <f>'5전기계약 등 비교'!$L$19</f>
        <v>11459.198312236287</v>
      </c>
      <c r="L111" s="885">
        <f>'5전기계약 등 비교'!$L$27</f>
        <v>8983.3333333333339</v>
      </c>
      <c r="M111" s="886">
        <f t="shared" si="5"/>
        <v>42105.639943741211</v>
      </c>
      <c r="N111" s="886">
        <f t="shared" si="6"/>
        <v>39389.198312236287</v>
      </c>
      <c r="O111" s="886">
        <f t="shared" si="7"/>
        <v>43123.333333333336</v>
      </c>
    </row>
    <row r="112" spans="1:15">
      <c r="A112" s="712">
        <v>107</v>
      </c>
      <c r="B112" s="712">
        <v>101</v>
      </c>
      <c r="C112" s="712">
        <v>1805</v>
      </c>
      <c r="D112" s="891">
        <v>1326</v>
      </c>
      <c r="E112" s="891">
        <v>1514</v>
      </c>
      <c r="F112" s="891">
        <f t="shared" si="4"/>
        <v>188</v>
      </c>
      <c r="G112" s="883">
        <f>VLOOKUP(F112,'9요금표2'!$B$5:$AN$2005,13,1)</f>
        <v>16420</v>
      </c>
      <c r="H112" s="883">
        <f>VLOOKUP(F112,'9요금표2'!$B$5:$AN$2005,14,1)</f>
        <v>14710</v>
      </c>
      <c r="I112" s="884"/>
      <c r="J112" s="885">
        <f>'5전기계약 등 비교'!$O$19</f>
        <v>7965.6399437412092</v>
      </c>
      <c r="K112" s="885">
        <f>'5전기계약 등 비교'!$L$19</f>
        <v>11459.198312236287</v>
      </c>
      <c r="L112" s="885">
        <f>'5전기계약 등 비교'!$L$27</f>
        <v>8983.3333333333339</v>
      </c>
      <c r="M112" s="886">
        <f t="shared" si="5"/>
        <v>24385.639943741211</v>
      </c>
      <c r="N112" s="886">
        <f t="shared" si="6"/>
        <v>26169.198312236287</v>
      </c>
      <c r="O112" s="886">
        <f t="shared" si="7"/>
        <v>25403.333333333336</v>
      </c>
    </row>
    <row r="113" spans="1:15">
      <c r="A113" s="712">
        <v>108</v>
      </c>
      <c r="B113" s="712">
        <v>101</v>
      </c>
      <c r="C113" s="712">
        <v>1806</v>
      </c>
      <c r="D113" s="891">
        <v>2125</v>
      </c>
      <c r="E113" s="891">
        <v>2282</v>
      </c>
      <c r="F113" s="891">
        <f t="shared" si="4"/>
        <v>157</v>
      </c>
      <c r="G113" s="883">
        <f>VLOOKUP(F113,'9요금표2'!$B$5:$AN$2005,13,1)</f>
        <v>13130</v>
      </c>
      <c r="H113" s="883">
        <f>VLOOKUP(F113,'9요금표2'!$B$5:$AN$2005,14,1)</f>
        <v>11950</v>
      </c>
      <c r="I113" s="884"/>
      <c r="J113" s="885">
        <f>'5전기계약 등 비교'!$O$19</f>
        <v>7965.6399437412092</v>
      </c>
      <c r="K113" s="885">
        <f>'5전기계약 등 비교'!$L$19</f>
        <v>11459.198312236287</v>
      </c>
      <c r="L113" s="885">
        <f>'5전기계약 등 비교'!$L$27</f>
        <v>8983.3333333333339</v>
      </c>
      <c r="M113" s="886">
        <f t="shared" si="5"/>
        <v>21095.639943741211</v>
      </c>
      <c r="N113" s="886">
        <f t="shared" si="6"/>
        <v>23409.198312236287</v>
      </c>
      <c r="O113" s="886">
        <f t="shared" si="7"/>
        <v>22113.333333333336</v>
      </c>
    </row>
    <row r="114" spans="1:15">
      <c r="A114" s="712">
        <v>109</v>
      </c>
      <c r="B114" s="712">
        <v>101</v>
      </c>
      <c r="C114" s="712">
        <v>1901</v>
      </c>
      <c r="D114" s="891">
        <v>1338</v>
      </c>
      <c r="E114" s="891">
        <v>1503</v>
      </c>
      <c r="F114" s="891">
        <f t="shared" si="4"/>
        <v>165</v>
      </c>
      <c r="G114" s="883">
        <f>VLOOKUP(F114,'9요금표2'!$B$5:$AN$2005,13,1)</f>
        <v>13980</v>
      </c>
      <c r="H114" s="883">
        <f>VLOOKUP(F114,'9요금표2'!$B$5:$AN$2005,14,1)</f>
        <v>12670</v>
      </c>
      <c r="I114" s="884"/>
      <c r="J114" s="885">
        <f>'5전기계약 등 비교'!$O$19</f>
        <v>7965.6399437412092</v>
      </c>
      <c r="K114" s="885">
        <f>'5전기계약 등 비교'!$L$19</f>
        <v>11459.198312236287</v>
      </c>
      <c r="L114" s="885">
        <f>'5전기계약 등 비교'!$L$27</f>
        <v>8983.3333333333339</v>
      </c>
      <c r="M114" s="886">
        <f t="shared" si="5"/>
        <v>21945.639943741211</v>
      </c>
      <c r="N114" s="886">
        <f t="shared" si="6"/>
        <v>24129.198312236287</v>
      </c>
      <c r="O114" s="886">
        <f t="shared" si="7"/>
        <v>22963.333333333336</v>
      </c>
    </row>
    <row r="115" spans="1:15">
      <c r="A115" s="712">
        <v>110</v>
      </c>
      <c r="B115" s="712">
        <v>101</v>
      </c>
      <c r="C115" s="712">
        <v>1902</v>
      </c>
      <c r="D115" s="891">
        <v>3335</v>
      </c>
      <c r="E115" s="891">
        <v>3642</v>
      </c>
      <c r="F115" s="891">
        <f t="shared" si="4"/>
        <v>307</v>
      </c>
      <c r="G115" s="883">
        <f>VLOOKUP(F115,'9요금표2'!$B$5:$AN$2005,13,1)</f>
        <v>45890</v>
      </c>
      <c r="H115" s="883">
        <f>VLOOKUP(F115,'9요금표2'!$B$5:$AN$2005,14,1)</f>
        <v>37140</v>
      </c>
      <c r="I115" s="884"/>
      <c r="J115" s="885">
        <f>'5전기계약 등 비교'!$O$19</f>
        <v>7965.6399437412092</v>
      </c>
      <c r="K115" s="885">
        <f>'5전기계약 등 비교'!$L$19</f>
        <v>11459.198312236287</v>
      </c>
      <c r="L115" s="885">
        <f>'5전기계약 등 비교'!$L$27</f>
        <v>8983.3333333333339</v>
      </c>
      <c r="M115" s="886">
        <f t="shared" si="5"/>
        <v>53855.639943741211</v>
      </c>
      <c r="N115" s="886">
        <f t="shared" si="6"/>
        <v>48599.198312236287</v>
      </c>
      <c r="O115" s="886">
        <f t="shared" si="7"/>
        <v>54873.333333333336</v>
      </c>
    </row>
    <row r="116" spans="1:15">
      <c r="A116" s="712">
        <v>111</v>
      </c>
      <c r="B116" s="712">
        <v>101</v>
      </c>
      <c r="C116" s="712">
        <v>1903</v>
      </c>
      <c r="D116" s="891">
        <v>1404</v>
      </c>
      <c r="E116" s="891">
        <v>1644</v>
      </c>
      <c r="F116" s="891">
        <f t="shared" si="4"/>
        <v>240</v>
      </c>
      <c r="G116" s="883">
        <f>VLOOKUP(F116,'9요금표2'!$B$5:$AN$2005,13,1)</f>
        <v>31570</v>
      </c>
      <c r="H116" s="883">
        <f>VLOOKUP(F116,'9요금표2'!$B$5:$AN$2005,14,1)</f>
        <v>25930</v>
      </c>
      <c r="I116" s="884"/>
      <c r="J116" s="885">
        <f>'5전기계약 등 비교'!$O$19</f>
        <v>7965.6399437412092</v>
      </c>
      <c r="K116" s="885">
        <f>'5전기계약 등 비교'!$L$19</f>
        <v>11459.198312236287</v>
      </c>
      <c r="L116" s="885">
        <f>'5전기계약 등 비교'!$L$27</f>
        <v>8983.3333333333339</v>
      </c>
      <c r="M116" s="886">
        <f t="shared" si="5"/>
        <v>39535.639943741211</v>
      </c>
      <c r="N116" s="886">
        <f t="shared" si="6"/>
        <v>37389.198312236287</v>
      </c>
      <c r="O116" s="886">
        <f t="shared" si="7"/>
        <v>40553.333333333336</v>
      </c>
    </row>
    <row r="117" spans="1:15">
      <c r="A117" s="712">
        <v>112</v>
      </c>
      <c r="B117" s="712">
        <v>101</v>
      </c>
      <c r="C117" s="712">
        <v>1904</v>
      </c>
      <c r="D117" s="891">
        <v>1847</v>
      </c>
      <c r="E117" s="891">
        <v>1999</v>
      </c>
      <c r="F117" s="891">
        <f t="shared" si="4"/>
        <v>152</v>
      </c>
      <c r="G117" s="883">
        <f>VLOOKUP(F117,'9요금표2'!$B$5:$AN$2005,13,1)</f>
        <v>12610</v>
      </c>
      <c r="H117" s="883">
        <f>VLOOKUP(F117,'9요금표2'!$B$5:$AN$2005,14,1)</f>
        <v>11510</v>
      </c>
      <c r="I117" s="884"/>
      <c r="J117" s="885">
        <f>'5전기계약 등 비교'!$O$19</f>
        <v>7965.6399437412092</v>
      </c>
      <c r="K117" s="885">
        <f>'5전기계약 등 비교'!$L$19</f>
        <v>11459.198312236287</v>
      </c>
      <c r="L117" s="885">
        <f>'5전기계약 등 비교'!$L$27</f>
        <v>8983.3333333333339</v>
      </c>
      <c r="M117" s="886">
        <f t="shared" si="5"/>
        <v>20575.639943741211</v>
      </c>
      <c r="N117" s="886">
        <f t="shared" si="6"/>
        <v>22969.198312236287</v>
      </c>
      <c r="O117" s="886">
        <f t="shared" si="7"/>
        <v>21593.333333333336</v>
      </c>
    </row>
    <row r="118" spans="1:15">
      <c r="A118" s="712">
        <v>113</v>
      </c>
      <c r="B118" s="712">
        <v>101</v>
      </c>
      <c r="C118" s="712">
        <v>1905</v>
      </c>
      <c r="D118" s="891">
        <v>1694</v>
      </c>
      <c r="E118" s="891">
        <v>1819</v>
      </c>
      <c r="F118" s="891">
        <f t="shared" si="4"/>
        <v>125</v>
      </c>
      <c r="G118" s="883">
        <f>VLOOKUP(F118,'9요금표2'!$B$5:$AN$2005,13,1)</f>
        <v>9730</v>
      </c>
      <c r="H118" s="883">
        <f>VLOOKUP(F118,'9요금표2'!$B$5:$AN$2005,14,1)</f>
        <v>9100</v>
      </c>
      <c r="I118" s="884"/>
      <c r="J118" s="885">
        <f>'5전기계약 등 비교'!$O$19</f>
        <v>7965.6399437412092</v>
      </c>
      <c r="K118" s="885">
        <f>'5전기계약 등 비교'!$L$19</f>
        <v>11459.198312236287</v>
      </c>
      <c r="L118" s="885">
        <f>'5전기계약 등 비교'!$L$27</f>
        <v>8983.3333333333339</v>
      </c>
      <c r="M118" s="886">
        <f t="shared" si="5"/>
        <v>17695.639943741211</v>
      </c>
      <c r="N118" s="886">
        <f t="shared" si="6"/>
        <v>20559.198312236287</v>
      </c>
      <c r="O118" s="886">
        <f t="shared" si="7"/>
        <v>18713.333333333336</v>
      </c>
    </row>
    <row r="119" spans="1:15">
      <c r="A119" s="712">
        <v>114</v>
      </c>
      <c r="B119" s="712">
        <v>101</v>
      </c>
      <c r="C119" s="712">
        <v>1906</v>
      </c>
      <c r="D119" s="891">
        <v>2051</v>
      </c>
      <c r="E119" s="891">
        <v>2229</v>
      </c>
      <c r="F119" s="891">
        <f t="shared" si="4"/>
        <v>178</v>
      </c>
      <c r="G119" s="883">
        <f>VLOOKUP(F119,'9요금표2'!$B$5:$AN$2005,13,1)</f>
        <v>15360</v>
      </c>
      <c r="H119" s="883">
        <f>VLOOKUP(F119,'9요금표2'!$B$5:$AN$2005,14,1)</f>
        <v>13830</v>
      </c>
      <c r="I119" s="884"/>
      <c r="J119" s="885">
        <f>'5전기계약 등 비교'!$O$19</f>
        <v>7965.6399437412092</v>
      </c>
      <c r="K119" s="885">
        <f>'5전기계약 등 비교'!$L$19</f>
        <v>11459.198312236287</v>
      </c>
      <c r="L119" s="885">
        <f>'5전기계약 등 비교'!$L$27</f>
        <v>8983.3333333333339</v>
      </c>
      <c r="M119" s="886">
        <f t="shared" si="5"/>
        <v>23325.639943741211</v>
      </c>
      <c r="N119" s="886">
        <f t="shared" si="6"/>
        <v>25289.198312236287</v>
      </c>
      <c r="O119" s="886">
        <f t="shared" si="7"/>
        <v>24343.333333333336</v>
      </c>
    </row>
    <row r="120" spans="1:15">
      <c r="A120" s="712">
        <v>115</v>
      </c>
      <c r="B120" s="712">
        <v>101</v>
      </c>
      <c r="C120" s="712">
        <v>2001</v>
      </c>
      <c r="D120" s="891">
        <v>3117</v>
      </c>
      <c r="E120" s="891">
        <v>3296</v>
      </c>
      <c r="F120" s="891">
        <f t="shared" si="4"/>
        <v>179</v>
      </c>
      <c r="G120" s="883">
        <f>VLOOKUP(F120,'9요금표2'!$B$5:$AN$2005,13,1)</f>
        <v>15470</v>
      </c>
      <c r="H120" s="883">
        <f>VLOOKUP(F120,'9요금표2'!$B$5:$AN$2005,14,1)</f>
        <v>13920</v>
      </c>
      <c r="I120" s="884"/>
      <c r="J120" s="885">
        <f>'5전기계약 등 비교'!$O$19</f>
        <v>7965.6399437412092</v>
      </c>
      <c r="K120" s="885">
        <f>'5전기계약 등 비교'!$L$19</f>
        <v>11459.198312236287</v>
      </c>
      <c r="L120" s="885">
        <f>'5전기계약 등 비교'!$L$27</f>
        <v>8983.3333333333339</v>
      </c>
      <c r="M120" s="886">
        <f t="shared" si="5"/>
        <v>23435.639943741211</v>
      </c>
      <c r="N120" s="886">
        <f t="shared" si="6"/>
        <v>25379.198312236287</v>
      </c>
      <c r="O120" s="886">
        <f t="shared" si="7"/>
        <v>24453.333333333336</v>
      </c>
    </row>
    <row r="121" spans="1:15">
      <c r="A121" s="712">
        <v>116</v>
      </c>
      <c r="B121" s="712">
        <v>101</v>
      </c>
      <c r="C121" s="712">
        <v>2002</v>
      </c>
      <c r="D121" s="891">
        <v>2949</v>
      </c>
      <c r="E121" s="891">
        <v>3216</v>
      </c>
      <c r="F121" s="891">
        <f t="shared" si="4"/>
        <v>267</v>
      </c>
      <c r="G121" s="883">
        <f>VLOOKUP(F121,'9요금표2'!$B$5:$AN$2005,13,1)</f>
        <v>37340</v>
      </c>
      <c r="H121" s="883">
        <f>VLOOKUP(F121,'9요금표2'!$B$5:$AN$2005,14,1)</f>
        <v>30450</v>
      </c>
      <c r="I121" s="884"/>
      <c r="J121" s="885">
        <f>'5전기계약 등 비교'!$O$19</f>
        <v>7965.6399437412092</v>
      </c>
      <c r="K121" s="885">
        <f>'5전기계약 등 비교'!$L$19</f>
        <v>11459.198312236287</v>
      </c>
      <c r="L121" s="885">
        <f>'5전기계약 등 비교'!$L$27</f>
        <v>8983.3333333333339</v>
      </c>
      <c r="M121" s="886">
        <f t="shared" si="5"/>
        <v>45305.639943741211</v>
      </c>
      <c r="N121" s="886">
        <f t="shared" si="6"/>
        <v>41909.198312236287</v>
      </c>
      <c r="O121" s="886">
        <f t="shared" si="7"/>
        <v>46323.333333333336</v>
      </c>
    </row>
    <row r="122" spans="1:15">
      <c r="A122" s="712">
        <v>117</v>
      </c>
      <c r="B122" s="712">
        <v>101</v>
      </c>
      <c r="C122" s="712">
        <v>2003</v>
      </c>
      <c r="D122" s="891">
        <v>2912</v>
      </c>
      <c r="E122" s="891">
        <v>3173</v>
      </c>
      <c r="F122" s="891">
        <f t="shared" si="4"/>
        <v>261</v>
      </c>
      <c r="G122" s="883">
        <f>VLOOKUP(F122,'9요금표2'!$B$5:$AN$2005,13,1)</f>
        <v>36060</v>
      </c>
      <c r="H122" s="883">
        <f>VLOOKUP(F122,'9요금표2'!$B$5:$AN$2005,14,1)</f>
        <v>29440</v>
      </c>
      <c r="I122" s="884"/>
      <c r="J122" s="885">
        <f>'5전기계약 등 비교'!$O$19</f>
        <v>7965.6399437412092</v>
      </c>
      <c r="K122" s="885">
        <f>'5전기계약 등 비교'!$L$19</f>
        <v>11459.198312236287</v>
      </c>
      <c r="L122" s="885">
        <f>'5전기계약 등 비교'!$L$27</f>
        <v>8983.3333333333339</v>
      </c>
      <c r="M122" s="886">
        <f t="shared" si="5"/>
        <v>44025.639943741211</v>
      </c>
      <c r="N122" s="886">
        <f t="shared" si="6"/>
        <v>40899.198312236287</v>
      </c>
      <c r="O122" s="886">
        <f t="shared" si="7"/>
        <v>45043.333333333336</v>
      </c>
    </row>
    <row r="123" spans="1:15">
      <c r="A123" s="712">
        <v>118</v>
      </c>
      <c r="B123" s="712">
        <v>101</v>
      </c>
      <c r="C123" s="712">
        <v>2004</v>
      </c>
      <c r="D123" s="891">
        <v>4028</v>
      </c>
      <c r="E123" s="891">
        <v>4324</v>
      </c>
      <c r="F123" s="891">
        <f t="shared" si="4"/>
        <v>296</v>
      </c>
      <c r="G123" s="883">
        <f>VLOOKUP(F123,'9요금표2'!$B$5:$AN$2005,13,1)</f>
        <v>43530</v>
      </c>
      <c r="H123" s="883">
        <f>VLOOKUP(F123,'9요금표2'!$B$5:$AN$2005,14,1)</f>
        <v>35300</v>
      </c>
      <c r="I123" s="884"/>
      <c r="J123" s="885">
        <f>'5전기계약 등 비교'!$O$19</f>
        <v>7965.6399437412092</v>
      </c>
      <c r="K123" s="885">
        <f>'5전기계약 등 비교'!$L$19</f>
        <v>11459.198312236287</v>
      </c>
      <c r="L123" s="885">
        <f>'5전기계약 등 비교'!$L$27</f>
        <v>8983.3333333333339</v>
      </c>
      <c r="M123" s="886">
        <f t="shared" si="5"/>
        <v>51495.639943741211</v>
      </c>
      <c r="N123" s="886">
        <f t="shared" si="6"/>
        <v>46759.198312236287</v>
      </c>
      <c r="O123" s="886">
        <f t="shared" si="7"/>
        <v>52513.333333333336</v>
      </c>
    </row>
    <row r="124" spans="1:15">
      <c r="A124" s="712">
        <v>119</v>
      </c>
      <c r="B124" s="712">
        <v>101</v>
      </c>
      <c r="C124" s="712">
        <v>2005</v>
      </c>
      <c r="D124" s="891">
        <v>1443</v>
      </c>
      <c r="E124" s="891">
        <v>1531</v>
      </c>
      <c r="F124" s="891">
        <f t="shared" si="4"/>
        <v>88</v>
      </c>
      <c r="G124" s="883">
        <f>VLOOKUP(F124,'9요금표2'!$B$5:$AN$2005,13,1)</f>
        <v>5810</v>
      </c>
      <c r="H124" s="883">
        <f>VLOOKUP(F124,'9요금표2'!$B$5:$AN$2005,14,1)</f>
        <v>5810</v>
      </c>
      <c r="I124" s="884"/>
      <c r="J124" s="885">
        <f>'5전기계약 등 비교'!$O$19</f>
        <v>7965.6399437412092</v>
      </c>
      <c r="K124" s="885">
        <f>'5전기계약 등 비교'!$L$19</f>
        <v>11459.198312236287</v>
      </c>
      <c r="L124" s="885">
        <f>'5전기계약 등 비교'!$L$27</f>
        <v>8983.3333333333339</v>
      </c>
      <c r="M124" s="886">
        <f t="shared" si="5"/>
        <v>13775.639943741209</v>
      </c>
      <c r="N124" s="886">
        <f t="shared" si="6"/>
        <v>17269.198312236287</v>
      </c>
      <c r="O124" s="886">
        <f t="shared" si="7"/>
        <v>14793.333333333334</v>
      </c>
    </row>
    <row r="125" spans="1:15">
      <c r="A125" s="712">
        <v>120</v>
      </c>
      <c r="B125" s="712">
        <v>101</v>
      </c>
      <c r="C125" s="712">
        <v>2006</v>
      </c>
      <c r="D125" s="891">
        <v>2419</v>
      </c>
      <c r="E125" s="891">
        <v>2583</v>
      </c>
      <c r="F125" s="891">
        <f t="shared" si="4"/>
        <v>164</v>
      </c>
      <c r="G125" s="883">
        <f>VLOOKUP(F125,'9요금표2'!$B$5:$AN$2005,13,1)</f>
        <v>13880</v>
      </c>
      <c r="H125" s="883">
        <f>VLOOKUP(F125,'9요금표2'!$B$5:$AN$2005,14,1)</f>
        <v>12570</v>
      </c>
      <c r="I125" s="884"/>
      <c r="J125" s="885">
        <f>'5전기계약 등 비교'!$O$19</f>
        <v>7965.6399437412092</v>
      </c>
      <c r="K125" s="885">
        <f>'5전기계약 등 비교'!$L$19</f>
        <v>11459.198312236287</v>
      </c>
      <c r="L125" s="885">
        <f>'5전기계약 등 비교'!$L$27</f>
        <v>8983.3333333333339</v>
      </c>
      <c r="M125" s="886">
        <f t="shared" si="5"/>
        <v>21845.639943741211</v>
      </c>
      <c r="N125" s="886">
        <f t="shared" si="6"/>
        <v>24029.198312236287</v>
      </c>
      <c r="O125" s="886">
        <f t="shared" si="7"/>
        <v>22863.333333333336</v>
      </c>
    </row>
    <row r="126" spans="1:15">
      <c r="A126" s="712">
        <v>121</v>
      </c>
      <c r="B126" s="712">
        <v>102</v>
      </c>
      <c r="C126" s="712">
        <v>101</v>
      </c>
      <c r="D126" s="891">
        <v>1871</v>
      </c>
      <c r="E126" s="891">
        <v>2136</v>
      </c>
      <c r="F126" s="891">
        <f t="shared" si="4"/>
        <v>265</v>
      </c>
      <c r="G126" s="883">
        <f>VLOOKUP(F126,'9요금표2'!$B$5:$AN$2005,13,1)</f>
        <v>36920</v>
      </c>
      <c r="H126" s="883">
        <f>VLOOKUP(F126,'9요금표2'!$B$5:$AN$2005,14,1)</f>
        <v>30120</v>
      </c>
      <c r="I126" s="884"/>
      <c r="J126" s="885">
        <f>'5전기계약 등 비교'!$O$19</f>
        <v>7965.6399437412092</v>
      </c>
      <c r="K126" s="885">
        <f>'5전기계약 등 비교'!$L$19</f>
        <v>11459.198312236287</v>
      </c>
      <c r="L126" s="885">
        <f>'5전기계약 등 비교'!$L$27</f>
        <v>8983.3333333333339</v>
      </c>
      <c r="M126" s="886">
        <f t="shared" si="5"/>
        <v>44885.639943741211</v>
      </c>
      <c r="N126" s="886">
        <f t="shared" si="6"/>
        <v>41579.198312236287</v>
      </c>
      <c r="O126" s="886">
        <f t="shared" si="7"/>
        <v>45903.333333333336</v>
      </c>
    </row>
    <row r="127" spans="1:15">
      <c r="A127" s="712">
        <v>122</v>
      </c>
      <c r="B127" s="712">
        <v>102</v>
      </c>
      <c r="C127" s="712">
        <v>102</v>
      </c>
      <c r="D127" s="891">
        <v>4173</v>
      </c>
      <c r="E127" s="891">
        <v>4546</v>
      </c>
      <c r="F127" s="891">
        <f t="shared" si="4"/>
        <v>373</v>
      </c>
      <c r="G127" s="883">
        <f>VLOOKUP(F127,'9요금표2'!$B$5:$AN$2005,13,1)</f>
        <v>59990</v>
      </c>
      <c r="H127" s="883">
        <f>VLOOKUP(F127,'9요금표2'!$B$5:$AN$2005,14,1)</f>
        <v>48200</v>
      </c>
      <c r="I127" s="884"/>
      <c r="J127" s="885">
        <f>'5전기계약 등 비교'!$O$19</f>
        <v>7965.6399437412092</v>
      </c>
      <c r="K127" s="885">
        <f>'5전기계약 등 비교'!$L$19</f>
        <v>11459.198312236287</v>
      </c>
      <c r="L127" s="885">
        <f>'5전기계약 등 비교'!$L$27</f>
        <v>8983.3333333333339</v>
      </c>
      <c r="M127" s="886">
        <f t="shared" si="5"/>
        <v>67955.639943741204</v>
      </c>
      <c r="N127" s="886">
        <f t="shared" si="6"/>
        <v>59659.198312236287</v>
      </c>
      <c r="O127" s="886">
        <f t="shared" si="7"/>
        <v>68973.333333333328</v>
      </c>
    </row>
    <row r="128" spans="1:15">
      <c r="A128" s="712">
        <v>123</v>
      </c>
      <c r="B128" s="712">
        <v>102</v>
      </c>
      <c r="C128" s="712">
        <v>103</v>
      </c>
      <c r="D128" s="891">
        <v>2798</v>
      </c>
      <c r="E128" s="891">
        <v>2965</v>
      </c>
      <c r="F128" s="891">
        <f t="shared" si="4"/>
        <v>167</v>
      </c>
      <c r="G128" s="883">
        <f>VLOOKUP(F128,'9요금표2'!$B$5:$AN$2005,13,1)</f>
        <v>14200</v>
      </c>
      <c r="H128" s="883">
        <f>VLOOKUP(F128,'9요금표2'!$B$5:$AN$2005,14,1)</f>
        <v>12840</v>
      </c>
      <c r="I128" s="884"/>
      <c r="J128" s="885">
        <f>'5전기계약 등 비교'!$O$19</f>
        <v>7965.6399437412092</v>
      </c>
      <c r="K128" s="885">
        <f>'5전기계약 등 비교'!$L$19</f>
        <v>11459.198312236287</v>
      </c>
      <c r="L128" s="885">
        <f>'5전기계약 등 비교'!$L$27</f>
        <v>8983.3333333333339</v>
      </c>
      <c r="M128" s="886">
        <f t="shared" si="5"/>
        <v>22165.639943741211</v>
      </c>
      <c r="N128" s="886">
        <f t="shared" si="6"/>
        <v>24299.198312236287</v>
      </c>
      <c r="O128" s="886">
        <f t="shared" si="7"/>
        <v>23183.333333333336</v>
      </c>
    </row>
    <row r="129" spans="1:15">
      <c r="A129" s="712">
        <v>124</v>
      </c>
      <c r="B129" s="712">
        <v>102</v>
      </c>
      <c r="C129" s="712">
        <v>104</v>
      </c>
      <c r="D129" s="891">
        <v>2196</v>
      </c>
      <c r="E129" s="891">
        <v>2400</v>
      </c>
      <c r="F129" s="891">
        <f t="shared" si="4"/>
        <v>204</v>
      </c>
      <c r="G129" s="883">
        <f>VLOOKUP(F129,'9요금표2'!$B$5:$AN$2005,13,1)</f>
        <v>23880</v>
      </c>
      <c r="H129" s="883">
        <f>VLOOKUP(F129,'9요금표2'!$B$5:$AN$2005,14,1)</f>
        <v>19900</v>
      </c>
      <c r="I129" s="884"/>
      <c r="J129" s="885">
        <f>'5전기계약 등 비교'!$O$19</f>
        <v>7965.6399437412092</v>
      </c>
      <c r="K129" s="885">
        <f>'5전기계약 등 비교'!$L$19</f>
        <v>11459.198312236287</v>
      </c>
      <c r="L129" s="885">
        <f>'5전기계약 등 비교'!$L$27</f>
        <v>8983.3333333333339</v>
      </c>
      <c r="M129" s="886">
        <f t="shared" si="5"/>
        <v>31845.639943741211</v>
      </c>
      <c r="N129" s="886">
        <f t="shared" si="6"/>
        <v>31359.198312236287</v>
      </c>
      <c r="O129" s="886">
        <f t="shared" si="7"/>
        <v>32863.333333333336</v>
      </c>
    </row>
    <row r="130" spans="1:15">
      <c r="A130" s="712">
        <v>125</v>
      </c>
      <c r="B130" s="712">
        <v>102</v>
      </c>
      <c r="C130" s="712">
        <v>105</v>
      </c>
      <c r="D130" s="891">
        <v>4298</v>
      </c>
      <c r="E130" s="891">
        <v>4648</v>
      </c>
      <c r="F130" s="891">
        <f t="shared" si="4"/>
        <v>350</v>
      </c>
      <c r="G130" s="883">
        <f>VLOOKUP(F130,'9요금표2'!$B$5:$AN$2005,13,1)</f>
        <v>55080</v>
      </c>
      <c r="H130" s="883">
        <f>VLOOKUP(F130,'9요금표2'!$B$5:$AN$2005,14,1)</f>
        <v>44350</v>
      </c>
      <c r="I130" s="884"/>
      <c r="J130" s="885">
        <f>'5전기계약 등 비교'!$O$19</f>
        <v>7965.6399437412092</v>
      </c>
      <c r="K130" s="885">
        <f>'5전기계약 등 비교'!$L$19</f>
        <v>11459.198312236287</v>
      </c>
      <c r="L130" s="885">
        <f>'5전기계약 등 비교'!$L$27</f>
        <v>8983.3333333333339</v>
      </c>
      <c r="M130" s="886">
        <f t="shared" si="5"/>
        <v>63045.639943741211</v>
      </c>
      <c r="N130" s="886">
        <f t="shared" si="6"/>
        <v>55809.198312236287</v>
      </c>
      <c r="O130" s="886">
        <f t="shared" si="7"/>
        <v>64063.333333333336</v>
      </c>
    </row>
    <row r="131" spans="1:15">
      <c r="A131" s="712">
        <v>126</v>
      </c>
      <c r="B131" s="712">
        <v>102</v>
      </c>
      <c r="C131" s="712">
        <v>201</v>
      </c>
      <c r="D131" s="891">
        <v>1556</v>
      </c>
      <c r="E131" s="891">
        <v>1698</v>
      </c>
      <c r="F131" s="891">
        <f t="shared" si="4"/>
        <v>142</v>
      </c>
      <c r="G131" s="883">
        <f>VLOOKUP(F131,'9요금표2'!$B$5:$AN$2005,13,1)</f>
        <v>11540</v>
      </c>
      <c r="H131" s="883">
        <f>VLOOKUP(F131,'9요금표2'!$B$5:$AN$2005,14,1)</f>
        <v>10620</v>
      </c>
      <c r="I131" s="884"/>
      <c r="J131" s="885">
        <f>'5전기계약 등 비교'!$O$19</f>
        <v>7965.6399437412092</v>
      </c>
      <c r="K131" s="885">
        <f>'5전기계약 등 비교'!$L$19</f>
        <v>11459.198312236287</v>
      </c>
      <c r="L131" s="885">
        <f>'5전기계약 등 비교'!$L$27</f>
        <v>8983.3333333333339</v>
      </c>
      <c r="M131" s="886">
        <f t="shared" si="5"/>
        <v>19505.639943741211</v>
      </c>
      <c r="N131" s="886">
        <f t="shared" si="6"/>
        <v>22079.198312236287</v>
      </c>
      <c r="O131" s="886">
        <f t="shared" si="7"/>
        <v>20523.333333333336</v>
      </c>
    </row>
    <row r="132" spans="1:15">
      <c r="A132" s="712">
        <v>127</v>
      </c>
      <c r="B132" s="712">
        <v>102</v>
      </c>
      <c r="C132" s="712">
        <v>202</v>
      </c>
      <c r="D132" s="891">
        <v>2759</v>
      </c>
      <c r="E132" s="891">
        <v>2943</v>
      </c>
      <c r="F132" s="891">
        <f t="shared" si="4"/>
        <v>184</v>
      </c>
      <c r="G132" s="883">
        <f>VLOOKUP(F132,'9요금표2'!$B$5:$AN$2005,13,1)</f>
        <v>16000</v>
      </c>
      <c r="H132" s="883">
        <f>VLOOKUP(F132,'9요금표2'!$B$5:$AN$2005,14,1)</f>
        <v>14360</v>
      </c>
      <c r="I132" s="884"/>
      <c r="J132" s="885">
        <f>'5전기계약 등 비교'!$O$19</f>
        <v>7965.6399437412092</v>
      </c>
      <c r="K132" s="885">
        <f>'5전기계약 등 비교'!$L$19</f>
        <v>11459.198312236287</v>
      </c>
      <c r="L132" s="885">
        <f>'5전기계약 등 비교'!$L$27</f>
        <v>8983.3333333333339</v>
      </c>
      <c r="M132" s="886">
        <f t="shared" si="5"/>
        <v>23965.639943741211</v>
      </c>
      <c r="N132" s="886">
        <f t="shared" si="6"/>
        <v>25819.198312236287</v>
      </c>
      <c r="O132" s="886">
        <f t="shared" si="7"/>
        <v>24983.333333333336</v>
      </c>
    </row>
    <row r="133" spans="1:15">
      <c r="A133" s="712">
        <v>128</v>
      </c>
      <c r="B133" s="712">
        <v>102</v>
      </c>
      <c r="C133" s="712">
        <v>203</v>
      </c>
      <c r="D133" s="891">
        <v>2300</v>
      </c>
      <c r="E133" s="891">
        <v>2437</v>
      </c>
      <c r="F133" s="891">
        <f t="shared" si="4"/>
        <v>137</v>
      </c>
      <c r="G133" s="883">
        <f>VLOOKUP(F133,'9요금표2'!$B$5:$AN$2005,13,1)</f>
        <v>11010</v>
      </c>
      <c r="H133" s="883">
        <f>VLOOKUP(F133,'9요금표2'!$B$5:$AN$2005,14,1)</f>
        <v>10180</v>
      </c>
      <c r="I133" s="884"/>
      <c r="J133" s="885">
        <f>'5전기계약 등 비교'!$O$19</f>
        <v>7965.6399437412092</v>
      </c>
      <c r="K133" s="885">
        <f>'5전기계약 등 비교'!$L$19</f>
        <v>11459.198312236287</v>
      </c>
      <c r="L133" s="885">
        <f>'5전기계약 등 비교'!$L$27</f>
        <v>8983.3333333333339</v>
      </c>
      <c r="M133" s="886">
        <f t="shared" si="5"/>
        <v>18975.639943741211</v>
      </c>
      <c r="N133" s="886">
        <f t="shared" si="6"/>
        <v>21639.198312236287</v>
      </c>
      <c r="O133" s="886">
        <f t="shared" si="7"/>
        <v>19993.333333333336</v>
      </c>
    </row>
    <row r="134" spans="1:15">
      <c r="A134" s="712">
        <v>129</v>
      </c>
      <c r="B134" s="712">
        <v>102</v>
      </c>
      <c r="C134" s="712">
        <v>204</v>
      </c>
      <c r="D134" s="891">
        <v>4601</v>
      </c>
      <c r="E134" s="891">
        <v>4975</v>
      </c>
      <c r="F134" s="891">
        <f t="shared" ref="F134:F197" si="8">E134-D134</f>
        <v>374</v>
      </c>
      <c r="G134" s="883">
        <f>VLOOKUP(F134,'9요금표2'!$B$5:$AN$2005,13,1)</f>
        <v>60190</v>
      </c>
      <c r="H134" s="883">
        <f>VLOOKUP(F134,'9요금표2'!$B$5:$AN$2005,14,1)</f>
        <v>48370</v>
      </c>
      <c r="I134" s="884"/>
      <c r="J134" s="885">
        <f>'5전기계약 등 비교'!$O$19</f>
        <v>7965.6399437412092</v>
      </c>
      <c r="K134" s="885">
        <f>'5전기계약 등 비교'!$L$19</f>
        <v>11459.198312236287</v>
      </c>
      <c r="L134" s="885">
        <f>'5전기계약 등 비교'!$L$27</f>
        <v>8983.3333333333339</v>
      </c>
      <c r="M134" s="886">
        <f t="shared" si="5"/>
        <v>68155.639943741204</v>
      </c>
      <c r="N134" s="886">
        <f t="shared" si="6"/>
        <v>59829.198312236287</v>
      </c>
      <c r="O134" s="886">
        <f t="shared" si="7"/>
        <v>69173.333333333328</v>
      </c>
    </row>
    <row r="135" spans="1:15">
      <c r="A135" s="712">
        <v>130</v>
      </c>
      <c r="B135" s="712">
        <v>102</v>
      </c>
      <c r="C135" s="712">
        <v>205</v>
      </c>
      <c r="D135" s="891">
        <v>3200</v>
      </c>
      <c r="E135" s="891">
        <v>3408</v>
      </c>
      <c r="F135" s="891">
        <f t="shared" si="8"/>
        <v>208</v>
      </c>
      <c r="G135" s="883">
        <f>VLOOKUP(F135,'9요금표2'!$B$5:$AN$2005,13,1)</f>
        <v>24730</v>
      </c>
      <c r="H135" s="883">
        <f>VLOOKUP(F135,'9요금표2'!$B$5:$AN$2005,14,1)</f>
        <v>20560</v>
      </c>
      <c r="I135" s="884"/>
      <c r="J135" s="885">
        <f>'5전기계약 등 비교'!$O$19</f>
        <v>7965.6399437412092</v>
      </c>
      <c r="K135" s="885">
        <f>'5전기계약 등 비교'!$L$19</f>
        <v>11459.198312236287</v>
      </c>
      <c r="L135" s="885">
        <f>'5전기계약 등 비교'!$L$27</f>
        <v>8983.3333333333339</v>
      </c>
      <c r="M135" s="886">
        <f t="shared" ref="M135:M198" si="9">G135+J135</f>
        <v>32695.639943741211</v>
      </c>
      <c r="N135" s="886">
        <f t="shared" ref="N135:N198" si="10">H135+K135</f>
        <v>32019.198312236287</v>
      </c>
      <c r="O135" s="886">
        <f t="shared" ref="O135:O198" si="11">G135+L135</f>
        <v>33713.333333333336</v>
      </c>
    </row>
    <row r="136" spans="1:15">
      <c r="A136" s="712">
        <v>131</v>
      </c>
      <c r="B136" s="712">
        <v>102</v>
      </c>
      <c r="C136" s="712">
        <v>301</v>
      </c>
      <c r="D136" s="891">
        <v>3330</v>
      </c>
      <c r="E136" s="891">
        <v>3629</v>
      </c>
      <c r="F136" s="891">
        <f t="shared" si="8"/>
        <v>299</v>
      </c>
      <c r="G136" s="883">
        <f>VLOOKUP(F136,'9요금표2'!$B$5:$AN$2005,13,1)</f>
        <v>44170</v>
      </c>
      <c r="H136" s="883">
        <f>VLOOKUP(F136,'9요금표2'!$B$5:$AN$2005,14,1)</f>
        <v>35810</v>
      </c>
      <c r="I136" s="884"/>
      <c r="J136" s="885">
        <f>'5전기계약 등 비교'!$O$19</f>
        <v>7965.6399437412092</v>
      </c>
      <c r="K136" s="885">
        <f>'5전기계약 등 비교'!$L$19</f>
        <v>11459.198312236287</v>
      </c>
      <c r="L136" s="885">
        <f>'5전기계약 등 비교'!$L$27</f>
        <v>8983.3333333333339</v>
      </c>
      <c r="M136" s="886">
        <f t="shared" si="9"/>
        <v>52135.639943741211</v>
      </c>
      <c r="N136" s="886">
        <f t="shared" si="10"/>
        <v>47269.198312236287</v>
      </c>
      <c r="O136" s="886">
        <f t="shared" si="11"/>
        <v>53153.333333333336</v>
      </c>
    </row>
    <row r="137" spans="1:15">
      <c r="A137" s="712">
        <v>132</v>
      </c>
      <c r="B137" s="712">
        <v>102</v>
      </c>
      <c r="C137" s="712">
        <v>302</v>
      </c>
      <c r="D137" s="891">
        <v>1402</v>
      </c>
      <c r="E137" s="891">
        <v>1489</v>
      </c>
      <c r="F137" s="891">
        <f t="shared" si="8"/>
        <v>87</v>
      </c>
      <c r="G137" s="883">
        <f>VLOOKUP(F137,'9요금표2'!$B$5:$AN$2005,13,1)</f>
        <v>5710</v>
      </c>
      <c r="H137" s="883">
        <f>VLOOKUP(F137,'9요금표2'!$B$5:$AN$2005,14,1)</f>
        <v>5720</v>
      </c>
      <c r="I137" s="884"/>
      <c r="J137" s="885">
        <f>'5전기계약 등 비교'!$O$19</f>
        <v>7965.6399437412092</v>
      </c>
      <c r="K137" s="885">
        <f>'5전기계약 등 비교'!$L$19</f>
        <v>11459.198312236287</v>
      </c>
      <c r="L137" s="885">
        <f>'5전기계약 등 비교'!$L$27</f>
        <v>8983.3333333333339</v>
      </c>
      <c r="M137" s="886">
        <f t="shared" si="9"/>
        <v>13675.639943741209</v>
      </c>
      <c r="N137" s="886">
        <f t="shared" si="10"/>
        <v>17179.198312236287</v>
      </c>
      <c r="O137" s="886">
        <f t="shared" si="11"/>
        <v>14693.333333333334</v>
      </c>
    </row>
    <row r="138" spans="1:15">
      <c r="A138" s="712">
        <v>133</v>
      </c>
      <c r="B138" s="712">
        <v>102</v>
      </c>
      <c r="C138" s="712">
        <v>303</v>
      </c>
      <c r="D138" s="891">
        <v>5121</v>
      </c>
      <c r="E138" s="891">
        <v>5489</v>
      </c>
      <c r="F138" s="891">
        <f t="shared" si="8"/>
        <v>368</v>
      </c>
      <c r="G138" s="883">
        <f>VLOOKUP(F138,'9요금표2'!$B$5:$AN$2005,13,1)</f>
        <v>58920</v>
      </c>
      <c r="H138" s="883">
        <f>VLOOKUP(F138,'9요금표2'!$B$5:$AN$2005,14,1)</f>
        <v>47370</v>
      </c>
      <c r="I138" s="884"/>
      <c r="J138" s="885">
        <f>'5전기계약 등 비교'!$O$19</f>
        <v>7965.6399437412092</v>
      </c>
      <c r="K138" s="885">
        <f>'5전기계약 등 비교'!$L$19</f>
        <v>11459.198312236287</v>
      </c>
      <c r="L138" s="885">
        <f>'5전기계약 등 비교'!$L$27</f>
        <v>8983.3333333333339</v>
      </c>
      <c r="M138" s="886">
        <f t="shared" si="9"/>
        <v>66885.639943741204</v>
      </c>
      <c r="N138" s="886">
        <f t="shared" si="10"/>
        <v>58829.198312236287</v>
      </c>
      <c r="O138" s="886">
        <f t="shared" si="11"/>
        <v>67903.333333333328</v>
      </c>
    </row>
    <row r="139" spans="1:15">
      <c r="A139" s="712">
        <v>134</v>
      </c>
      <c r="B139" s="712">
        <v>102</v>
      </c>
      <c r="C139" s="712">
        <v>304</v>
      </c>
      <c r="D139" s="891">
        <v>2052</v>
      </c>
      <c r="E139" s="891">
        <v>2285</v>
      </c>
      <c r="F139" s="891">
        <f t="shared" si="8"/>
        <v>233</v>
      </c>
      <c r="G139" s="883">
        <f>VLOOKUP(F139,'9요금표2'!$B$5:$AN$2005,13,1)</f>
        <v>30070</v>
      </c>
      <c r="H139" s="883">
        <f>VLOOKUP(F139,'9요금표2'!$B$5:$AN$2005,14,1)</f>
        <v>24750</v>
      </c>
      <c r="I139" s="884"/>
      <c r="J139" s="885">
        <f>'5전기계약 등 비교'!$O$19</f>
        <v>7965.6399437412092</v>
      </c>
      <c r="K139" s="885">
        <f>'5전기계약 등 비교'!$L$19</f>
        <v>11459.198312236287</v>
      </c>
      <c r="L139" s="885">
        <f>'5전기계약 등 비교'!$L$27</f>
        <v>8983.3333333333339</v>
      </c>
      <c r="M139" s="886">
        <f t="shared" si="9"/>
        <v>38035.639943741211</v>
      </c>
      <c r="N139" s="886">
        <f t="shared" si="10"/>
        <v>36209.198312236287</v>
      </c>
      <c r="O139" s="886">
        <f t="shared" si="11"/>
        <v>39053.333333333336</v>
      </c>
    </row>
    <row r="140" spans="1:15">
      <c r="A140" s="712">
        <v>135</v>
      </c>
      <c r="B140" s="712">
        <v>102</v>
      </c>
      <c r="C140" s="712">
        <v>305</v>
      </c>
      <c r="D140" s="891">
        <v>575</v>
      </c>
      <c r="E140" s="891">
        <v>635</v>
      </c>
      <c r="F140" s="891">
        <f t="shared" si="8"/>
        <v>60</v>
      </c>
      <c r="G140" s="883">
        <f>VLOOKUP(F140,'9요금표2'!$B$5:$AN$2005,13,1)</f>
        <v>2840</v>
      </c>
      <c r="H140" s="883">
        <f>VLOOKUP(F140,'9요금표2'!$B$5:$AN$2005,14,1)</f>
        <v>3320</v>
      </c>
      <c r="I140" s="884"/>
      <c r="J140" s="885">
        <f>'5전기계약 등 비교'!$O$19</f>
        <v>7965.6399437412092</v>
      </c>
      <c r="K140" s="885">
        <f>'5전기계약 등 비교'!$L$19</f>
        <v>11459.198312236287</v>
      </c>
      <c r="L140" s="885">
        <f>'5전기계약 등 비교'!$L$27</f>
        <v>8983.3333333333339</v>
      </c>
      <c r="M140" s="886">
        <f t="shared" si="9"/>
        <v>10805.639943741209</v>
      </c>
      <c r="N140" s="886">
        <f t="shared" si="10"/>
        <v>14779.198312236287</v>
      </c>
      <c r="O140" s="886">
        <f t="shared" si="11"/>
        <v>11823.333333333334</v>
      </c>
    </row>
    <row r="141" spans="1:15">
      <c r="A141" s="712">
        <v>136</v>
      </c>
      <c r="B141" s="712">
        <v>102</v>
      </c>
      <c r="C141" s="712">
        <v>401</v>
      </c>
      <c r="D141" s="891">
        <v>514</v>
      </c>
      <c r="E141" s="891">
        <v>588</v>
      </c>
      <c r="F141" s="891">
        <f t="shared" si="8"/>
        <v>74</v>
      </c>
      <c r="G141" s="883">
        <f>VLOOKUP(F141,'9요금표2'!$B$5:$AN$2005,13,1)</f>
        <v>4330</v>
      </c>
      <c r="H141" s="883">
        <f>VLOOKUP(F141,'9요금표2'!$B$5:$AN$2005,14,1)</f>
        <v>4560</v>
      </c>
      <c r="I141" s="884"/>
      <c r="J141" s="885">
        <f>'5전기계약 등 비교'!$O$19</f>
        <v>7965.6399437412092</v>
      </c>
      <c r="K141" s="885">
        <f>'5전기계약 등 비교'!$L$19</f>
        <v>11459.198312236287</v>
      </c>
      <c r="L141" s="885">
        <f>'5전기계약 등 비교'!$L$27</f>
        <v>8983.3333333333339</v>
      </c>
      <c r="M141" s="886">
        <f t="shared" si="9"/>
        <v>12295.639943741209</v>
      </c>
      <c r="N141" s="886">
        <f t="shared" si="10"/>
        <v>16019.198312236287</v>
      </c>
      <c r="O141" s="886">
        <f t="shared" si="11"/>
        <v>13313.333333333334</v>
      </c>
    </row>
    <row r="142" spans="1:15">
      <c r="A142" s="712">
        <v>137</v>
      </c>
      <c r="B142" s="712">
        <v>102</v>
      </c>
      <c r="C142" s="712">
        <v>402</v>
      </c>
      <c r="D142" s="891">
        <v>2015</v>
      </c>
      <c r="E142" s="891">
        <v>2229</v>
      </c>
      <c r="F142" s="891">
        <f t="shared" si="8"/>
        <v>214</v>
      </c>
      <c r="G142" s="883">
        <f>VLOOKUP(F142,'9요금표2'!$B$5:$AN$2005,13,1)</f>
        <v>26010</v>
      </c>
      <c r="H142" s="883">
        <f>VLOOKUP(F142,'9요금표2'!$B$5:$AN$2005,14,1)</f>
        <v>21580</v>
      </c>
      <c r="I142" s="884"/>
      <c r="J142" s="885">
        <f>'5전기계약 등 비교'!$O$19</f>
        <v>7965.6399437412092</v>
      </c>
      <c r="K142" s="885">
        <f>'5전기계약 등 비교'!$L$19</f>
        <v>11459.198312236287</v>
      </c>
      <c r="L142" s="885">
        <f>'5전기계약 등 비교'!$L$27</f>
        <v>8983.3333333333339</v>
      </c>
      <c r="M142" s="886">
        <f t="shared" si="9"/>
        <v>33975.639943741211</v>
      </c>
      <c r="N142" s="886">
        <f t="shared" si="10"/>
        <v>33039.198312236287</v>
      </c>
      <c r="O142" s="886">
        <f t="shared" si="11"/>
        <v>34993.333333333336</v>
      </c>
    </row>
    <row r="143" spans="1:15">
      <c r="A143" s="712">
        <v>138</v>
      </c>
      <c r="B143" s="712">
        <v>102</v>
      </c>
      <c r="C143" s="712">
        <v>403</v>
      </c>
      <c r="D143" s="891">
        <v>3270</v>
      </c>
      <c r="E143" s="891">
        <v>3535</v>
      </c>
      <c r="F143" s="891">
        <f t="shared" si="8"/>
        <v>265</v>
      </c>
      <c r="G143" s="883">
        <f>VLOOKUP(F143,'9요금표2'!$B$5:$AN$2005,13,1)</f>
        <v>36920</v>
      </c>
      <c r="H143" s="883">
        <f>VLOOKUP(F143,'9요금표2'!$B$5:$AN$2005,14,1)</f>
        <v>30120</v>
      </c>
      <c r="I143" s="884"/>
      <c r="J143" s="885">
        <f>'5전기계약 등 비교'!$O$19</f>
        <v>7965.6399437412092</v>
      </c>
      <c r="K143" s="885">
        <f>'5전기계약 등 비교'!$L$19</f>
        <v>11459.198312236287</v>
      </c>
      <c r="L143" s="885">
        <f>'5전기계약 등 비교'!$L$27</f>
        <v>8983.3333333333339</v>
      </c>
      <c r="M143" s="886">
        <f t="shared" si="9"/>
        <v>44885.639943741211</v>
      </c>
      <c r="N143" s="886">
        <f t="shared" si="10"/>
        <v>41579.198312236287</v>
      </c>
      <c r="O143" s="886">
        <f t="shared" si="11"/>
        <v>45903.333333333336</v>
      </c>
    </row>
    <row r="144" spans="1:15">
      <c r="A144" s="712">
        <v>139</v>
      </c>
      <c r="B144" s="712">
        <v>102</v>
      </c>
      <c r="C144" s="712">
        <v>404</v>
      </c>
      <c r="D144" s="891">
        <v>2485</v>
      </c>
      <c r="E144" s="891">
        <v>2666</v>
      </c>
      <c r="F144" s="891">
        <f t="shared" si="8"/>
        <v>181</v>
      </c>
      <c r="G144" s="883">
        <f>VLOOKUP(F144,'9요금표2'!$B$5:$AN$2005,13,1)</f>
        <v>15680</v>
      </c>
      <c r="H144" s="883">
        <f>VLOOKUP(F144,'9요금표2'!$B$5:$AN$2005,14,1)</f>
        <v>14090</v>
      </c>
      <c r="I144" s="884"/>
      <c r="J144" s="885">
        <f>'5전기계약 등 비교'!$O$19</f>
        <v>7965.6399437412092</v>
      </c>
      <c r="K144" s="885">
        <f>'5전기계약 등 비교'!$L$19</f>
        <v>11459.198312236287</v>
      </c>
      <c r="L144" s="885">
        <f>'5전기계약 등 비교'!$L$27</f>
        <v>8983.3333333333339</v>
      </c>
      <c r="M144" s="886">
        <f t="shared" si="9"/>
        <v>23645.639943741211</v>
      </c>
      <c r="N144" s="886">
        <f t="shared" si="10"/>
        <v>25549.198312236287</v>
      </c>
      <c r="O144" s="886">
        <f t="shared" si="11"/>
        <v>24663.333333333336</v>
      </c>
    </row>
    <row r="145" spans="1:15">
      <c r="A145" s="712">
        <v>140</v>
      </c>
      <c r="B145" s="712">
        <v>102</v>
      </c>
      <c r="C145" s="712">
        <v>405</v>
      </c>
      <c r="D145" s="891">
        <v>2488</v>
      </c>
      <c r="E145" s="891">
        <v>2639</v>
      </c>
      <c r="F145" s="891">
        <f t="shared" si="8"/>
        <v>151</v>
      </c>
      <c r="G145" s="883">
        <f>VLOOKUP(F145,'9요금표2'!$B$5:$AN$2005,13,1)</f>
        <v>12490</v>
      </c>
      <c r="H145" s="883">
        <f>VLOOKUP(F145,'9요금표2'!$B$5:$AN$2005,14,1)</f>
        <v>11420</v>
      </c>
      <c r="I145" s="884"/>
      <c r="J145" s="885">
        <f>'5전기계약 등 비교'!$O$19</f>
        <v>7965.6399437412092</v>
      </c>
      <c r="K145" s="885">
        <f>'5전기계약 등 비교'!$L$19</f>
        <v>11459.198312236287</v>
      </c>
      <c r="L145" s="885">
        <f>'5전기계약 등 비교'!$L$27</f>
        <v>8983.3333333333339</v>
      </c>
      <c r="M145" s="886">
        <f t="shared" si="9"/>
        <v>20455.639943741211</v>
      </c>
      <c r="N145" s="886">
        <f t="shared" si="10"/>
        <v>22879.198312236287</v>
      </c>
      <c r="O145" s="886">
        <f t="shared" si="11"/>
        <v>21473.333333333336</v>
      </c>
    </row>
    <row r="146" spans="1:15">
      <c r="A146" s="712">
        <v>141</v>
      </c>
      <c r="B146" s="712">
        <v>102</v>
      </c>
      <c r="C146" s="712">
        <v>501</v>
      </c>
      <c r="D146" s="891">
        <v>4110</v>
      </c>
      <c r="E146" s="891">
        <v>4475</v>
      </c>
      <c r="F146" s="891">
        <f t="shared" si="8"/>
        <v>365</v>
      </c>
      <c r="G146" s="883">
        <f>VLOOKUP(F146,'9요금표2'!$B$5:$AN$2005,13,1)</f>
        <v>58270</v>
      </c>
      <c r="H146" s="883">
        <f>VLOOKUP(F146,'9요금표2'!$B$5:$AN$2005,14,1)</f>
        <v>46860</v>
      </c>
      <c r="I146" s="884"/>
      <c r="J146" s="885">
        <f>'5전기계약 등 비교'!$O$19</f>
        <v>7965.6399437412092</v>
      </c>
      <c r="K146" s="885">
        <f>'5전기계약 등 비교'!$L$19</f>
        <v>11459.198312236287</v>
      </c>
      <c r="L146" s="885">
        <f>'5전기계약 등 비교'!$L$27</f>
        <v>8983.3333333333339</v>
      </c>
      <c r="M146" s="886">
        <f t="shared" si="9"/>
        <v>66235.639943741204</v>
      </c>
      <c r="N146" s="886">
        <f t="shared" si="10"/>
        <v>58319.198312236287</v>
      </c>
      <c r="O146" s="886">
        <f t="shared" si="11"/>
        <v>67253.333333333328</v>
      </c>
    </row>
    <row r="147" spans="1:15">
      <c r="A147" s="712">
        <v>142</v>
      </c>
      <c r="B147" s="712">
        <v>102</v>
      </c>
      <c r="C147" s="712">
        <v>502</v>
      </c>
      <c r="D147" s="891">
        <v>3979</v>
      </c>
      <c r="E147" s="891">
        <v>4277</v>
      </c>
      <c r="F147" s="891">
        <f t="shared" si="8"/>
        <v>298</v>
      </c>
      <c r="G147" s="883">
        <f>VLOOKUP(F147,'9요금표2'!$B$5:$AN$2005,13,1)</f>
        <v>43970</v>
      </c>
      <c r="H147" s="883">
        <f>VLOOKUP(F147,'9요금표2'!$B$5:$AN$2005,14,1)</f>
        <v>35650</v>
      </c>
      <c r="I147" s="884"/>
      <c r="J147" s="885">
        <f>'5전기계약 등 비교'!$O$19</f>
        <v>7965.6399437412092</v>
      </c>
      <c r="K147" s="885">
        <f>'5전기계약 등 비교'!$L$19</f>
        <v>11459.198312236287</v>
      </c>
      <c r="L147" s="885">
        <f>'5전기계약 등 비교'!$L$27</f>
        <v>8983.3333333333339</v>
      </c>
      <c r="M147" s="886">
        <f t="shared" si="9"/>
        <v>51935.639943741211</v>
      </c>
      <c r="N147" s="886">
        <f t="shared" si="10"/>
        <v>47109.198312236287</v>
      </c>
      <c r="O147" s="886">
        <f t="shared" si="11"/>
        <v>52953.333333333336</v>
      </c>
    </row>
    <row r="148" spans="1:15">
      <c r="A148" s="712">
        <v>143</v>
      </c>
      <c r="B148" s="712">
        <v>102</v>
      </c>
      <c r="C148" s="712">
        <v>503</v>
      </c>
      <c r="D148" s="891">
        <v>1758</v>
      </c>
      <c r="E148" s="891">
        <v>1876</v>
      </c>
      <c r="F148" s="891">
        <f t="shared" si="8"/>
        <v>118</v>
      </c>
      <c r="G148" s="883">
        <f>VLOOKUP(F148,'9요금표2'!$B$5:$AN$2005,13,1)</f>
        <v>9000</v>
      </c>
      <c r="H148" s="883">
        <f>VLOOKUP(F148,'9요금표2'!$B$5:$AN$2005,14,1)</f>
        <v>8480</v>
      </c>
      <c r="I148" s="884"/>
      <c r="J148" s="885">
        <f>'5전기계약 등 비교'!$O$19</f>
        <v>7965.6399437412092</v>
      </c>
      <c r="K148" s="885">
        <f>'5전기계약 등 비교'!$L$19</f>
        <v>11459.198312236287</v>
      </c>
      <c r="L148" s="885">
        <f>'5전기계약 등 비교'!$L$27</f>
        <v>8983.3333333333339</v>
      </c>
      <c r="M148" s="886">
        <f t="shared" si="9"/>
        <v>16965.639943741211</v>
      </c>
      <c r="N148" s="886">
        <f t="shared" si="10"/>
        <v>19939.198312236287</v>
      </c>
      <c r="O148" s="886">
        <f t="shared" si="11"/>
        <v>17983.333333333336</v>
      </c>
    </row>
    <row r="149" spans="1:15">
      <c r="A149" s="712">
        <v>144</v>
      </c>
      <c r="B149" s="712">
        <v>102</v>
      </c>
      <c r="C149" s="712">
        <v>504</v>
      </c>
      <c r="D149" s="891">
        <v>3387</v>
      </c>
      <c r="E149" s="891">
        <v>3626</v>
      </c>
      <c r="F149" s="891">
        <f t="shared" si="8"/>
        <v>239</v>
      </c>
      <c r="G149" s="883">
        <f>VLOOKUP(F149,'9요금표2'!$B$5:$AN$2005,13,1)</f>
        <v>31360</v>
      </c>
      <c r="H149" s="883">
        <f>VLOOKUP(F149,'9요금표2'!$B$5:$AN$2005,14,1)</f>
        <v>25760</v>
      </c>
      <c r="I149" s="884"/>
      <c r="J149" s="885">
        <f>'5전기계약 등 비교'!$O$19</f>
        <v>7965.6399437412092</v>
      </c>
      <c r="K149" s="885">
        <f>'5전기계약 등 비교'!$L$19</f>
        <v>11459.198312236287</v>
      </c>
      <c r="L149" s="885">
        <f>'5전기계약 등 비교'!$L$27</f>
        <v>8983.3333333333339</v>
      </c>
      <c r="M149" s="886">
        <f t="shared" si="9"/>
        <v>39325.639943741211</v>
      </c>
      <c r="N149" s="886">
        <f t="shared" si="10"/>
        <v>37219.198312236287</v>
      </c>
      <c r="O149" s="886">
        <f t="shared" si="11"/>
        <v>40343.333333333336</v>
      </c>
    </row>
    <row r="150" spans="1:15">
      <c r="A150" s="712">
        <v>145</v>
      </c>
      <c r="B150" s="712">
        <v>102</v>
      </c>
      <c r="C150" s="712">
        <v>505</v>
      </c>
      <c r="D150" s="891">
        <v>1264</v>
      </c>
      <c r="E150" s="891">
        <v>1354</v>
      </c>
      <c r="F150" s="891">
        <f t="shared" si="8"/>
        <v>90</v>
      </c>
      <c r="G150" s="883">
        <f>VLOOKUP(F150,'9요금표2'!$B$5:$AN$2005,13,1)</f>
        <v>6020</v>
      </c>
      <c r="H150" s="883">
        <f>VLOOKUP(F150,'9요금표2'!$B$5:$AN$2005,14,1)</f>
        <v>5990</v>
      </c>
      <c r="I150" s="884"/>
      <c r="J150" s="885">
        <f>'5전기계약 등 비교'!$O$19</f>
        <v>7965.6399437412092</v>
      </c>
      <c r="K150" s="885">
        <f>'5전기계약 등 비교'!$L$19</f>
        <v>11459.198312236287</v>
      </c>
      <c r="L150" s="885">
        <f>'5전기계약 등 비교'!$L$27</f>
        <v>8983.3333333333339</v>
      </c>
      <c r="M150" s="886">
        <f t="shared" si="9"/>
        <v>13985.639943741209</v>
      </c>
      <c r="N150" s="886">
        <f t="shared" si="10"/>
        <v>17449.198312236287</v>
      </c>
      <c r="O150" s="886">
        <f t="shared" si="11"/>
        <v>15003.333333333334</v>
      </c>
    </row>
    <row r="151" spans="1:15">
      <c r="A151" s="712">
        <v>146</v>
      </c>
      <c r="B151" s="712">
        <v>102</v>
      </c>
      <c r="C151" s="712">
        <v>601</v>
      </c>
      <c r="D151" s="891">
        <v>1365</v>
      </c>
      <c r="E151" s="891">
        <v>1480</v>
      </c>
      <c r="F151" s="891">
        <f t="shared" si="8"/>
        <v>115</v>
      </c>
      <c r="G151" s="883">
        <f>VLOOKUP(F151,'9요금표2'!$B$5:$AN$2005,13,1)</f>
        <v>8680</v>
      </c>
      <c r="H151" s="883">
        <f>VLOOKUP(F151,'9요금표2'!$B$5:$AN$2005,14,1)</f>
        <v>8210</v>
      </c>
      <c r="I151" s="884"/>
      <c r="J151" s="885">
        <f>'5전기계약 등 비교'!$O$19</f>
        <v>7965.6399437412092</v>
      </c>
      <c r="K151" s="885">
        <f>'5전기계약 등 비교'!$L$19</f>
        <v>11459.198312236287</v>
      </c>
      <c r="L151" s="885">
        <f>'5전기계약 등 비교'!$L$27</f>
        <v>8983.3333333333339</v>
      </c>
      <c r="M151" s="886">
        <f t="shared" si="9"/>
        <v>16645.639943741211</v>
      </c>
      <c r="N151" s="886">
        <f t="shared" si="10"/>
        <v>19669.198312236287</v>
      </c>
      <c r="O151" s="886">
        <f t="shared" si="11"/>
        <v>17663.333333333336</v>
      </c>
    </row>
    <row r="152" spans="1:15">
      <c r="A152" s="712">
        <v>147</v>
      </c>
      <c r="B152" s="712">
        <v>102</v>
      </c>
      <c r="C152" s="712">
        <v>602</v>
      </c>
      <c r="D152" s="891">
        <v>4308</v>
      </c>
      <c r="E152" s="891">
        <v>4649</v>
      </c>
      <c r="F152" s="891">
        <f t="shared" si="8"/>
        <v>341</v>
      </c>
      <c r="G152" s="883">
        <f>VLOOKUP(F152,'9요금표2'!$B$5:$AN$2005,13,1)</f>
        <v>53140</v>
      </c>
      <c r="H152" s="883">
        <f>VLOOKUP(F152,'9요금표2'!$B$5:$AN$2005,14,1)</f>
        <v>42840</v>
      </c>
      <c r="I152" s="884"/>
      <c r="J152" s="885">
        <f>'5전기계약 등 비교'!$O$19</f>
        <v>7965.6399437412092</v>
      </c>
      <c r="K152" s="885">
        <f>'5전기계약 등 비교'!$L$19</f>
        <v>11459.198312236287</v>
      </c>
      <c r="L152" s="885">
        <f>'5전기계약 등 비교'!$L$27</f>
        <v>8983.3333333333339</v>
      </c>
      <c r="M152" s="886">
        <f t="shared" si="9"/>
        <v>61105.639943741211</v>
      </c>
      <c r="N152" s="886">
        <f t="shared" si="10"/>
        <v>54299.198312236287</v>
      </c>
      <c r="O152" s="886">
        <f t="shared" si="11"/>
        <v>62123.333333333336</v>
      </c>
    </row>
    <row r="153" spans="1:15">
      <c r="A153" s="712">
        <v>148</v>
      </c>
      <c r="B153" s="712">
        <v>102</v>
      </c>
      <c r="C153" s="712">
        <v>603</v>
      </c>
      <c r="D153" s="891">
        <v>1281</v>
      </c>
      <c r="E153" s="891">
        <v>1358</v>
      </c>
      <c r="F153" s="891">
        <f t="shared" si="8"/>
        <v>77</v>
      </c>
      <c r="G153" s="883">
        <f>VLOOKUP(F153,'9요금표2'!$B$5:$AN$2005,13,1)</f>
        <v>4650</v>
      </c>
      <c r="H153" s="883">
        <f>VLOOKUP(F153,'9요금표2'!$B$5:$AN$2005,14,1)</f>
        <v>4830</v>
      </c>
      <c r="I153" s="884"/>
      <c r="J153" s="885">
        <f>'5전기계약 등 비교'!$O$19</f>
        <v>7965.6399437412092</v>
      </c>
      <c r="K153" s="885">
        <f>'5전기계약 등 비교'!$L$19</f>
        <v>11459.198312236287</v>
      </c>
      <c r="L153" s="885">
        <f>'5전기계약 등 비교'!$L$27</f>
        <v>8983.3333333333339</v>
      </c>
      <c r="M153" s="886">
        <f t="shared" si="9"/>
        <v>12615.639943741209</v>
      </c>
      <c r="N153" s="886">
        <f t="shared" si="10"/>
        <v>16289.198312236287</v>
      </c>
      <c r="O153" s="886">
        <f t="shared" si="11"/>
        <v>13633.333333333334</v>
      </c>
    </row>
    <row r="154" spans="1:15">
      <c r="A154" s="712">
        <v>149</v>
      </c>
      <c r="B154" s="712">
        <v>102</v>
      </c>
      <c r="C154" s="712">
        <v>604</v>
      </c>
      <c r="D154" s="891">
        <v>1944</v>
      </c>
      <c r="E154" s="891">
        <v>2122</v>
      </c>
      <c r="F154" s="891">
        <f t="shared" si="8"/>
        <v>178</v>
      </c>
      <c r="G154" s="883">
        <f>VLOOKUP(F154,'9요금표2'!$B$5:$AN$2005,13,1)</f>
        <v>15360</v>
      </c>
      <c r="H154" s="883">
        <f>VLOOKUP(F154,'9요금표2'!$B$5:$AN$2005,14,1)</f>
        <v>13830</v>
      </c>
      <c r="I154" s="884"/>
      <c r="J154" s="885">
        <f>'5전기계약 등 비교'!$O$19</f>
        <v>7965.6399437412092</v>
      </c>
      <c r="K154" s="885">
        <f>'5전기계약 등 비교'!$L$19</f>
        <v>11459.198312236287</v>
      </c>
      <c r="L154" s="885">
        <f>'5전기계약 등 비교'!$L$27</f>
        <v>8983.3333333333339</v>
      </c>
      <c r="M154" s="886">
        <f t="shared" si="9"/>
        <v>23325.639943741211</v>
      </c>
      <c r="N154" s="886">
        <f t="shared" si="10"/>
        <v>25289.198312236287</v>
      </c>
      <c r="O154" s="886">
        <f t="shared" si="11"/>
        <v>24343.333333333336</v>
      </c>
    </row>
    <row r="155" spans="1:15">
      <c r="A155" s="712">
        <v>150</v>
      </c>
      <c r="B155" s="712">
        <v>102</v>
      </c>
      <c r="C155" s="712">
        <v>605</v>
      </c>
      <c r="D155" s="891">
        <v>1877</v>
      </c>
      <c r="E155" s="891">
        <v>2047</v>
      </c>
      <c r="F155" s="891">
        <f t="shared" si="8"/>
        <v>170</v>
      </c>
      <c r="G155" s="883">
        <f>VLOOKUP(F155,'9요금표2'!$B$5:$AN$2005,13,1)</f>
        <v>14510</v>
      </c>
      <c r="H155" s="883">
        <f>VLOOKUP(F155,'9요금표2'!$B$5:$AN$2005,14,1)</f>
        <v>13110</v>
      </c>
      <c r="I155" s="884"/>
      <c r="J155" s="885">
        <f>'5전기계약 등 비교'!$O$19</f>
        <v>7965.6399437412092</v>
      </c>
      <c r="K155" s="885">
        <f>'5전기계약 등 비교'!$L$19</f>
        <v>11459.198312236287</v>
      </c>
      <c r="L155" s="885">
        <f>'5전기계약 등 비교'!$L$27</f>
        <v>8983.3333333333339</v>
      </c>
      <c r="M155" s="886">
        <f t="shared" si="9"/>
        <v>22475.639943741211</v>
      </c>
      <c r="N155" s="886">
        <f t="shared" si="10"/>
        <v>24569.198312236287</v>
      </c>
      <c r="O155" s="886">
        <f t="shared" si="11"/>
        <v>23493.333333333336</v>
      </c>
    </row>
    <row r="156" spans="1:15">
      <c r="A156" s="712">
        <v>151</v>
      </c>
      <c r="B156" s="712">
        <v>102</v>
      </c>
      <c r="C156" s="712">
        <v>701</v>
      </c>
      <c r="D156" s="891">
        <v>3409</v>
      </c>
      <c r="E156" s="891">
        <v>3685</v>
      </c>
      <c r="F156" s="891">
        <f t="shared" si="8"/>
        <v>276</v>
      </c>
      <c r="G156" s="883">
        <f>VLOOKUP(F156,'9요금표2'!$B$5:$AN$2005,13,1)</f>
        <v>39260</v>
      </c>
      <c r="H156" s="883">
        <f>VLOOKUP(F156,'9요금표2'!$B$5:$AN$2005,14,1)</f>
        <v>31960</v>
      </c>
      <c r="I156" s="884"/>
      <c r="J156" s="885">
        <f>'5전기계약 등 비교'!$O$19</f>
        <v>7965.6399437412092</v>
      </c>
      <c r="K156" s="885">
        <f>'5전기계약 등 비교'!$L$19</f>
        <v>11459.198312236287</v>
      </c>
      <c r="L156" s="885">
        <f>'5전기계약 등 비교'!$L$27</f>
        <v>8983.3333333333339</v>
      </c>
      <c r="M156" s="886">
        <f t="shared" si="9"/>
        <v>47225.639943741211</v>
      </c>
      <c r="N156" s="886">
        <f t="shared" si="10"/>
        <v>43419.198312236287</v>
      </c>
      <c r="O156" s="886">
        <f t="shared" si="11"/>
        <v>48243.333333333336</v>
      </c>
    </row>
    <row r="157" spans="1:15">
      <c r="A157" s="712">
        <v>152</v>
      </c>
      <c r="B157" s="712">
        <v>102</v>
      </c>
      <c r="C157" s="712">
        <v>702</v>
      </c>
      <c r="D157" s="891">
        <v>2011</v>
      </c>
      <c r="E157" s="891">
        <v>2148</v>
      </c>
      <c r="F157" s="891">
        <f t="shared" si="8"/>
        <v>137</v>
      </c>
      <c r="G157" s="883">
        <f>VLOOKUP(F157,'9요금표2'!$B$5:$AN$2005,13,1)</f>
        <v>11010</v>
      </c>
      <c r="H157" s="883">
        <f>VLOOKUP(F157,'9요금표2'!$B$5:$AN$2005,14,1)</f>
        <v>10180</v>
      </c>
      <c r="I157" s="884"/>
      <c r="J157" s="885">
        <f>'5전기계약 등 비교'!$O$19</f>
        <v>7965.6399437412092</v>
      </c>
      <c r="K157" s="885">
        <f>'5전기계약 등 비교'!$L$19</f>
        <v>11459.198312236287</v>
      </c>
      <c r="L157" s="885">
        <f>'5전기계약 등 비교'!$L$27</f>
        <v>8983.3333333333339</v>
      </c>
      <c r="M157" s="886">
        <f t="shared" si="9"/>
        <v>18975.639943741211</v>
      </c>
      <c r="N157" s="886">
        <f t="shared" si="10"/>
        <v>21639.198312236287</v>
      </c>
      <c r="O157" s="886">
        <f t="shared" si="11"/>
        <v>19993.333333333336</v>
      </c>
    </row>
    <row r="158" spans="1:15">
      <c r="A158" s="712">
        <v>153</v>
      </c>
      <c r="B158" s="712">
        <v>102</v>
      </c>
      <c r="C158" s="712">
        <v>703</v>
      </c>
      <c r="D158" s="891">
        <v>1958</v>
      </c>
      <c r="E158" s="891">
        <v>2117</v>
      </c>
      <c r="F158" s="891">
        <f t="shared" si="8"/>
        <v>159</v>
      </c>
      <c r="G158" s="883">
        <f>VLOOKUP(F158,'9요금표2'!$B$5:$AN$2005,13,1)</f>
        <v>13340</v>
      </c>
      <c r="H158" s="883">
        <f>VLOOKUP(F158,'9요금표2'!$B$5:$AN$2005,14,1)</f>
        <v>12130</v>
      </c>
      <c r="I158" s="884"/>
      <c r="J158" s="885">
        <f>'5전기계약 등 비교'!$O$19</f>
        <v>7965.6399437412092</v>
      </c>
      <c r="K158" s="885">
        <f>'5전기계약 등 비교'!$L$19</f>
        <v>11459.198312236287</v>
      </c>
      <c r="L158" s="885">
        <f>'5전기계약 등 비교'!$L$27</f>
        <v>8983.3333333333339</v>
      </c>
      <c r="M158" s="886">
        <f t="shared" si="9"/>
        <v>21305.639943741211</v>
      </c>
      <c r="N158" s="886">
        <f t="shared" si="10"/>
        <v>23589.198312236287</v>
      </c>
      <c r="O158" s="886">
        <f t="shared" si="11"/>
        <v>22323.333333333336</v>
      </c>
    </row>
    <row r="159" spans="1:15">
      <c r="A159" s="712">
        <v>154</v>
      </c>
      <c r="B159" s="712">
        <v>102</v>
      </c>
      <c r="C159" s="712">
        <v>704</v>
      </c>
      <c r="D159" s="891">
        <v>3067</v>
      </c>
      <c r="E159" s="891">
        <v>3299</v>
      </c>
      <c r="F159" s="891">
        <f t="shared" si="8"/>
        <v>232</v>
      </c>
      <c r="G159" s="883">
        <f>VLOOKUP(F159,'9요금표2'!$B$5:$AN$2005,13,1)</f>
        <v>29860</v>
      </c>
      <c r="H159" s="883">
        <f>VLOOKUP(F159,'9요금표2'!$B$5:$AN$2005,14,1)</f>
        <v>24590</v>
      </c>
      <c r="I159" s="884"/>
      <c r="J159" s="885">
        <f>'5전기계약 등 비교'!$O$19</f>
        <v>7965.6399437412092</v>
      </c>
      <c r="K159" s="885">
        <f>'5전기계약 등 비교'!$L$19</f>
        <v>11459.198312236287</v>
      </c>
      <c r="L159" s="885">
        <f>'5전기계약 등 비교'!$L$27</f>
        <v>8983.3333333333339</v>
      </c>
      <c r="M159" s="886">
        <f t="shared" si="9"/>
        <v>37825.639943741211</v>
      </c>
      <c r="N159" s="886">
        <f t="shared" si="10"/>
        <v>36049.198312236287</v>
      </c>
      <c r="O159" s="886">
        <f t="shared" si="11"/>
        <v>38843.333333333336</v>
      </c>
    </row>
    <row r="160" spans="1:15">
      <c r="A160" s="712">
        <v>155</v>
      </c>
      <c r="B160" s="712">
        <v>102</v>
      </c>
      <c r="C160" s="712">
        <v>705</v>
      </c>
      <c r="D160" s="891">
        <v>2752</v>
      </c>
      <c r="E160" s="891">
        <v>2997</v>
      </c>
      <c r="F160" s="891">
        <f t="shared" si="8"/>
        <v>245</v>
      </c>
      <c r="G160" s="883">
        <f>VLOOKUP(F160,'9요금표2'!$B$5:$AN$2005,13,1)</f>
        <v>32640</v>
      </c>
      <c r="H160" s="883">
        <f>VLOOKUP(F160,'9요금표2'!$B$5:$AN$2005,14,1)</f>
        <v>26770</v>
      </c>
      <c r="I160" s="884"/>
      <c r="J160" s="885">
        <f>'5전기계약 등 비교'!$O$19</f>
        <v>7965.6399437412092</v>
      </c>
      <c r="K160" s="885">
        <f>'5전기계약 등 비교'!$L$19</f>
        <v>11459.198312236287</v>
      </c>
      <c r="L160" s="885">
        <f>'5전기계약 등 비교'!$L$27</f>
        <v>8983.3333333333339</v>
      </c>
      <c r="M160" s="886">
        <f t="shared" si="9"/>
        <v>40605.639943741211</v>
      </c>
      <c r="N160" s="886">
        <f t="shared" si="10"/>
        <v>38229.198312236287</v>
      </c>
      <c r="O160" s="886">
        <f t="shared" si="11"/>
        <v>41623.333333333336</v>
      </c>
    </row>
    <row r="161" spans="1:15">
      <c r="A161" s="712">
        <v>156</v>
      </c>
      <c r="B161" s="712">
        <v>102</v>
      </c>
      <c r="C161" s="712">
        <v>801</v>
      </c>
      <c r="D161" s="891">
        <v>1577</v>
      </c>
      <c r="E161" s="891">
        <v>1750</v>
      </c>
      <c r="F161" s="891">
        <f t="shared" si="8"/>
        <v>173</v>
      </c>
      <c r="G161" s="883">
        <f>VLOOKUP(F161,'9요금표2'!$B$5:$AN$2005,13,1)</f>
        <v>14830</v>
      </c>
      <c r="H161" s="883">
        <f>VLOOKUP(F161,'9요금표2'!$B$5:$AN$2005,14,1)</f>
        <v>13380</v>
      </c>
      <c r="I161" s="884"/>
      <c r="J161" s="885">
        <f>'5전기계약 등 비교'!$O$19</f>
        <v>7965.6399437412092</v>
      </c>
      <c r="K161" s="885">
        <f>'5전기계약 등 비교'!$L$19</f>
        <v>11459.198312236287</v>
      </c>
      <c r="L161" s="885">
        <f>'5전기계약 등 비교'!$L$27</f>
        <v>8983.3333333333339</v>
      </c>
      <c r="M161" s="886">
        <f t="shared" si="9"/>
        <v>22795.639943741211</v>
      </c>
      <c r="N161" s="886">
        <f t="shared" si="10"/>
        <v>24839.198312236287</v>
      </c>
      <c r="O161" s="886">
        <f t="shared" si="11"/>
        <v>23813.333333333336</v>
      </c>
    </row>
    <row r="162" spans="1:15">
      <c r="A162" s="712">
        <v>157</v>
      </c>
      <c r="B162" s="712">
        <v>102</v>
      </c>
      <c r="C162" s="712">
        <v>802</v>
      </c>
      <c r="D162" s="891">
        <v>3644</v>
      </c>
      <c r="E162" s="891">
        <v>3945</v>
      </c>
      <c r="F162" s="891">
        <f t="shared" si="8"/>
        <v>301</v>
      </c>
      <c r="G162" s="883">
        <f>VLOOKUP(F162,'9요금표2'!$B$5:$AN$2005,13,1)</f>
        <v>44610</v>
      </c>
      <c r="H162" s="883">
        <f>VLOOKUP(F162,'9요금표2'!$B$5:$AN$2005,14,1)</f>
        <v>36140</v>
      </c>
      <c r="I162" s="884"/>
      <c r="J162" s="885">
        <f>'5전기계약 등 비교'!$O$19</f>
        <v>7965.6399437412092</v>
      </c>
      <c r="K162" s="885">
        <f>'5전기계약 등 비교'!$L$19</f>
        <v>11459.198312236287</v>
      </c>
      <c r="L162" s="885">
        <f>'5전기계약 등 비교'!$L$27</f>
        <v>8983.3333333333339</v>
      </c>
      <c r="M162" s="886">
        <f t="shared" si="9"/>
        <v>52575.639943741211</v>
      </c>
      <c r="N162" s="886">
        <f t="shared" si="10"/>
        <v>47599.198312236287</v>
      </c>
      <c r="O162" s="886">
        <f t="shared" si="11"/>
        <v>53593.333333333336</v>
      </c>
    </row>
    <row r="163" spans="1:15">
      <c r="A163" s="712">
        <v>158</v>
      </c>
      <c r="B163" s="712">
        <v>102</v>
      </c>
      <c r="C163" s="712">
        <v>803</v>
      </c>
      <c r="D163" s="891">
        <v>2829</v>
      </c>
      <c r="E163" s="891">
        <v>3058</v>
      </c>
      <c r="F163" s="891">
        <f t="shared" si="8"/>
        <v>229</v>
      </c>
      <c r="G163" s="883">
        <f>VLOOKUP(F163,'9요금표2'!$B$5:$AN$2005,13,1)</f>
        <v>29230</v>
      </c>
      <c r="H163" s="883">
        <f>VLOOKUP(F163,'9요금표2'!$B$5:$AN$2005,14,1)</f>
        <v>24090</v>
      </c>
      <c r="I163" s="884"/>
      <c r="J163" s="885">
        <f>'5전기계약 등 비교'!$O$19</f>
        <v>7965.6399437412092</v>
      </c>
      <c r="K163" s="885">
        <f>'5전기계약 등 비교'!$L$19</f>
        <v>11459.198312236287</v>
      </c>
      <c r="L163" s="885">
        <f>'5전기계약 등 비교'!$L$27</f>
        <v>8983.3333333333339</v>
      </c>
      <c r="M163" s="886">
        <f t="shared" si="9"/>
        <v>37195.639943741211</v>
      </c>
      <c r="N163" s="886">
        <f t="shared" si="10"/>
        <v>35549.198312236287</v>
      </c>
      <c r="O163" s="886">
        <f t="shared" si="11"/>
        <v>38213.333333333336</v>
      </c>
    </row>
    <row r="164" spans="1:15">
      <c r="A164" s="712">
        <v>159</v>
      </c>
      <c r="B164" s="712">
        <v>102</v>
      </c>
      <c r="C164" s="712">
        <v>804</v>
      </c>
      <c r="D164" s="891">
        <v>2739</v>
      </c>
      <c r="E164" s="891">
        <v>2978</v>
      </c>
      <c r="F164" s="891">
        <f t="shared" si="8"/>
        <v>239</v>
      </c>
      <c r="G164" s="883">
        <f>VLOOKUP(F164,'9요금표2'!$B$5:$AN$2005,13,1)</f>
        <v>31360</v>
      </c>
      <c r="H164" s="883">
        <f>VLOOKUP(F164,'9요금표2'!$B$5:$AN$2005,14,1)</f>
        <v>25760</v>
      </c>
      <c r="I164" s="884"/>
      <c r="J164" s="885">
        <f>'5전기계약 등 비교'!$O$19</f>
        <v>7965.6399437412092</v>
      </c>
      <c r="K164" s="885">
        <f>'5전기계약 등 비교'!$L$19</f>
        <v>11459.198312236287</v>
      </c>
      <c r="L164" s="885">
        <f>'5전기계약 등 비교'!$L$27</f>
        <v>8983.3333333333339</v>
      </c>
      <c r="M164" s="886">
        <f t="shared" si="9"/>
        <v>39325.639943741211</v>
      </c>
      <c r="N164" s="886">
        <f t="shared" si="10"/>
        <v>37219.198312236287</v>
      </c>
      <c r="O164" s="886">
        <f t="shared" si="11"/>
        <v>40343.333333333336</v>
      </c>
    </row>
    <row r="165" spans="1:15">
      <c r="A165" s="712">
        <v>160</v>
      </c>
      <c r="B165" s="712">
        <v>102</v>
      </c>
      <c r="C165" s="712">
        <v>805</v>
      </c>
      <c r="D165" s="891">
        <v>1937</v>
      </c>
      <c r="E165" s="891">
        <v>2053</v>
      </c>
      <c r="F165" s="891">
        <f t="shared" si="8"/>
        <v>116</v>
      </c>
      <c r="G165" s="883">
        <f>VLOOKUP(F165,'9요금표2'!$B$5:$AN$2005,13,1)</f>
        <v>8780</v>
      </c>
      <c r="H165" s="883">
        <f>VLOOKUP(F165,'9요금표2'!$B$5:$AN$2005,14,1)</f>
        <v>8310</v>
      </c>
      <c r="I165" s="884"/>
      <c r="J165" s="885">
        <f>'5전기계약 등 비교'!$O$19</f>
        <v>7965.6399437412092</v>
      </c>
      <c r="K165" s="885">
        <f>'5전기계약 등 비교'!$L$19</f>
        <v>11459.198312236287</v>
      </c>
      <c r="L165" s="885">
        <f>'5전기계약 등 비교'!$L$27</f>
        <v>8983.3333333333339</v>
      </c>
      <c r="M165" s="886">
        <f t="shared" si="9"/>
        <v>16745.639943741211</v>
      </c>
      <c r="N165" s="886">
        <f t="shared" si="10"/>
        <v>19769.198312236287</v>
      </c>
      <c r="O165" s="886">
        <f t="shared" si="11"/>
        <v>17763.333333333336</v>
      </c>
    </row>
    <row r="166" spans="1:15">
      <c r="A166" s="712">
        <v>161</v>
      </c>
      <c r="B166" s="712">
        <v>102</v>
      </c>
      <c r="C166" s="712">
        <v>901</v>
      </c>
      <c r="D166" s="891">
        <v>2421</v>
      </c>
      <c r="E166" s="891">
        <v>2617</v>
      </c>
      <c r="F166" s="891">
        <f t="shared" si="8"/>
        <v>196</v>
      </c>
      <c r="G166" s="883">
        <f>VLOOKUP(F166,'9요금표2'!$B$5:$AN$2005,13,1)</f>
        <v>17270</v>
      </c>
      <c r="H166" s="883">
        <f>VLOOKUP(F166,'9요금표2'!$B$5:$AN$2005,14,1)</f>
        <v>15430</v>
      </c>
      <c r="I166" s="884"/>
      <c r="J166" s="885">
        <f>'5전기계약 등 비교'!$O$19</f>
        <v>7965.6399437412092</v>
      </c>
      <c r="K166" s="885">
        <f>'5전기계약 등 비교'!$L$19</f>
        <v>11459.198312236287</v>
      </c>
      <c r="L166" s="885">
        <f>'5전기계약 등 비교'!$L$27</f>
        <v>8983.3333333333339</v>
      </c>
      <c r="M166" s="886">
        <f t="shared" si="9"/>
        <v>25235.639943741211</v>
      </c>
      <c r="N166" s="886">
        <f t="shared" si="10"/>
        <v>26889.198312236287</v>
      </c>
      <c r="O166" s="886">
        <f t="shared" si="11"/>
        <v>26253.333333333336</v>
      </c>
    </row>
    <row r="167" spans="1:15">
      <c r="A167" s="712">
        <v>162</v>
      </c>
      <c r="B167" s="712">
        <v>102</v>
      </c>
      <c r="C167" s="712">
        <v>902</v>
      </c>
      <c r="D167" s="891">
        <v>1171</v>
      </c>
      <c r="E167" s="891">
        <v>1228</v>
      </c>
      <c r="F167" s="891">
        <f t="shared" si="8"/>
        <v>57</v>
      </c>
      <c r="G167" s="883">
        <f>VLOOKUP(F167,'9요금표2'!$B$5:$AN$2005,13,1)</f>
        <v>2530</v>
      </c>
      <c r="H167" s="883">
        <f>VLOOKUP(F167,'9요금표2'!$B$5:$AN$2005,14,1)</f>
        <v>3050</v>
      </c>
      <c r="I167" s="884"/>
      <c r="J167" s="885">
        <f>'5전기계약 등 비교'!$O$19</f>
        <v>7965.6399437412092</v>
      </c>
      <c r="K167" s="885">
        <f>'5전기계약 등 비교'!$L$19</f>
        <v>11459.198312236287</v>
      </c>
      <c r="L167" s="885">
        <f>'5전기계약 등 비교'!$L$27</f>
        <v>8983.3333333333339</v>
      </c>
      <c r="M167" s="886">
        <f t="shared" si="9"/>
        <v>10495.639943741209</v>
      </c>
      <c r="N167" s="886">
        <f t="shared" si="10"/>
        <v>14509.198312236287</v>
      </c>
      <c r="O167" s="886">
        <f t="shared" si="11"/>
        <v>11513.333333333334</v>
      </c>
    </row>
    <row r="168" spans="1:15">
      <c r="A168" s="712">
        <v>163</v>
      </c>
      <c r="B168" s="712">
        <v>102</v>
      </c>
      <c r="C168" s="712">
        <v>903</v>
      </c>
      <c r="D168" s="891">
        <v>2930</v>
      </c>
      <c r="E168" s="891">
        <v>3193</v>
      </c>
      <c r="F168" s="891">
        <f t="shared" si="8"/>
        <v>263</v>
      </c>
      <c r="G168" s="883">
        <f>VLOOKUP(F168,'9요금표2'!$B$5:$AN$2005,13,1)</f>
        <v>36480</v>
      </c>
      <c r="H168" s="883">
        <f>VLOOKUP(F168,'9요금표2'!$B$5:$AN$2005,14,1)</f>
        <v>29770</v>
      </c>
      <c r="I168" s="884"/>
      <c r="J168" s="885">
        <f>'5전기계약 등 비교'!$O$19</f>
        <v>7965.6399437412092</v>
      </c>
      <c r="K168" s="885">
        <f>'5전기계약 등 비교'!$L$19</f>
        <v>11459.198312236287</v>
      </c>
      <c r="L168" s="885">
        <f>'5전기계약 등 비교'!$L$27</f>
        <v>8983.3333333333339</v>
      </c>
      <c r="M168" s="886">
        <f t="shared" si="9"/>
        <v>44445.639943741211</v>
      </c>
      <c r="N168" s="886">
        <f t="shared" si="10"/>
        <v>41229.198312236287</v>
      </c>
      <c r="O168" s="886">
        <f t="shared" si="11"/>
        <v>45463.333333333336</v>
      </c>
    </row>
    <row r="169" spans="1:15">
      <c r="A169" s="712">
        <v>164</v>
      </c>
      <c r="B169" s="712">
        <v>102</v>
      </c>
      <c r="C169" s="712">
        <v>904</v>
      </c>
      <c r="D169" s="891">
        <v>1741</v>
      </c>
      <c r="E169" s="891">
        <v>1842</v>
      </c>
      <c r="F169" s="891">
        <f t="shared" si="8"/>
        <v>101</v>
      </c>
      <c r="G169" s="883">
        <f>VLOOKUP(F169,'9요금표2'!$B$5:$AN$2005,13,1)</f>
        <v>7190</v>
      </c>
      <c r="H169" s="883">
        <f>VLOOKUP(F169,'9요금표2'!$B$5:$AN$2005,14,1)</f>
        <v>6970</v>
      </c>
      <c r="I169" s="884"/>
      <c r="J169" s="885">
        <f>'5전기계약 등 비교'!$O$19</f>
        <v>7965.6399437412092</v>
      </c>
      <c r="K169" s="885">
        <f>'5전기계약 등 비교'!$L$19</f>
        <v>11459.198312236287</v>
      </c>
      <c r="L169" s="885">
        <f>'5전기계약 등 비교'!$L$27</f>
        <v>8983.3333333333339</v>
      </c>
      <c r="M169" s="886">
        <f t="shared" si="9"/>
        <v>15155.639943741209</v>
      </c>
      <c r="N169" s="886">
        <f t="shared" si="10"/>
        <v>18429.198312236287</v>
      </c>
      <c r="O169" s="886">
        <f t="shared" si="11"/>
        <v>16173.333333333334</v>
      </c>
    </row>
    <row r="170" spans="1:15">
      <c r="A170" s="712">
        <v>165</v>
      </c>
      <c r="B170" s="712">
        <v>102</v>
      </c>
      <c r="C170" s="712">
        <v>905</v>
      </c>
      <c r="D170" s="891">
        <v>2752</v>
      </c>
      <c r="E170" s="891">
        <v>3003</v>
      </c>
      <c r="F170" s="891">
        <f t="shared" si="8"/>
        <v>251</v>
      </c>
      <c r="G170" s="883">
        <f>VLOOKUP(F170,'9요금표2'!$B$5:$AN$2005,13,1)</f>
        <v>33920</v>
      </c>
      <c r="H170" s="883">
        <f>VLOOKUP(F170,'9요금표2'!$B$5:$AN$2005,14,1)</f>
        <v>27770</v>
      </c>
      <c r="I170" s="884"/>
      <c r="J170" s="885">
        <f>'5전기계약 등 비교'!$O$19</f>
        <v>7965.6399437412092</v>
      </c>
      <c r="K170" s="885">
        <f>'5전기계약 등 비교'!$L$19</f>
        <v>11459.198312236287</v>
      </c>
      <c r="L170" s="885">
        <f>'5전기계약 등 비교'!$L$27</f>
        <v>8983.3333333333339</v>
      </c>
      <c r="M170" s="886">
        <f t="shared" si="9"/>
        <v>41885.639943741211</v>
      </c>
      <c r="N170" s="886">
        <f t="shared" si="10"/>
        <v>39229.198312236287</v>
      </c>
      <c r="O170" s="886">
        <f t="shared" si="11"/>
        <v>42903.333333333336</v>
      </c>
    </row>
    <row r="171" spans="1:15">
      <c r="A171" s="712">
        <v>166</v>
      </c>
      <c r="B171" s="712">
        <v>102</v>
      </c>
      <c r="C171" s="712">
        <v>1001</v>
      </c>
      <c r="D171" s="891">
        <v>1892</v>
      </c>
      <c r="E171" s="891">
        <v>2051</v>
      </c>
      <c r="F171" s="891">
        <f t="shared" si="8"/>
        <v>159</v>
      </c>
      <c r="G171" s="883">
        <f>VLOOKUP(F171,'9요금표2'!$B$5:$AN$2005,13,1)</f>
        <v>13340</v>
      </c>
      <c r="H171" s="883">
        <f>VLOOKUP(F171,'9요금표2'!$B$5:$AN$2005,14,1)</f>
        <v>12130</v>
      </c>
      <c r="I171" s="884"/>
      <c r="J171" s="885">
        <f>'5전기계약 등 비교'!$O$19</f>
        <v>7965.6399437412092</v>
      </c>
      <c r="K171" s="885">
        <f>'5전기계약 등 비교'!$L$19</f>
        <v>11459.198312236287</v>
      </c>
      <c r="L171" s="885">
        <f>'5전기계약 등 비교'!$L$27</f>
        <v>8983.3333333333339</v>
      </c>
      <c r="M171" s="886">
        <f t="shared" si="9"/>
        <v>21305.639943741211</v>
      </c>
      <c r="N171" s="886">
        <f t="shared" si="10"/>
        <v>23589.198312236287</v>
      </c>
      <c r="O171" s="886">
        <f t="shared" si="11"/>
        <v>22323.333333333336</v>
      </c>
    </row>
    <row r="172" spans="1:15">
      <c r="A172" s="712">
        <v>167</v>
      </c>
      <c r="B172" s="712">
        <v>102</v>
      </c>
      <c r="C172" s="712">
        <v>1002</v>
      </c>
      <c r="D172" s="891">
        <v>1305</v>
      </c>
      <c r="E172" s="891">
        <v>1391</v>
      </c>
      <c r="F172" s="891">
        <f t="shared" si="8"/>
        <v>86</v>
      </c>
      <c r="G172" s="883">
        <f>VLOOKUP(F172,'9요금표2'!$B$5:$AN$2005,13,1)</f>
        <v>5600</v>
      </c>
      <c r="H172" s="883">
        <f>VLOOKUP(F172,'9요금표2'!$B$5:$AN$2005,14,1)</f>
        <v>5630</v>
      </c>
      <c r="I172" s="884"/>
      <c r="J172" s="885">
        <f>'5전기계약 등 비교'!$O$19</f>
        <v>7965.6399437412092</v>
      </c>
      <c r="K172" s="885">
        <f>'5전기계약 등 비교'!$L$19</f>
        <v>11459.198312236287</v>
      </c>
      <c r="L172" s="885">
        <f>'5전기계약 등 비교'!$L$27</f>
        <v>8983.3333333333339</v>
      </c>
      <c r="M172" s="886">
        <f t="shared" si="9"/>
        <v>13565.639943741209</v>
      </c>
      <c r="N172" s="886">
        <f t="shared" si="10"/>
        <v>17089.198312236287</v>
      </c>
      <c r="O172" s="886">
        <f t="shared" si="11"/>
        <v>14583.333333333334</v>
      </c>
    </row>
    <row r="173" spans="1:15">
      <c r="A173" s="712">
        <v>168</v>
      </c>
      <c r="B173" s="712">
        <v>102</v>
      </c>
      <c r="C173" s="712">
        <v>1003</v>
      </c>
      <c r="D173" s="891">
        <v>1232</v>
      </c>
      <c r="E173" s="891">
        <v>1349</v>
      </c>
      <c r="F173" s="891">
        <f t="shared" si="8"/>
        <v>117</v>
      </c>
      <c r="G173" s="883">
        <f>VLOOKUP(F173,'9요금표2'!$B$5:$AN$2005,13,1)</f>
        <v>8880</v>
      </c>
      <c r="H173" s="883">
        <f>VLOOKUP(F173,'9요금표2'!$B$5:$AN$2005,14,1)</f>
        <v>8400</v>
      </c>
      <c r="I173" s="884"/>
      <c r="J173" s="885">
        <f>'5전기계약 등 비교'!$O$19</f>
        <v>7965.6399437412092</v>
      </c>
      <c r="K173" s="885">
        <f>'5전기계약 등 비교'!$L$19</f>
        <v>11459.198312236287</v>
      </c>
      <c r="L173" s="885">
        <f>'5전기계약 등 비교'!$L$27</f>
        <v>8983.3333333333339</v>
      </c>
      <c r="M173" s="886">
        <f t="shared" si="9"/>
        <v>16845.639943741211</v>
      </c>
      <c r="N173" s="886">
        <f t="shared" si="10"/>
        <v>19859.198312236287</v>
      </c>
      <c r="O173" s="886">
        <f t="shared" si="11"/>
        <v>17863.333333333336</v>
      </c>
    </row>
    <row r="174" spans="1:15">
      <c r="A174" s="712">
        <v>169</v>
      </c>
      <c r="B174" s="712">
        <v>102</v>
      </c>
      <c r="C174" s="712">
        <v>1004</v>
      </c>
      <c r="D174" s="891">
        <v>3384</v>
      </c>
      <c r="E174" s="891">
        <v>3647</v>
      </c>
      <c r="F174" s="891">
        <f t="shared" si="8"/>
        <v>263</v>
      </c>
      <c r="G174" s="883">
        <f>VLOOKUP(F174,'9요금표2'!$B$5:$AN$2005,13,1)</f>
        <v>36480</v>
      </c>
      <c r="H174" s="883">
        <f>VLOOKUP(F174,'9요금표2'!$B$5:$AN$2005,14,1)</f>
        <v>29770</v>
      </c>
      <c r="I174" s="884"/>
      <c r="J174" s="885">
        <f>'5전기계약 등 비교'!$O$19</f>
        <v>7965.6399437412092</v>
      </c>
      <c r="K174" s="885">
        <f>'5전기계약 등 비교'!$L$19</f>
        <v>11459.198312236287</v>
      </c>
      <c r="L174" s="885">
        <f>'5전기계약 등 비교'!$L$27</f>
        <v>8983.3333333333339</v>
      </c>
      <c r="M174" s="886">
        <f t="shared" si="9"/>
        <v>44445.639943741211</v>
      </c>
      <c r="N174" s="886">
        <f t="shared" si="10"/>
        <v>41229.198312236287</v>
      </c>
      <c r="O174" s="886">
        <f t="shared" si="11"/>
        <v>45463.333333333336</v>
      </c>
    </row>
    <row r="175" spans="1:15">
      <c r="A175" s="712">
        <v>170</v>
      </c>
      <c r="B175" s="712">
        <v>102</v>
      </c>
      <c r="C175" s="712">
        <v>1005</v>
      </c>
      <c r="D175" s="891">
        <v>3398</v>
      </c>
      <c r="E175" s="891">
        <v>3652</v>
      </c>
      <c r="F175" s="891">
        <f t="shared" si="8"/>
        <v>254</v>
      </c>
      <c r="G175" s="883">
        <f>VLOOKUP(F175,'9요금표2'!$B$5:$AN$2005,13,1)</f>
        <v>34560</v>
      </c>
      <c r="H175" s="883">
        <f>VLOOKUP(F175,'9요금표2'!$B$5:$AN$2005,14,1)</f>
        <v>28280</v>
      </c>
      <c r="I175" s="884"/>
      <c r="J175" s="885">
        <f>'5전기계약 등 비교'!$O$19</f>
        <v>7965.6399437412092</v>
      </c>
      <c r="K175" s="885">
        <f>'5전기계약 등 비교'!$L$19</f>
        <v>11459.198312236287</v>
      </c>
      <c r="L175" s="885">
        <f>'5전기계약 등 비교'!$L$27</f>
        <v>8983.3333333333339</v>
      </c>
      <c r="M175" s="886">
        <f t="shared" si="9"/>
        <v>42525.639943741211</v>
      </c>
      <c r="N175" s="886">
        <f t="shared" si="10"/>
        <v>39739.198312236287</v>
      </c>
      <c r="O175" s="886">
        <f t="shared" si="11"/>
        <v>43543.333333333336</v>
      </c>
    </row>
    <row r="176" spans="1:15">
      <c r="A176" s="712">
        <v>171</v>
      </c>
      <c r="B176" s="712">
        <v>102</v>
      </c>
      <c r="C176" s="712">
        <v>1101</v>
      </c>
      <c r="D176" s="891">
        <v>888</v>
      </c>
      <c r="E176" s="891">
        <v>985</v>
      </c>
      <c r="F176" s="891">
        <f t="shared" si="8"/>
        <v>97</v>
      </c>
      <c r="G176" s="883">
        <f>VLOOKUP(F176,'9요금표2'!$B$5:$AN$2005,13,1)</f>
        <v>6770</v>
      </c>
      <c r="H176" s="883">
        <f>VLOOKUP(F176,'9요금표2'!$B$5:$AN$2005,14,1)</f>
        <v>6610</v>
      </c>
      <c r="I176" s="884"/>
      <c r="J176" s="885">
        <f>'5전기계약 등 비교'!$O$19</f>
        <v>7965.6399437412092</v>
      </c>
      <c r="K176" s="885">
        <f>'5전기계약 등 비교'!$L$19</f>
        <v>11459.198312236287</v>
      </c>
      <c r="L176" s="885">
        <f>'5전기계약 등 비교'!$L$27</f>
        <v>8983.3333333333339</v>
      </c>
      <c r="M176" s="886">
        <f t="shared" si="9"/>
        <v>14735.639943741209</v>
      </c>
      <c r="N176" s="886">
        <f t="shared" si="10"/>
        <v>18069.198312236287</v>
      </c>
      <c r="O176" s="886">
        <f t="shared" si="11"/>
        <v>15753.333333333334</v>
      </c>
    </row>
    <row r="177" spans="1:15">
      <c r="A177" s="712">
        <v>172</v>
      </c>
      <c r="B177" s="712">
        <v>102</v>
      </c>
      <c r="C177" s="712">
        <v>1102</v>
      </c>
      <c r="D177" s="891">
        <v>1665</v>
      </c>
      <c r="E177" s="891">
        <v>1845</v>
      </c>
      <c r="F177" s="891">
        <f t="shared" si="8"/>
        <v>180</v>
      </c>
      <c r="G177" s="883">
        <f>VLOOKUP(F177,'9요금표2'!$B$5:$AN$2005,13,1)</f>
        <v>15570</v>
      </c>
      <c r="H177" s="883">
        <f>VLOOKUP(F177,'9요금표2'!$B$5:$AN$2005,14,1)</f>
        <v>14000</v>
      </c>
      <c r="I177" s="884"/>
      <c r="J177" s="885">
        <f>'5전기계약 등 비교'!$O$19</f>
        <v>7965.6399437412092</v>
      </c>
      <c r="K177" s="885">
        <f>'5전기계약 등 비교'!$L$19</f>
        <v>11459.198312236287</v>
      </c>
      <c r="L177" s="885">
        <f>'5전기계약 등 비교'!$L$27</f>
        <v>8983.3333333333339</v>
      </c>
      <c r="M177" s="886">
        <f t="shared" si="9"/>
        <v>23535.639943741211</v>
      </c>
      <c r="N177" s="886">
        <f t="shared" si="10"/>
        <v>25459.198312236287</v>
      </c>
      <c r="O177" s="886">
        <f t="shared" si="11"/>
        <v>24553.333333333336</v>
      </c>
    </row>
    <row r="178" spans="1:15">
      <c r="A178" s="712">
        <v>173</v>
      </c>
      <c r="B178" s="712">
        <v>102</v>
      </c>
      <c r="C178" s="712">
        <v>1103</v>
      </c>
      <c r="D178" s="891">
        <v>2429</v>
      </c>
      <c r="E178" s="891">
        <v>2606</v>
      </c>
      <c r="F178" s="891">
        <f t="shared" si="8"/>
        <v>177</v>
      </c>
      <c r="G178" s="883">
        <f>VLOOKUP(F178,'9요금표2'!$B$5:$AN$2005,13,1)</f>
        <v>15250</v>
      </c>
      <c r="H178" s="883">
        <f>VLOOKUP(F178,'9요금표2'!$B$5:$AN$2005,14,1)</f>
        <v>13730</v>
      </c>
      <c r="I178" s="884"/>
      <c r="J178" s="885">
        <f>'5전기계약 등 비교'!$O$19</f>
        <v>7965.6399437412092</v>
      </c>
      <c r="K178" s="885">
        <f>'5전기계약 등 비교'!$L$19</f>
        <v>11459.198312236287</v>
      </c>
      <c r="L178" s="885">
        <f>'5전기계약 등 비교'!$L$27</f>
        <v>8983.3333333333339</v>
      </c>
      <c r="M178" s="886">
        <f t="shared" si="9"/>
        <v>23215.639943741211</v>
      </c>
      <c r="N178" s="886">
        <f t="shared" si="10"/>
        <v>25189.198312236287</v>
      </c>
      <c r="O178" s="886">
        <f t="shared" si="11"/>
        <v>24233.333333333336</v>
      </c>
    </row>
    <row r="179" spans="1:15">
      <c r="A179" s="712">
        <v>174</v>
      </c>
      <c r="B179" s="712">
        <v>102</v>
      </c>
      <c r="C179" s="712">
        <v>1104</v>
      </c>
      <c r="D179" s="891">
        <v>2608</v>
      </c>
      <c r="E179" s="891">
        <v>2796</v>
      </c>
      <c r="F179" s="891">
        <f t="shared" si="8"/>
        <v>188</v>
      </c>
      <c r="G179" s="883">
        <f>VLOOKUP(F179,'9요금표2'!$B$5:$AN$2005,13,1)</f>
        <v>16420</v>
      </c>
      <c r="H179" s="883">
        <f>VLOOKUP(F179,'9요금표2'!$B$5:$AN$2005,14,1)</f>
        <v>14710</v>
      </c>
      <c r="I179" s="884"/>
      <c r="J179" s="885">
        <f>'5전기계약 등 비교'!$O$19</f>
        <v>7965.6399437412092</v>
      </c>
      <c r="K179" s="885">
        <f>'5전기계약 등 비교'!$L$19</f>
        <v>11459.198312236287</v>
      </c>
      <c r="L179" s="885">
        <f>'5전기계약 등 비교'!$L$27</f>
        <v>8983.3333333333339</v>
      </c>
      <c r="M179" s="886">
        <f t="shared" si="9"/>
        <v>24385.639943741211</v>
      </c>
      <c r="N179" s="886">
        <f t="shared" si="10"/>
        <v>26169.198312236287</v>
      </c>
      <c r="O179" s="886">
        <f t="shared" si="11"/>
        <v>25403.333333333336</v>
      </c>
    </row>
    <row r="180" spans="1:15">
      <c r="A180" s="712">
        <v>175</v>
      </c>
      <c r="B180" s="712">
        <v>102</v>
      </c>
      <c r="C180" s="712">
        <v>1105</v>
      </c>
      <c r="D180" s="891">
        <v>1439</v>
      </c>
      <c r="E180" s="891">
        <v>1783</v>
      </c>
      <c r="F180" s="891">
        <f t="shared" si="8"/>
        <v>344</v>
      </c>
      <c r="G180" s="883">
        <f>VLOOKUP(F180,'9요금표2'!$B$5:$AN$2005,13,1)</f>
        <v>53790</v>
      </c>
      <c r="H180" s="883">
        <f>VLOOKUP(F180,'9요금표2'!$B$5:$AN$2005,14,1)</f>
        <v>43350</v>
      </c>
      <c r="I180" s="884"/>
      <c r="J180" s="885">
        <f>'5전기계약 등 비교'!$O$19</f>
        <v>7965.6399437412092</v>
      </c>
      <c r="K180" s="885">
        <f>'5전기계약 등 비교'!$L$19</f>
        <v>11459.198312236287</v>
      </c>
      <c r="L180" s="885">
        <f>'5전기계약 등 비교'!$L$27</f>
        <v>8983.3333333333339</v>
      </c>
      <c r="M180" s="886">
        <f t="shared" si="9"/>
        <v>61755.639943741211</v>
      </c>
      <c r="N180" s="886">
        <f t="shared" si="10"/>
        <v>54809.198312236287</v>
      </c>
      <c r="O180" s="886">
        <f t="shared" si="11"/>
        <v>62773.333333333336</v>
      </c>
    </row>
    <row r="181" spans="1:15">
      <c r="A181" s="712">
        <v>176</v>
      </c>
      <c r="B181" s="712">
        <v>102</v>
      </c>
      <c r="C181" s="712">
        <v>1201</v>
      </c>
      <c r="D181" s="891">
        <v>3436</v>
      </c>
      <c r="E181" s="891">
        <v>3672</v>
      </c>
      <c r="F181" s="891">
        <f t="shared" si="8"/>
        <v>236</v>
      </c>
      <c r="G181" s="883">
        <f>VLOOKUP(F181,'9요금표2'!$B$5:$AN$2005,13,1)</f>
        <v>30710</v>
      </c>
      <c r="H181" s="883">
        <f>VLOOKUP(F181,'9요금표2'!$B$5:$AN$2005,14,1)</f>
        <v>25260</v>
      </c>
      <c r="I181" s="884"/>
      <c r="J181" s="885">
        <f>'5전기계약 등 비교'!$O$19</f>
        <v>7965.6399437412092</v>
      </c>
      <c r="K181" s="885">
        <f>'5전기계약 등 비교'!$L$19</f>
        <v>11459.198312236287</v>
      </c>
      <c r="L181" s="885">
        <f>'5전기계약 등 비교'!$L$27</f>
        <v>8983.3333333333339</v>
      </c>
      <c r="M181" s="886">
        <f t="shared" si="9"/>
        <v>38675.639943741211</v>
      </c>
      <c r="N181" s="886">
        <f t="shared" si="10"/>
        <v>36719.198312236287</v>
      </c>
      <c r="O181" s="886">
        <f t="shared" si="11"/>
        <v>39693.333333333336</v>
      </c>
    </row>
    <row r="182" spans="1:15">
      <c r="A182" s="712">
        <v>177</v>
      </c>
      <c r="B182" s="712">
        <v>102</v>
      </c>
      <c r="C182" s="712">
        <v>1202</v>
      </c>
      <c r="D182" s="891">
        <v>3196</v>
      </c>
      <c r="E182" s="891">
        <v>3504</v>
      </c>
      <c r="F182" s="891">
        <f t="shared" si="8"/>
        <v>308</v>
      </c>
      <c r="G182" s="883">
        <f>VLOOKUP(F182,'9요금표2'!$B$5:$AN$2005,13,1)</f>
        <v>46100</v>
      </c>
      <c r="H182" s="883">
        <f>VLOOKUP(F182,'9요금표2'!$B$5:$AN$2005,14,1)</f>
        <v>37320</v>
      </c>
      <c r="I182" s="884"/>
      <c r="J182" s="885">
        <f>'5전기계약 등 비교'!$O$19</f>
        <v>7965.6399437412092</v>
      </c>
      <c r="K182" s="885">
        <f>'5전기계약 등 비교'!$L$19</f>
        <v>11459.198312236287</v>
      </c>
      <c r="L182" s="885">
        <f>'5전기계약 등 비교'!$L$27</f>
        <v>8983.3333333333339</v>
      </c>
      <c r="M182" s="886">
        <f t="shared" si="9"/>
        <v>54065.639943741211</v>
      </c>
      <c r="N182" s="886">
        <f t="shared" si="10"/>
        <v>48779.198312236287</v>
      </c>
      <c r="O182" s="886">
        <f t="shared" si="11"/>
        <v>55083.333333333336</v>
      </c>
    </row>
    <row r="183" spans="1:15">
      <c r="A183" s="712">
        <v>178</v>
      </c>
      <c r="B183" s="712">
        <v>102</v>
      </c>
      <c r="C183" s="712">
        <v>1203</v>
      </c>
      <c r="D183" s="891">
        <v>1178</v>
      </c>
      <c r="E183" s="891">
        <v>1302</v>
      </c>
      <c r="F183" s="891">
        <f t="shared" si="8"/>
        <v>124</v>
      </c>
      <c r="G183" s="883">
        <f>VLOOKUP(F183,'9요금표2'!$B$5:$AN$2005,13,1)</f>
        <v>9630</v>
      </c>
      <c r="H183" s="883">
        <f>VLOOKUP(F183,'9요금표2'!$B$5:$AN$2005,14,1)</f>
        <v>9020</v>
      </c>
      <c r="I183" s="884"/>
      <c r="J183" s="885">
        <f>'5전기계약 등 비교'!$O$19</f>
        <v>7965.6399437412092</v>
      </c>
      <c r="K183" s="885">
        <f>'5전기계약 등 비교'!$L$19</f>
        <v>11459.198312236287</v>
      </c>
      <c r="L183" s="885">
        <f>'5전기계약 등 비교'!$L$27</f>
        <v>8983.3333333333339</v>
      </c>
      <c r="M183" s="886">
        <f t="shared" si="9"/>
        <v>17595.639943741211</v>
      </c>
      <c r="N183" s="886">
        <f t="shared" si="10"/>
        <v>20479.198312236287</v>
      </c>
      <c r="O183" s="886">
        <f t="shared" si="11"/>
        <v>18613.333333333336</v>
      </c>
    </row>
    <row r="184" spans="1:15">
      <c r="A184" s="712">
        <v>179</v>
      </c>
      <c r="B184" s="712">
        <v>102</v>
      </c>
      <c r="C184" s="712">
        <v>1204</v>
      </c>
      <c r="D184" s="891">
        <v>1732</v>
      </c>
      <c r="E184" s="891">
        <v>1873</v>
      </c>
      <c r="F184" s="891">
        <f t="shared" si="8"/>
        <v>141</v>
      </c>
      <c r="G184" s="883">
        <f>VLOOKUP(F184,'9요금표2'!$B$5:$AN$2005,13,1)</f>
        <v>11440</v>
      </c>
      <c r="H184" s="883">
        <f>VLOOKUP(F184,'9요금표2'!$B$5:$AN$2005,14,1)</f>
        <v>10530</v>
      </c>
      <c r="I184" s="884"/>
      <c r="J184" s="885">
        <f>'5전기계약 등 비교'!$O$19</f>
        <v>7965.6399437412092</v>
      </c>
      <c r="K184" s="885">
        <f>'5전기계약 등 비교'!$L$19</f>
        <v>11459.198312236287</v>
      </c>
      <c r="L184" s="885">
        <f>'5전기계약 등 비교'!$L$27</f>
        <v>8983.3333333333339</v>
      </c>
      <c r="M184" s="886">
        <f t="shared" si="9"/>
        <v>19405.639943741211</v>
      </c>
      <c r="N184" s="886">
        <f t="shared" si="10"/>
        <v>21989.198312236287</v>
      </c>
      <c r="O184" s="886">
        <f t="shared" si="11"/>
        <v>20423.333333333336</v>
      </c>
    </row>
    <row r="185" spans="1:15">
      <c r="A185" s="712">
        <v>180</v>
      </c>
      <c r="B185" s="712">
        <v>102</v>
      </c>
      <c r="C185" s="712">
        <v>1205</v>
      </c>
      <c r="D185" s="891">
        <v>2925</v>
      </c>
      <c r="E185" s="891">
        <v>3138</v>
      </c>
      <c r="F185" s="891">
        <f t="shared" si="8"/>
        <v>213</v>
      </c>
      <c r="G185" s="883">
        <f>VLOOKUP(F185,'9요금표2'!$B$5:$AN$2005,13,1)</f>
        <v>25800</v>
      </c>
      <c r="H185" s="883">
        <f>VLOOKUP(F185,'9요금표2'!$B$5:$AN$2005,14,1)</f>
        <v>21400</v>
      </c>
      <c r="I185" s="884"/>
      <c r="J185" s="885">
        <f>'5전기계약 등 비교'!$O$19</f>
        <v>7965.6399437412092</v>
      </c>
      <c r="K185" s="885">
        <f>'5전기계약 등 비교'!$L$19</f>
        <v>11459.198312236287</v>
      </c>
      <c r="L185" s="885">
        <f>'5전기계약 등 비교'!$L$27</f>
        <v>8983.3333333333339</v>
      </c>
      <c r="M185" s="886">
        <f t="shared" si="9"/>
        <v>33765.639943741211</v>
      </c>
      <c r="N185" s="886">
        <f t="shared" si="10"/>
        <v>32859.198312236287</v>
      </c>
      <c r="O185" s="886">
        <f t="shared" si="11"/>
        <v>34783.333333333336</v>
      </c>
    </row>
    <row r="186" spans="1:15">
      <c r="A186" s="712">
        <v>181</v>
      </c>
      <c r="B186" s="712">
        <v>102</v>
      </c>
      <c r="C186" s="712">
        <v>1301</v>
      </c>
      <c r="D186" s="891">
        <v>2918</v>
      </c>
      <c r="E186" s="891">
        <v>3197</v>
      </c>
      <c r="F186" s="891">
        <f t="shared" si="8"/>
        <v>279</v>
      </c>
      <c r="G186" s="883">
        <f>VLOOKUP(F186,'9요금표2'!$B$5:$AN$2005,13,1)</f>
        <v>39900</v>
      </c>
      <c r="H186" s="883">
        <f>VLOOKUP(F186,'9요금표2'!$B$5:$AN$2005,14,1)</f>
        <v>32460</v>
      </c>
      <c r="I186" s="884"/>
      <c r="J186" s="885">
        <f>'5전기계약 등 비교'!$O$19</f>
        <v>7965.6399437412092</v>
      </c>
      <c r="K186" s="885">
        <f>'5전기계약 등 비교'!$L$19</f>
        <v>11459.198312236287</v>
      </c>
      <c r="L186" s="885">
        <f>'5전기계약 등 비교'!$L$27</f>
        <v>8983.3333333333339</v>
      </c>
      <c r="M186" s="886">
        <f t="shared" si="9"/>
        <v>47865.639943741211</v>
      </c>
      <c r="N186" s="886">
        <f t="shared" si="10"/>
        <v>43919.198312236287</v>
      </c>
      <c r="O186" s="886">
        <f t="shared" si="11"/>
        <v>48883.333333333336</v>
      </c>
    </row>
    <row r="187" spans="1:15">
      <c r="A187" s="712">
        <v>182</v>
      </c>
      <c r="B187" s="712">
        <v>102</v>
      </c>
      <c r="C187" s="712">
        <v>1302</v>
      </c>
      <c r="D187" s="891">
        <v>3089</v>
      </c>
      <c r="E187" s="891">
        <v>3361</v>
      </c>
      <c r="F187" s="891">
        <f t="shared" si="8"/>
        <v>272</v>
      </c>
      <c r="G187" s="883">
        <f>VLOOKUP(F187,'9요금표2'!$B$5:$AN$2005,13,1)</f>
        <v>38410</v>
      </c>
      <c r="H187" s="883">
        <f>VLOOKUP(F187,'9요금표2'!$B$5:$AN$2005,14,1)</f>
        <v>31280</v>
      </c>
      <c r="I187" s="884"/>
      <c r="J187" s="885">
        <f>'5전기계약 등 비교'!$O$19</f>
        <v>7965.6399437412092</v>
      </c>
      <c r="K187" s="885">
        <f>'5전기계약 등 비교'!$L$19</f>
        <v>11459.198312236287</v>
      </c>
      <c r="L187" s="885">
        <f>'5전기계약 등 비교'!$L$27</f>
        <v>8983.3333333333339</v>
      </c>
      <c r="M187" s="886">
        <f t="shared" si="9"/>
        <v>46375.639943741211</v>
      </c>
      <c r="N187" s="886">
        <f t="shared" si="10"/>
        <v>42739.198312236287</v>
      </c>
      <c r="O187" s="886">
        <f t="shared" si="11"/>
        <v>47393.333333333336</v>
      </c>
    </row>
    <row r="188" spans="1:15">
      <c r="A188" s="712">
        <v>183</v>
      </c>
      <c r="B188" s="712">
        <v>102</v>
      </c>
      <c r="C188" s="712">
        <v>1303</v>
      </c>
      <c r="D188" s="891">
        <v>3189</v>
      </c>
      <c r="E188" s="891">
        <v>3517</v>
      </c>
      <c r="F188" s="891">
        <f t="shared" si="8"/>
        <v>328</v>
      </c>
      <c r="G188" s="883">
        <f>VLOOKUP(F188,'9요금표2'!$B$5:$AN$2005,13,1)</f>
        <v>50370</v>
      </c>
      <c r="H188" s="883">
        <f>VLOOKUP(F188,'9요금표2'!$B$5:$AN$2005,14,1)</f>
        <v>40670</v>
      </c>
      <c r="I188" s="884"/>
      <c r="J188" s="885">
        <f>'5전기계약 등 비교'!$O$19</f>
        <v>7965.6399437412092</v>
      </c>
      <c r="K188" s="885">
        <f>'5전기계약 등 비교'!$L$19</f>
        <v>11459.198312236287</v>
      </c>
      <c r="L188" s="885">
        <f>'5전기계약 등 비교'!$L$27</f>
        <v>8983.3333333333339</v>
      </c>
      <c r="M188" s="886">
        <f t="shared" si="9"/>
        <v>58335.639943741211</v>
      </c>
      <c r="N188" s="886">
        <f t="shared" si="10"/>
        <v>52129.198312236287</v>
      </c>
      <c r="O188" s="886">
        <f t="shared" si="11"/>
        <v>59353.333333333336</v>
      </c>
    </row>
    <row r="189" spans="1:15">
      <c r="A189" s="712">
        <v>184</v>
      </c>
      <c r="B189" s="712">
        <v>102</v>
      </c>
      <c r="C189" s="712">
        <v>1304</v>
      </c>
      <c r="D189" s="891">
        <v>2757</v>
      </c>
      <c r="E189" s="891">
        <v>2973</v>
      </c>
      <c r="F189" s="891">
        <f t="shared" si="8"/>
        <v>216</v>
      </c>
      <c r="G189" s="883">
        <f>VLOOKUP(F189,'9요금표2'!$B$5:$AN$2005,13,1)</f>
        <v>26450</v>
      </c>
      <c r="H189" s="883">
        <f>VLOOKUP(F189,'9요금표2'!$B$5:$AN$2005,14,1)</f>
        <v>21910</v>
      </c>
      <c r="I189" s="884"/>
      <c r="J189" s="885">
        <f>'5전기계약 등 비교'!$O$19</f>
        <v>7965.6399437412092</v>
      </c>
      <c r="K189" s="885">
        <f>'5전기계약 등 비교'!$L$19</f>
        <v>11459.198312236287</v>
      </c>
      <c r="L189" s="885">
        <f>'5전기계약 등 비교'!$L$27</f>
        <v>8983.3333333333339</v>
      </c>
      <c r="M189" s="886">
        <f t="shared" si="9"/>
        <v>34415.639943741211</v>
      </c>
      <c r="N189" s="886">
        <f t="shared" si="10"/>
        <v>33369.198312236287</v>
      </c>
      <c r="O189" s="886">
        <f t="shared" si="11"/>
        <v>35433.333333333336</v>
      </c>
    </row>
    <row r="190" spans="1:15">
      <c r="A190" s="712">
        <v>185</v>
      </c>
      <c r="B190" s="712">
        <v>102</v>
      </c>
      <c r="C190" s="712">
        <v>1305</v>
      </c>
      <c r="D190" s="891">
        <v>3406</v>
      </c>
      <c r="E190" s="891">
        <v>3664</v>
      </c>
      <c r="F190" s="891">
        <f t="shared" si="8"/>
        <v>258</v>
      </c>
      <c r="G190" s="883">
        <f>VLOOKUP(F190,'9요금표2'!$B$5:$AN$2005,13,1)</f>
        <v>35420</v>
      </c>
      <c r="H190" s="883">
        <f>VLOOKUP(F190,'9요금표2'!$B$5:$AN$2005,14,1)</f>
        <v>28940</v>
      </c>
      <c r="I190" s="884"/>
      <c r="J190" s="885">
        <f>'5전기계약 등 비교'!$O$19</f>
        <v>7965.6399437412092</v>
      </c>
      <c r="K190" s="885">
        <f>'5전기계약 등 비교'!$L$19</f>
        <v>11459.198312236287</v>
      </c>
      <c r="L190" s="885">
        <f>'5전기계약 등 비교'!$L$27</f>
        <v>8983.3333333333339</v>
      </c>
      <c r="M190" s="886">
        <f t="shared" si="9"/>
        <v>43385.639943741211</v>
      </c>
      <c r="N190" s="886">
        <f t="shared" si="10"/>
        <v>40399.198312236287</v>
      </c>
      <c r="O190" s="886">
        <f t="shared" si="11"/>
        <v>44403.333333333336</v>
      </c>
    </row>
    <row r="191" spans="1:15">
      <c r="A191" s="712">
        <v>186</v>
      </c>
      <c r="B191" s="712">
        <v>102</v>
      </c>
      <c r="C191" s="712">
        <v>1401</v>
      </c>
      <c r="D191" s="891">
        <v>4386</v>
      </c>
      <c r="E191" s="891">
        <v>4742</v>
      </c>
      <c r="F191" s="891">
        <f t="shared" si="8"/>
        <v>356</v>
      </c>
      <c r="G191" s="883">
        <f>VLOOKUP(F191,'9요금표2'!$B$5:$AN$2005,13,1)</f>
        <v>56350</v>
      </c>
      <c r="H191" s="883">
        <f>VLOOKUP(F191,'9요금표2'!$B$5:$AN$2005,14,1)</f>
        <v>45350</v>
      </c>
      <c r="I191" s="884"/>
      <c r="J191" s="885">
        <f>'5전기계약 등 비교'!$O$19</f>
        <v>7965.6399437412092</v>
      </c>
      <c r="K191" s="885">
        <f>'5전기계약 등 비교'!$L$19</f>
        <v>11459.198312236287</v>
      </c>
      <c r="L191" s="885">
        <f>'5전기계약 등 비교'!$L$27</f>
        <v>8983.3333333333339</v>
      </c>
      <c r="M191" s="886">
        <f t="shared" si="9"/>
        <v>64315.639943741211</v>
      </c>
      <c r="N191" s="886">
        <f t="shared" si="10"/>
        <v>56809.198312236287</v>
      </c>
      <c r="O191" s="886">
        <f t="shared" si="11"/>
        <v>65333.333333333336</v>
      </c>
    </row>
    <row r="192" spans="1:15">
      <c r="A192" s="712">
        <v>187</v>
      </c>
      <c r="B192" s="712">
        <v>102</v>
      </c>
      <c r="C192" s="712">
        <v>1402</v>
      </c>
      <c r="D192" s="891">
        <v>2549</v>
      </c>
      <c r="E192" s="891">
        <v>2755</v>
      </c>
      <c r="F192" s="891">
        <f t="shared" si="8"/>
        <v>206</v>
      </c>
      <c r="G192" s="883">
        <f>VLOOKUP(F192,'9요금표2'!$B$5:$AN$2005,13,1)</f>
        <v>24310</v>
      </c>
      <c r="H192" s="883">
        <f>VLOOKUP(F192,'9요금표2'!$B$5:$AN$2005,14,1)</f>
        <v>20230</v>
      </c>
      <c r="I192" s="884"/>
      <c r="J192" s="885">
        <f>'5전기계약 등 비교'!$O$19</f>
        <v>7965.6399437412092</v>
      </c>
      <c r="K192" s="885">
        <f>'5전기계약 등 비교'!$L$19</f>
        <v>11459.198312236287</v>
      </c>
      <c r="L192" s="885">
        <f>'5전기계약 등 비교'!$L$27</f>
        <v>8983.3333333333339</v>
      </c>
      <c r="M192" s="886">
        <f t="shared" si="9"/>
        <v>32275.639943741211</v>
      </c>
      <c r="N192" s="886">
        <f t="shared" si="10"/>
        <v>31689.198312236287</v>
      </c>
      <c r="O192" s="886">
        <f t="shared" si="11"/>
        <v>33293.333333333336</v>
      </c>
    </row>
    <row r="193" spans="1:15">
      <c r="A193" s="712">
        <v>188</v>
      </c>
      <c r="B193" s="712">
        <v>102</v>
      </c>
      <c r="C193" s="712">
        <v>1403</v>
      </c>
      <c r="D193" s="891">
        <v>4259</v>
      </c>
      <c r="E193" s="891">
        <v>4654</v>
      </c>
      <c r="F193" s="891">
        <f t="shared" si="8"/>
        <v>395</v>
      </c>
      <c r="G193" s="883">
        <f>VLOOKUP(F193,'9요금표2'!$B$5:$AN$2005,13,1)</f>
        <v>64690</v>
      </c>
      <c r="H193" s="883">
        <f>VLOOKUP(F193,'9요금표2'!$B$5:$AN$2005,14,1)</f>
        <v>51880</v>
      </c>
      <c r="I193" s="884"/>
      <c r="J193" s="885">
        <f>'5전기계약 등 비교'!$O$19</f>
        <v>7965.6399437412092</v>
      </c>
      <c r="K193" s="885">
        <f>'5전기계약 등 비교'!$L$19</f>
        <v>11459.198312236287</v>
      </c>
      <c r="L193" s="885">
        <f>'5전기계약 등 비교'!$L$27</f>
        <v>8983.3333333333339</v>
      </c>
      <c r="M193" s="886">
        <f t="shared" si="9"/>
        <v>72655.639943741204</v>
      </c>
      <c r="N193" s="886">
        <f t="shared" si="10"/>
        <v>63339.198312236287</v>
      </c>
      <c r="O193" s="886">
        <f t="shared" si="11"/>
        <v>73673.333333333328</v>
      </c>
    </row>
    <row r="194" spans="1:15">
      <c r="A194" s="712">
        <v>189</v>
      </c>
      <c r="B194" s="712">
        <v>102</v>
      </c>
      <c r="C194" s="712">
        <v>1404</v>
      </c>
      <c r="D194" s="891">
        <v>3518</v>
      </c>
      <c r="E194" s="891">
        <v>3842</v>
      </c>
      <c r="F194" s="891">
        <f t="shared" si="8"/>
        <v>324</v>
      </c>
      <c r="G194" s="883">
        <f>VLOOKUP(F194,'9요금표2'!$B$5:$AN$2005,13,1)</f>
        <v>49520</v>
      </c>
      <c r="H194" s="883">
        <f>VLOOKUP(F194,'9요금표2'!$B$5:$AN$2005,14,1)</f>
        <v>40000</v>
      </c>
      <c r="I194" s="884"/>
      <c r="J194" s="885">
        <f>'5전기계약 등 비교'!$O$19</f>
        <v>7965.6399437412092</v>
      </c>
      <c r="K194" s="885">
        <f>'5전기계약 등 비교'!$L$19</f>
        <v>11459.198312236287</v>
      </c>
      <c r="L194" s="885">
        <f>'5전기계약 등 비교'!$L$27</f>
        <v>8983.3333333333339</v>
      </c>
      <c r="M194" s="886">
        <f t="shared" si="9"/>
        <v>57485.639943741211</v>
      </c>
      <c r="N194" s="886">
        <f t="shared" si="10"/>
        <v>51459.198312236287</v>
      </c>
      <c r="O194" s="886">
        <f t="shared" si="11"/>
        <v>58503.333333333336</v>
      </c>
    </row>
    <row r="195" spans="1:15">
      <c r="A195" s="712">
        <v>190</v>
      </c>
      <c r="B195" s="712">
        <v>102</v>
      </c>
      <c r="C195" s="712">
        <v>1405</v>
      </c>
      <c r="D195" s="891">
        <v>1302</v>
      </c>
      <c r="E195" s="891">
        <v>1412</v>
      </c>
      <c r="F195" s="891">
        <f t="shared" si="8"/>
        <v>110</v>
      </c>
      <c r="G195" s="883">
        <f>VLOOKUP(F195,'9요금표2'!$B$5:$AN$2005,13,1)</f>
        <v>8150</v>
      </c>
      <c r="H195" s="883">
        <f>VLOOKUP(F195,'9요금표2'!$B$5:$AN$2005,14,1)</f>
        <v>7770</v>
      </c>
      <c r="I195" s="884"/>
      <c r="J195" s="885">
        <f>'5전기계약 등 비교'!$O$19</f>
        <v>7965.6399437412092</v>
      </c>
      <c r="K195" s="885">
        <f>'5전기계약 등 비교'!$L$19</f>
        <v>11459.198312236287</v>
      </c>
      <c r="L195" s="885">
        <f>'5전기계약 등 비교'!$L$27</f>
        <v>8983.3333333333339</v>
      </c>
      <c r="M195" s="886">
        <f t="shared" si="9"/>
        <v>16115.639943741209</v>
      </c>
      <c r="N195" s="886">
        <f t="shared" si="10"/>
        <v>19229.198312236287</v>
      </c>
      <c r="O195" s="886">
        <f t="shared" si="11"/>
        <v>17133.333333333336</v>
      </c>
    </row>
    <row r="196" spans="1:15">
      <c r="A196" s="712">
        <v>191</v>
      </c>
      <c r="B196" s="712">
        <v>102</v>
      </c>
      <c r="C196" s="712">
        <v>1501</v>
      </c>
      <c r="D196" s="891">
        <v>1693</v>
      </c>
      <c r="E196" s="891">
        <v>1878</v>
      </c>
      <c r="F196" s="891">
        <f t="shared" si="8"/>
        <v>185</v>
      </c>
      <c r="G196" s="883">
        <f>VLOOKUP(F196,'9요금표2'!$B$5:$AN$2005,13,1)</f>
        <v>16100</v>
      </c>
      <c r="H196" s="883">
        <f>VLOOKUP(F196,'9요금표2'!$B$5:$AN$2005,14,1)</f>
        <v>14450</v>
      </c>
      <c r="I196" s="884"/>
      <c r="J196" s="885">
        <f>'5전기계약 등 비교'!$O$19</f>
        <v>7965.6399437412092</v>
      </c>
      <c r="K196" s="885">
        <f>'5전기계약 등 비교'!$L$19</f>
        <v>11459.198312236287</v>
      </c>
      <c r="L196" s="885">
        <f>'5전기계약 등 비교'!$L$27</f>
        <v>8983.3333333333339</v>
      </c>
      <c r="M196" s="886">
        <f t="shared" si="9"/>
        <v>24065.639943741211</v>
      </c>
      <c r="N196" s="886">
        <f t="shared" si="10"/>
        <v>25909.198312236287</v>
      </c>
      <c r="O196" s="886">
        <f t="shared" si="11"/>
        <v>25083.333333333336</v>
      </c>
    </row>
    <row r="197" spans="1:15">
      <c r="A197" s="712">
        <v>192</v>
      </c>
      <c r="B197" s="712">
        <v>102</v>
      </c>
      <c r="C197" s="712">
        <v>1502</v>
      </c>
      <c r="D197" s="891">
        <v>1472</v>
      </c>
      <c r="E197" s="891">
        <v>1614</v>
      </c>
      <c r="F197" s="891">
        <f t="shared" si="8"/>
        <v>142</v>
      </c>
      <c r="G197" s="883">
        <f>VLOOKUP(F197,'9요금표2'!$B$5:$AN$2005,13,1)</f>
        <v>11540</v>
      </c>
      <c r="H197" s="883">
        <f>VLOOKUP(F197,'9요금표2'!$B$5:$AN$2005,14,1)</f>
        <v>10620</v>
      </c>
      <c r="I197" s="884"/>
      <c r="J197" s="885">
        <f>'5전기계약 등 비교'!$O$19</f>
        <v>7965.6399437412092</v>
      </c>
      <c r="K197" s="885">
        <f>'5전기계약 등 비교'!$L$19</f>
        <v>11459.198312236287</v>
      </c>
      <c r="L197" s="885">
        <f>'5전기계약 등 비교'!$L$27</f>
        <v>8983.3333333333339</v>
      </c>
      <c r="M197" s="886">
        <f t="shared" si="9"/>
        <v>19505.639943741211</v>
      </c>
      <c r="N197" s="886">
        <f t="shared" si="10"/>
        <v>22079.198312236287</v>
      </c>
      <c r="O197" s="886">
        <f t="shared" si="11"/>
        <v>20523.333333333336</v>
      </c>
    </row>
    <row r="198" spans="1:15">
      <c r="A198" s="712">
        <v>193</v>
      </c>
      <c r="B198" s="712">
        <v>102</v>
      </c>
      <c r="C198" s="712">
        <v>1503</v>
      </c>
      <c r="D198" s="891">
        <v>1962</v>
      </c>
      <c r="E198" s="891">
        <v>2058</v>
      </c>
      <c r="F198" s="891">
        <f t="shared" ref="F198:F261" si="12">E198-D198</f>
        <v>96</v>
      </c>
      <c r="G198" s="883">
        <f>VLOOKUP(F198,'9요금표2'!$B$5:$AN$2005,13,1)</f>
        <v>6660</v>
      </c>
      <c r="H198" s="883">
        <f>VLOOKUP(F198,'9요금표2'!$B$5:$AN$2005,14,1)</f>
        <v>6530</v>
      </c>
      <c r="I198" s="884"/>
      <c r="J198" s="885">
        <f>'5전기계약 등 비교'!$O$19</f>
        <v>7965.6399437412092</v>
      </c>
      <c r="K198" s="885">
        <f>'5전기계약 등 비교'!$L$19</f>
        <v>11459.198312236287</v>
      </c>
      <c r="L198" s="885">
        <f>'5전기계약 등 비교'!$L$27</f>
        <v>8983.3333333333339</v>
      </c>
      <c r="M198" s="886">
        <f t="shared" si="9"/>
        <v>14625.639943741209</v>
      </c>
      <c r="N198" s="886">
        <f t="shared" si="10"/>
        <v>17989.198312236287</v>
      </c>
      <c r="O198" s="886">
        <f t="shared" si="11"/>
        <v>15643.333333333334</v>
      </c>
    </row>
    <row r="199" spans="1:15">
      <c r="A199" s="712">
        <v>194</v>
      </c>
      <c r="B199" s="712">
        <v>102</v>
      </c>
      <c r="C199" s="712">
        <v>1504</v>
      </c>
      <c r="D199" s="891">
        <v>2490</v>
      </c>
      <c r="E199" s="891">
        <v>2704</v>
      </c>
      <c r="F199" s="891">
        <f t="shared" si="12"/>
        <v>214</v>
      </c>
      <c r="G199" s="883">
        <f>VLOOKUP(F199,'9요금표2'!$B$5:$AN$2005,13,1)</f>
        <v>26010</v>
      </c>
      <c r="H199" s="883">
        <f>VLOOKUP(F199,'9요금표2'!$B$5:$AN$2005,14,1)</f>
        <v>21580</v>
      </c>
      <c r="I199" s="884"/>
      <c r="J199" s="885">
        <f>'5전기계약 등 비교'!$O$19</f>
        <v>7965.6399437412092</v>
      </c>
      <c r="K199" s="885">
        <f>'5전기계약 등 비교'!$L$19</f>
        <v>11459.198312236287</v>
      </c>
      <c r="L199" s="885">
        <f>'5전기계약 등 비교'!$L$27</f>
        <v>8983.3333333333339</v>
      </c>
      <c r="M199" s="886">
        <f t="shared" ref="M199:M262" si="13">G199+J199</f>
        <v>33975.639943741211</v>
      </c>
      <c r="N199" s="886">
        <f t="shared" ref="N199:N262" si="14">H199+K199</f>
        <v>33039.198312236287</v>
      </c>
      <c r="O199" s="886">
        <f t="shared" ref="O199:O262" si="15">G199+L199</f>
        <v>34993.333333333336</v>
      </c>
    </row>
    <row r="200" spans="1:15">
      <c r="A200" s="712">
        <v>195</v>
      </c>
      <c r="B200" s="712">
        <v>102</v>
      </c>
      <c r="C200" s="712">
        <v>1505</v>
      </c>
      <c r="D200" s="891">
        <v>3442</v>
      </c>
      <c r="E200" s="891">
        <v>3652</v>
      </c>
      <c r="F200" s="891">
        <f t="shared" si="12"/>
        <v>210</v>
      </c>
      <c r="G200" s="883">
        <f>VLOOKUP(F200,'9요금표2'!$B$5:$AN$2005,13,1)</f>
        <v>25160</v>
      </c>
      <c r="H200" s="883">
        <f>VLOOKUP(F200,'9요금표2'!$B$5:$AN$2005,14,1)</f>
        <v>20910</v>
      </c>
      <c r="I200" s="884"/>
      <c r="J200" s="885">
        <f>'5전기계약 등 비교'!$O$19</f>
        <v>7965.6399437412092</v>
      </c>
      <c r="K200" s="885">
        <f>'5전기계약 등 비교'!$L$19</f>
        <v>11459.198312236287</v>
      </c>
      <c r="L200" s="885">
        <f>'5전기계약 등 비교'!$L$27</f>
        <v>8983.3333333333339</v>
      </c>
      <c r="M200" s="886">
        <f t="shared" si="13"/>
        <v>33125.639943741211</v>
      </c>
      <c r="N200" s="886">
        <f t="shared" si="14"/>
        <v>32369.198312236287</v>
      </c>
      <c r="O200" s="886">
        <f t="shared" si="15"/>
        <v>34143.333333333336</v>
      </c>
    </row>
    <row r="201" spans="1:15">
      <c r="A201" s="712">
        <v>196</v>
      </c>
      <c r="B201" s="712">
        <v>102</v>
      </c>
      <c r="C201" s="712">
        <v>1601</v>
      </c>
      <c r="D201" s="891">
        <v>3230</v>
      </c>
      <c r="E201" s="891">
        <v>3441</v>
      </c>
      <c r="F201" s="891">
        <f t="shared" si="12"/>
        <v>211</v>
      </c>
      <c r="G201" s="883">
        <f>VLOOKUP(F201,'9요금표2'!$B$5:$AN$2005,13,1)</f>
        <v>25370</v>
      </c>
      <c r="H201" s="883">
        <f>VLOOKUP(F201,'9요금표2'!$B$5:$AN$2005,14,1)</f>
        <v>21070</v>
      </c>
      <c r="I201" s="884"/>
      <c r="J201" s="885">
        <f>'5전기계약 등 비교'!$O$19</f>
        <v>7965.6399437412092</v>
      </c>
      <c r="K201" s="885">
        <f>'5전기계약 등 비교'!$L$19</f>
        <v>11459.198312236287</v>
      </c>
      <c r="L201" s="885">
        <f>'5전기계약 등 비교'!$L$27</f>
        <v>8983.3333333333339</v>
      </c>
      <c r="M201" s="886">
        <f t="shared" si="13"/>
        <v>33335.639943741211</v>
      </c>
      <c r="N201" s="886">
        <f t="shared" si="14"/>
        <v>32529.198312236287</v>
      </c>
      <c r="O201" s="886">
        <f t="shared" si="15"/>
        <v>34353.333333333336</v>
      </c>
    </row>
    <row r="202" spans="1:15">
      <c r="A202" s="712">
        <v>197</v>
      </c>
      <c r="B202" s="712">
        <v>102</v>
      </c>
      <c r="C202" s="712">
        <v>1602</v>
      </c>
      <c r="D202" s="891">
        <v>4130</v>
      </c>
      <c r="E202" s="891">
        <v>4416</v>
      </c>
      <c r="F202" s="891">
        <f t="shared" si="12"/>
        <v>286</v>
      </c>
      <c r="G202" s="883">
        <f>VLOOKUP(F202,'9요금표2'!$B$5:$AN$2005,13,1)</f>
        <v>41400</v>
      </c>
      <c r="H202" s="883">
        <f>VLOOKUP(F202,'9요금표2'!$B$5:$AN$2005,14,1)</f>
        <v>33630</v>
      </c>
      <c r="I202" s="884"/>
      <c r="J202" s="885">
        <f>'5전기계약 등 비교'!$O$19</f>
        <v>7965.6399437412092</v>
      </c>
      <c r="K202" s="885">
        <f>'5전기계약 등 비교'!$L$19</f>
        <v>11459.198312236287</v>
      </c>
      <c r="L202" s="885">
        <f>'5전기계약 등 비교'!$L$27</f>
        <v>8983.3333333333339</v>
      </c>
      <c r="M202" s="886">
        <f t="shared" si="13"/>
        <v>49365.639943741211</v>
      </c>
      <c r="N202" s="886">
        <f t="shared" si="14"/>
        <v>45089.198312236287</v>
      </c>
      <c r="O202" s="886">
        <f t="shared" si="15"/>
        <v>50383.333333333336</v>
      </c>
    </row>
    <row r="203" spans="1:15">
      <c r="A203" s="712">
        <v>198</v>
      </c>
      <c r="B203" s="712">
        <v>102</v>
      </c>
      <c r="C203" s="712">
        <v>1603</v>
      </c>
      <c r="D203" s="891">
        <v>2393</v>
      </c>
      <c r="E203" s="891">
        <v>2565</v>
      </c>
      <c r="F203" s="891">
        <f t="shared" si="12"/>
        <v>172</v>
      </c>
      <c r="G203" s="883">
        <f>VLOOKUP(F203,'9요금표2'!$B$5:$AN$2005,13,1)</f>
        <v>14720</v>
      </c>
      <c r="H203" s="883">
        <f>VLOOKUP(F203,'9요금표2'!$B$5:$AN$2005,14,1)</f>
        <v>13290</v>
      </c>
      <c r="I203" s="884"/>
      <c r="J203" s="885">
        <f>'5전기계약 등 비교'!$O$19</f>
        <v>7965.6399437412092</v>
      </c>
      <c r="K203" s="885">
        <f>'5전기계약 등 비교'!$L$19</f>
        <v>11459.198312236287</v>
      </c>
      <c r="L203" s="885">
        <f>'5전기계약 등 비교'!$L$27</f>
        <v>8983.3333333333339</v>
      </c>
      <c r="M203" s="886">
        <f t="shared" si="13"/>
        <v>22685.639943741211</v>
      </c>
      <c r="N203" s="886">
        <f t="shared" si="14"/>
        <v>24749.198312236287</v>
      </c>
      <c r="O203" s="886">
        <f t="shared" si="15"/>
        <v>23703.333333333336</v>
      </c>
    </row>
    <row r="204" spans="1:15">
      <c r="A204" s="712">
        <v>199</v>
      </c>
      <c r="B204" s="712">
        <v>102</v>
      </c>
      <c r="C204" s="712">
        <v>1604</v>
      </c>
      <c r="D204" s="891">
        <v>4428</v>
      </c>
      <c r="E204" s="891">
        <v>4758</v>
      </c>
      <c r="F204" s="891">
        <f t="shared" si="12"/>
        <v>330</v>
      </c>
      <c r="G204" s="883">
        <f>VLOOKUP(F204,'9요금표2'!$B$5:$AN$2005,13,1)</f>
        <v>50800</v>
      </c>
      <c r="H204" s="883">
        <f>VLOOKUP(F204,'9요금표2'!$B$5:$AN$2005,14,1)</f>
        <v>41000</v>
      </c>
      <c r="I204" s="884"/>
      <c r="J204" s="885">
        <f>'5전기계약 등 비교'!$O$19</f>
        <v>7965.6399437412092</v>
      </c>
      <c r="K204" s="885">
        <f>'5전기계약 등 비교'!$L$19</f>
        <v>11459.198312236287</v>
      </c>
      <c r="L204" s="885">
        <f>'5전기계약 등 비교'!$L$27</f>
        <v>8983.3333333333339</v>
      </c>
      <c r="M204" s="886">
        <f t="shared" si="13"/>
        <v>58765.639943741211</v>
      </c>
      <c r="N204" s="886">
        <f t="shared" si="14"/>
        <v>52459.198312236287</v>
      </c>
      <c r="O204" s="886">
        <f t="shared" si="15"/>
        <v>59783.333333333336</v>
      </c>
    </row>
    <row r="205" spans="1:15">
      <c r="A205" s="712">
        <v>200</v>
      </c>
      <c r="B205" s="712">
        <v>102</v>
      </c>
      <c r="C205" s="712">
        <v>1605</v>
      </c>
      <c r="D205" s="891">
        <v>1527</v>
      </c>
      <c r="E205" s="891">
        <v>1642</v>
      </c>
      <c r="F205" s="891">
        <f t="shared" si="12"/>
        <v>115</v>
      </c>
      <c r="G205" s="883">
        <f>VLOOKUP(F205,'9요금표2'!$B$5:$AN$2005,13,1)</f>
        <v>8680</v>
      </c>
      <c r="H205" s="883">
        <f>VLOOKUP(F205,'9요금표2'!$B$5:$AN$2005,14,1)</f>
        <v>8210</v>
      </c>
      <c r="I205" s="884"/>
      <c r="J205" s="885">
        <f>'5전기계약 등 비교'!$O$19</f>
        <v>7965.6399437412092</v>
      </c>
      <c r="K205" s="885">
        <f>'5전기계약 등 비교'!$L$19</f>
        <v>11459.198312236287</v>
      </c>
      <c r="L205" s="885">
        <f>'5전기계약 등 비교'!$L$27</f>
        <v>8983.3333333333339</v>
      </c>
      <c r="M205" s="886">
        <f t="shared" si="13"/>
        <v>16645.639943741211</v>
      </c>
      <c r="N205" s="886">
        <f t="shared" si="14"/>
        <v>19669.198312236287</v>
      </c>
      <c r="O205" s="886">
        <f t="shared" si="15"/>
        <v>17663.333333333336</v>
      </c>
    </row>
    <row r="206" spans="1:15">
      <c r="A206" s="712">
        <v>201</v>
      </c>
      <c r="B206" s="712">
        <v>102</v>
      </c>
      <c r="C206" s="712">
        <v>1701</v>
      </c>
      <c r="D206" s="891">
        <v>1366</v>
      </c>
      <c r="E206" s="891">
        <v>1562</v>
      </c>
      <c r="F206" s="891">
        <f t="shared" si="12"/>
        <v>196</v>
      </c>
      <c r="G206" s="883">
        <f>VLOOKUP(F206,'9요금표2'!$B$5:$AN$2005,13,1)</f>
        <v>17270</v>
      </c>
      <c r="H206" s="883">
        <f>VLOOKUP(F206,'9요금표2'!$B$5:$AN$2005,14,1)</f>
        <v>15430</v>
      </c>
      <c r="I206" s="884"/>
      <c r="J206" s="885">
        <f>'5전기계약 등 비교'!$O$19</f>
        <v>7965.6399437412092</v>
      </c>
      <c r="K206" s="885">
        <f>'5전기계약 등 비교'!$L$19</f>
        <v>11459.198312236287</v>
      </c>
      <c r="L206" s="885">
        <f>'5전기계약 등 비교'!$L$27</f>
        <v>8983.3333333333339</v>
      </c>
      <c r="M206" s="886">
        <f t="shared" si="13"/>
        <v>25235.639943741211</v>
      </c>
      <c r="N206" s="886">
        <f t="shared" si="14"/>
        <v>26889.198312236287</v>
      </c>
      <c r="O206" s="886">
        <f t="shared" si="15"/>
        <v>26253.333333333336</v>
      </c>
    </row>
    <row r="207" spans="1:15">
      <c r="A207" s="712">
        <v>202</v>
      </c>
      <c r="B207" s="712">
        <v>102</v>
      </c>
      <c r="C207" s="712">
        <v>1702</v>
      </c>
      <c r="D207" s="891">
        <v>1535</v>
      </c>
      <c r="E207" s="891">
        <v>1631</v>
      </c>
      <c r="F207" s="891">
        <f t="shared" si="12"/>
        <v>96</v>
      </c>
      <c r="G207" s="883">
        <f>VLOOKUP(F207,'9요금표2'!$B$5:$AN$2005,13,1)</f>
        <v>6660</v>
      </c>
      <c r="H207" s="883">
        <f>VLOOKUP(F207,'9요금표2'!$B$5:$AN$2005,14,1)</f>
        <v>6530</v>
      </c>
      <c r="I207" s="884"/>
      <c r="J207" s="885">
        <f>'5전기계약 등 비교'!$O$19</f>
        <v>7965.6399437412092</v>
      </c>
      <c r="K207" s="885">
        <f>'5전기계약 등 비교'!$L$19</f>
        <v>11459.198312236287</v>
      </c>
      <c r="L207" s="885">
        <f>'5전기계약 등 비교'!$L$27</f>
        <v>8983.3333333333339</v>
      </c>
      <c r="M207" s="886">
        <f t="shared" si="13"/>
        <v>14625.639943741209</v>
      </c>
      <c r="N207" s="886">
        <f t="shared" si="14"/>
        <v>17989.198312236287</v>
      </c>
      <c r="O207" s="886">
        <f t="shared" si="15"/>
        <v>15643.333333333334</v>
      </c>
    </row>
    <row r="208" spans="1:15">
      <c r="A208" s="712">
        <v>203</v>
      </c>
      <c r="B208" s="712">
        <v>102</v>
      </c>
      <c r="C208" s="712">
        <v>1703</v>
      </c>
      <c r="D208" s="891">
        <v>1466</v>
      </c>
      <c r="E208" s="891">
        <v>1589</v>
      </c>
      <c r="F208" s="891">
        <f t="shared" si="12"/>
        <v>123</v>
      </c>
      <c r="G208" s="883">
        <f>VLOOKUP(F208,'9요금표2'!$B$5:$AN$2005,13,1)</f>
        <v>9530</v>
      </c>
      <c r="H208" s="883">
        <f>VLOOKUP(F208,'9요금표2'!$B$5:$AN$2005,14,1)</f>
        <v>8930</v>
      </c>
      <c r="I208" s="884"/>
      <c r="J208" s="885">
        <f>'5전기계약 등 비교'!$O$19</f>
        <v>7965.6399437412092</v>
      </c>
      <c r="K208" s="885">
        <f>'5전기계약 등 비교'!$L$19</f>
        <v>11459.198312236287</v>
      </c>
      <c r="L208" s="885">
        <f>'5전기계약 등 비교'!$L$27</f>
        <v>8983.3333333333339</v>
      </c>
      <c r="M208" s="886">
        <f t="shared" si="13"/>
        <v>17495.639943741211</v>
      </c>
      <c r="N208" s="886">
        <f t="shared" si="14"/>
        <v>20389.198312236287</v>
      </c>
      <c r="O208" s="886">
        <f t="shared" si="15"/>
        <v>18513.333333333336</v>
      </c>
    </row>
    <row r="209" spans="1:15">
      <c r="A209" s="712">
        <v>204</v>
      </c>
      <c r="B209" s="712">
        <v>102</v>
      </c>
      <c r="C209" s="712">
        <v>1704</v>
      </c>
      <c r="D209" s="891">
        <v>1286</v>
      </c>
      <c r="E209" s="891">
        <v>1385</v>
      </c>
      <c r="F209" s="891">
        <f t="shared" si="12"/>
        <v>99</v>
      </c>
      <c r="G209" s="883">
        <f>VLOOKUP(F209,'9요금표2'!$B$5:$AN$2005,13,1)</f>
        <v>6980</v>
      </c>
      <c r="H209" s="883">
        <f>VLOOKUP(F209,'9요금표2'!$B$5:$AN$2005,14,1)</f>
        <v>6790</v>
      </c>
      <c r="I209" s="884"/>
      <c r="J209" s="885">
        <f>'5전기계약 등 비교'!$O$19</f>
        <v>7965.6399437412092</v>
      </c>
      <c r="K209" s="885">
        <f>'5전기계약 등 비교'!$L$19</f>
        <v>11459.198312236287</v>
      </c>
      <c r="L209" s="885">
        <f>'5전기계약 등 비교'!$L$27</f>
        <v>8983.3333333333339</v>
      </c>
      <c r="M209" s="886">
        <f t="shared" si="13"/>
        <v>14945.639943741209</v>
      </c>
      <c r="N209" s="886">
        <f t="shared" si="14"/>
        <v>18249.198312236287</v>
      </c>
      <c r="O209" s="886">
        <f t="shared" si="15"/>
        <v>15963.333333333334</v>
      </c>
    </row>
    <row r="210" spans="1:15">
      <c r="A210" s="712">
        <v>205</v>
      </c>
      <c r="B210" s="712">
        <v>102</v>
      </c>
      <c r="C210" s="712">
        <v>1705</v>
      </c>
      <c r="D210" s="891">
        <v>1328</v>
      </c>
      <c r="E210" s="891">
        <v>1416</v>
      </c>
      <c r="F210" s="891">
        <f t="shared" si="12"/>
        <v>88</v>
      </c>
      <c r="G210" s="883">
        <f>VLOOKUP(F210,'9요금표2'!$B$5:$AN$2005,13,1)</f>
        <v>5810</v>
      </c>
      <c r="H210" s="883">
        <f>VLOOKUP(F210,'9요금표2'!$B$5:$AN$2005,14,1)</f>
        <v>5810</v>
      </c>
      <c r="I210" s="884"/>
      <c r="J210" s="885">
        <f>'5전기계약 등 비교'!$O$19</f>
        <v>7965.6399437412092</v>
      </c>
      <c r="K210" s="885">
        <f>'5전기계약 등 비교'!$L$19</f>
        <v>11459.198312236287</v>
      </c>
      <c r="L210" s="885">
        <f>'5전기계약 등 비교'!$L$27</f>
        <v>8983.3333333333339</v>
      </c>
      <c r="M210" s="886">
        <f t="shared" si="13"/>
        <v>13775.639943741209</v>
      </c>
      <c r="N210" s="886">
        <f t="shared" si="14"/>
        <v>17269.198312236287</v>
      </c>
      <c r="O210" s="886">
        <f t="shared" si="15"/>
        <v>14793.333333333334</v>
      </c>
    </row>
    <row r="211" spans="1:15">
      <c r="A211" s="712">
        <v>206</v>
      </c>
      <c r="B211" s="712">
        <v>102</v>
      </c>
      <c r="C211" s="712">
        <v>1801</v>
      </c>
      <c r="D211" s="891">
        <v>2498</v>
      </c>
      <c r="E211" s="891">
        <v>2656</v>
      </c>
      <c r="F211" s="891">
        <f t="shared" si="12"/>
        <v>158</v>
      </c>
      <c r="G211" s="883">
        <f>VLOOKUP(F211,'9요금표2'!$B$5:$AN$2005,13,1)</f>
        <v>13240</v>
      </c>
      <c r="H211" s="883">
        <f>VLOOKUP(F211,'9요금표2'!$B$5:$AN$2005,14,1)</f>
        <v>12050</v>
      </c>
      <c r="I211" s="884"/>
      <c r="J211" s="885">
        <f>'5전기계약 등 비교'!$O$19</f>
        <v>7965.6399437412092</v>
      </c>
      <c r="K211" s="885">
        <f>'5전기계약 등 비교'!$L$19</f>
        <v>11459.198312236287</v>
      </c>
      <c r="L211" s="885">
        <f>'5전기계약 등 비교'!$L$27</f>
        <v>8983.3333333333339</v>
      </c>
      <c r="M211" s="886">
        <f t="shared" si="13"/>
        <v>21205.639943741211</v>
      </c>
      <c r="N211" s="886">
        <f t="shared" si="14"/>
        <v>23509.198312236287</v>
      </c>
      <c r="O211" s="886">
        <f t="shared" si="15"/>
        <v>22223.333333333336</v>
      </c>
    </row>
    <row r="212" spans="1:15">
      <c r="A212" s="712">
        <v>207</v>
      </c>
      <c r="B212" s="712">
        <v>102</v>
      </c>
      <c r="C212" s="712">
        <v>1802</v>
      </c>
      <c r="D212" s="891">
        <v>2406</v>
      </c>
      <c r="E212" s="891">
        <v>2593</v>
      </c>
      <c r="F212" s="891">
        <f t="shared" si="12"/>
        <v>187</v>
      </c>
      <c r="G212" s="883">
        <f>VLOOKUP(F212,'9요금표2'!$B$5:$AN$2005,13,1)</f>
        <v>16320</v>
      </c>
      <c r="H212" s="883">
        <f>VLOOKUP(F212,'9요금표2'!$B$5:$AN$2005,14,1)</f>
        <v>14620</v>
      </c>
      <c r="I212" s="884"/>
      <c r="J212" s="885">
        <f>'5전기계약 등 비교'!$O$19</f>
        <v>7965.6399437412092</v>
      </c>
      <c r="K212" s="885">
        <f>'5전기계약 등 비교'!$L$19</f>
        <v>11459.198312236287</v>
      </c>
      <c r="L212" s="885">
        <f>'5전기계약 등 비교'!$L$27</f>
        <v>8983.3333333333339</v>
      </c>
      <c r="M212" s="886">
        <f t="shared" si="13"/>
        <v>24285.639943741211</v>
      </c>
      <c r="N212" s="886">
        <f t="shared" si="14"/>
        <v>26079.198312236287</v>
      </c>
      <c r="O212" s="886">
        <f t="shared" si="15"/>
        <v>25303.333333333336</v>
      </c>
    </row>
    <row r="213" spans="1:15">
      <c r="A213" s="712">
        <v>208</v>
      </c>
      <c r="B213" s="712">
        <v>102</v>
      </c>
      <c r="C213" s="712">
        <v>1803</v>
      </c>
      <c r="D213" s="891">
        <v>2778</v>
      </c>
      <c r="E213" s="891">
        <v>3013</v>
      </c>
      <c r="F213" s="891">
        <f t="shared" si="12"/>
        <v>235</v>
      </c>
      <c r="G213" s="883">
        <f>VLOOKUP(F213,'9요금표2'!$B$5:$AN$2005,13,1)</f>
        <v>30510</v>
      </c>
      <c r="H213" s="883">
        <f>VLOOKUP(F213,'9요금표2'!$B$5:$AN$2005,14,1)</f>
        <v>25090</v>
      </c>
      <c r="I213" s="884"/>
      <c r="J213" s="885">
        <f>'5전기계약 등 비교'!$O$19</f>
        <v>7965.6399437412092</v>
      </c>
      <c r="K213" s="885">
        <f>'5전기계약 등 비교'!$L$19</f>
        <v>11459.198312236287</v>
      </c>
      <c r="L213" s="885">
        <f>'5전기계약 등 비교'!$L$27</f>
        <v>8983.3333333333339</v>
      </c>
      <c r="M213" s="886">
        <f t="shared" si="13"/>
        <v>38475.639943741211</v>
      </c>
      <c r="N213" s="886">
        <f t="shared" si="14"/>
        <v>36549.198312236287</v>
      </c>
      <c r="O213" s="886">
        <f t="shared" si="15"/>
        <v>39493.333333333336</v>
      </c>
    </row>
    <row r="214" spans="1:15">
      <c r="A214" s="712">
        <v>209</v>
      </c>
      <c r="B214" s="712">
        <v>102</v>
      </c>
      <c r="C214" s="712">
        <v>1804</v>
      </c>
      <c r="D214" s="891">
        <v>2142</v>
      </c>
      <c r="E214" s="891">
        <v>2369</v>
      </c>
      <c r="F214" s="891">
        <f t="shared" si="12"/>
        <v>227</v>
      </c>
      <c r="G214" s="883">
        <f>VLOOKUP(F214,'9요금표2'!$B$5:$AN$2005,13,1)</f>
        <v>28790</v>
      </c>
      <c r="H214" s="883">
        <f>VLOOKUP(F214,'9요금표2'!$B$5:$AN$2005,14,1)</f>
        <v>23750</v>
      </c>
      <c r="I214" s="884"/>
      <c r="J214" s="885">
        <f>'5전기계약 등 비교'!$O$19</f>
        <v>7965.6399437412092</v>
      </c>
      <c r="K214" s="885">
        <f>'5전기계약 등 비교'!$L$19</f>
        <v>11459.198312236287</v>
      </c>
      <c r="L214" s="885">
        <f>'5전기계약 등 비교'!$L$27</f>
        <v>8983.3333333333339</v>
      </c>
      <c r="M214" s="886">
        <f t="shared" si="13"/>
        <v>36755.639943741211</v>
      </c>
      <c r="N214" s="886">
        <f t="shared" si="14"/>
        <v>35209.198312236287</v>
      </c>
      <c r="O214" s="886">
        <f t="shared" si="15"/>
        <v>37773.333333333336</v>
      </c>
    </row>
    <row r="215" spans="1:15">
      <c r="A215" s="712">
        <v>210</v>
      </c>
      <c r="B215" s="712">
        <v>102</v>
      </c>
      <c r="C215" s="712">
        <v>1805</v>
      </c>
      <c r="D215" s="891">
        <v>948</v>
      </c>
      <c r="E215" s="891">
        <v>1038</v>
      </c>
      <c r="F215" s="891">
        <f t="shared" si="12"/>
        <v>90</v>
      </c>
      <c r="G215" s="883">
        <f>VLOOKUP(F215,'9요금표2'!$B$5:$AN$2005,13,1)</f>
        <v>6020</v>
      </c>
      <c r="H215" s="883">
        <f>VLOOKUP(F215,'9요금표2'!$B$5:$AN$2005,14,1)</f>
        <v>5990</v>
      </c>
      <c r="I215" s="884"/>
      <c r="J215" s="885">
        <f>'5전기계약 등 비교'!$O$19</f>
        <v>7965.6399437412092</v>
      </c>
      <c r="K215" s="885">
        <f>'5전기계약 등 비교'!$L$19</f>
        <v>11459.198312236287</v>
      </c>
      <c r="L215" s="885">
        <f>'5전기계약 등 비교'!$L$27</f>
        <v>8983.3333333333339</v>
      </c>
      <c r="M215" s="886">
        <f t="shared" si="13"/>
        <v>13985.639943741209</v>
      </c>
      <c r="N215" s="886">
        <f t="shared" si="14"/>
        <v>17449.198312236287</v>
      </c>
      <c r="O215" s="886">
        <f t="shared" si="15"/>
        <v>15003.333333333334</v>
      </c>
    </row>
    <row r="216" spans="1:15">
      <c r="A216" s="712">
        <v>211</v>
      </c>
      <c r="B216" s="712">
        <v>102</v>
      </c>
      <c r="C216" s="712">
        <v>1901</v>
      </c>
      <c r="D216" s="891">
        <v>2338</v>
      </c>
      <c r="E216" s="891">
        <v>2522</v>
      </c>
      <c r="F216" s="891">
        <f t="shared" si="12"/>
        <v>184</v>
      </c>
      <c r="G216" s="883">
        <f>VLOOKUP(F216,'9요금표2'!$B$5:$AN$2005,13,1)</f>
        <v>16000</v>
      </c>
      <c r="H216" s="883">
        <f>VLOOKUP(F216,'9요금표2'!$B$5:$AN$2005,14,1)</f>
        <v>14360</v>
      </c>
      <c r="I216" s="884"/>
      <c r="J216" s="885">
        <f>'5전기계약 등 비교'!$O$19</f>
        <v>7965.6399437412092</v>
      </c>
      <c r="K216" s="885">
        <f>'5전기계약 등 비교'!$L$19</f>
        <v>11459.198312236287</v>
      </c>
      <c r="L216" s="885">
        <f>'5전기계약 등 비교'!$L$27</f>
        <v>8983.3333333333339</v>
      </c>
      <c r="M216" s="886">
        <f t="shared" si="13"/>
        <v>23965.639943741211</v>
      </c>
      <c r="N216" s="886">
        <f t="shared" si="14"/>
        <v>25819.198312236287</v>
      </c>
      <c r="O216" s="886">
        <f t="shared" si="15"/>
        <v>24983.333333333336</v>
      </c>
    </row>
    <row r="217" spans="1:15">
      <c r="A217" s="712">
        <v>212</v>
      </c>
      <c r="B217" s="712">
        <v>102</v>
      </c>
      <c r="C217" s="712">
        <v>1902</v>
      </c>
      <c r="D217" s="891">
        <v>2633</v>
      </c>
      <c r="E217" s="891">
        <v>2826</v>
      </c>
      <c r="F217" s="891">
        <f t="shared" si="12"/>
        <v>193</v>
      </c>
      <c r="G217" s="883">
        <f>VLOOKUP(F217,'9요금표2'!$B$5:$AN$2005,13,1)</f>
        <v>16950</v>
      </c>
      <c r="H217" s="883">
        <f>VLOOKUP(F217,'9요금표2'!$B$5:$AN$2005,14,1)</f>
        <v>15160</v>
      </c>
      <c r="I217" s="884"/>
      <c r="J217" s="885">
        <f>'5전기계약 등 비교'!$O$19</f>
        <v>7965.6399437412092</v>
      </c>
      <c r="K217" s="885">
        <f>'5전기계약 등 비교'!$L$19</f>
        <v>11459.198312236287</v>
      </c>
      <c r="L217" s="885">
        <f>'5전기계약 등 비교'!$L$27</f>
        <v>8983.3333333333339</v>
      </c>
      <c r="M217" s="886">
        <f t="shared" si="13"/>
        <v>24915.639943741211</v>
      </c>
      <c r="N217" s="886">
        <f t="shared" si="14"/>
        <v>26619.198312236287</v>
      </c>
      <c r="O217" s="886">
        <f t="shared" si="15"/>
        <v>25933.333333333336</v>
      </c>
    </row>
    <row r="218" spans="1:15">
      <c r="A218" s="712">
        <v>213</v>
      </c>
      <c r="B218" s="712">
        <v>102</v>
      </c>
      <c r="C218" s="712">
        <v>1903</v>
      </c>
      <c r="D218" s="891">
        <v>2040</v>
      </c>
      <c r="E218" s="891">
        <v>2217</v>
      </c>
      <c r="F218" s="891">
        <f t="shared" si="12"/>
        <v>177</v>
      </c>
      <c r="G218" s="883">
        <f>VLOOKUP(F218,'9요금표2'!$B$5:$AN$2005,13,1)</f>
        <v>15250</v>
      </c>
      <c r="H218" s="883">
        <f>VLOOKUP(F218,'9요금표2'!$B$5:$AN$2005,14,1)</f>
        <v>13730</v>
      </c>
      <c r="I218" s="884"/>
      <c r="J218" s="885">
        <f>'5전기계약 등 비교'!$O$19</f>
        <v>7965.6399437412092</v>
      </c>
      <c r="K218" s="885">
        <f>'5전기계약 등 비교'!$L$19</f>
        <v>11459.198312236287</v>
      </c>
      <c r="L218" s="885">
        <f>'5전기계약 등 비교'!$L$27</f>
        <v>8983.3333333333339</v>
      </c>
      <c r="M218" s="886">
        <f t="shared" si="13"/>
        <v>23215.639943741211</v>
      </c>
      <c r="N218" s="886">
        <f t="shared" si="14"/>
        <v>25189.198312236287</v>
      </c>
      <c r="O218" s="886">
        <f t="shared" si="15"/>
        <v>24233.333333333336</v>
      </c>
    </row>
    <row r="219" spans="1:15">
      <c r="A219" s="712">
        <v>214</v>
      </c>
      <c r="B219" s="712">
        <v>102</v>
      </c>
      <c r="C219" s="712">
        <v>1904</v>
      </c>
      <c r="D219" s="891">
        <v>889</v>
      </c>
      <c r="E219" s="891">
        <v>957</v>
      </c>
      <c r="F219" s="891">
        <f t="shared" si="12"/>
        <v>68</v>
      </c>
      <c r="G219" s="883">
        <f>VLOOKUP(F219,'9요금표2'!$B$5:$AN$2005,13,1)</f>
        <v>3690</v>
      </c>
      <c r="H219" s="883">
        <f>VLOOKUP(F219,'9요금표2'!$B$5:$AN$2005,14,1)</f>
        <v>4030</v>
      </c>
      <c r="I219" s="884"/>
      <c r="J219" s="885">
        <f>'5전기계약 등 비교'!$O$19</f>
        <v>7965.6399437412092</v>
      </c>
      <c r="K219" s="885">
        <f>'5전기계약 등 비교'!$L$19</f>
        <v>11459.198312236287</v>
      </c>
      <c r="L219" s="885">
        <f>'5전기계약 등 비교'!$L$27</f>
        <v>8983.3333333333339</v>
      </c>
      <c r="M219" s="886">
        <f t="shared" si="13"/>
        <v>11655.639943741209</v>
      </c>
      <c r="N219" s="886">
        <f t="shared" si="14"/>
        <v>15489.198312236287</v>
      </c>
      <c r="O219" s="886">
        <f t="shared" si="15"/>
        <v>12673.333333333334</v>
      </c>
    </row>
    <row r="220" spans="1:15">
      <c r="A220" s="712">
        <v>215</v>
      </c>
      <c r="B220" s="712">
        <v>102</v>
      </c>
      <c r="C220" s="712">
        <v>1905</v>
      </c>
      <c r="D220" s="891">
        <v>2483</v>
      </c>
      <c r="E220" s="891">
        <v>2701</v>
      </c>
      <c r="F220" s="891">
        <f t="shared" si="12"/>
        <v>218</v>
      </c>
      <c r="G220" s="883">
        <f>VLOOKUP(F220,'9요금표2'!$B$5:$AN$2005,13,1)</f>
        <v>26870</v>
      </c>
      <c r="H220" s="883">
        <f>VLOOKUP(F220,'9요금표2'!$B$5:$AN$2005,14,1)</f>
        <v>22240</v>
      </c>
      <c r="I220" s="884"/>
      <c r="J220" s="885">
        <f>'5전기계약 등 비교'!$O$19</f>
        <v>7965.6399437412092</v>
      </c>
      <c r="K220" s="885">
        <f>'5전기계약 등 비교'!$L$19</f>
        <v>11459.198312236287</v>
      </c>
      <c r="L220" s="885">
        <f>'5전기계약 등 비교'!$L$27</f>
        <v>8983.3333333333339</v>
      </c>
      <c r="M220" s="886">
        <f t="shared" si="13"/>
        <v>34835.639943741211</v>
      </c>
      <c r="N220" s="886">
        <f t="shared" si="14"/>
        <v>33699.198312236287</v>
      </c>
      <c r="O220" s="886">
        <f t="shared" si="15"/>
        <v>35853.333333333336</v>
      </c>
    </row>
    <row r="221" spans="1:15">
      <c r="A221" s="712">
        <v>216</v>
      </c>
      <c r="B221" s="712">
        <v>102</v>
      </c>
      <c r="C221" s="712">
        <v>2001</v>
      </c>
      <c r="D221" s="891">
        <v>1986</v>
      </c>
      <c r="E221" s="891">
        <v>2112</v>
      </c>
      <c r="F221" s="891">
        <f t="shared" si="12"/>
        <v>126</v>
      </c>
      <c r="G221" s="883">
        <f>VLOOKUP(F221,'9요금표2'!$B$5:$AN$2005,13,1)</f>
        <v>9850</v>
      </c>
      <c r="H221" s="883">
        <f>VLOOKUP(F221,'9요금표2'!$B$5:$AN$2005,14,1)</f>
        <v>9190</v>
      </c>
      <c r="I221" s="884"/>
      <c r="J221" s="885">
        <f>'5전기계약 등 비교'!$O$19</f>
        <v>7965.6399437412092</v>
      </c>
      <c r="K221" s="885">
        <f>'5전기계약 등 비교'!$L$19</f>
        <v>11459.198312236287</v>
      </c>
      <c r="L221" s="885">
        <f>'5전기계약 등 비교'!$L$27</f>
        <v>8983.3333333333339</v>
      </c>
      <c r="M221" s="886">
        <f t="shared" si="13"/>
        <v>17815.639943741211</v>
      </c>
      <c r="N221" s="886">
        <f t="shared" si="14"/>
        <v>20649.198312236287</v>
      </c>
      <c r="O221" s="886">
        <f t="shared" si="15"/>
        <v>18833.333333333336</v>
      </c>
    </row>
    <row r="222" spans="1:15">
      <c r="A222" s="712">
        <v>217</v>
      </c>
      <c r="B222" s="712">
        <v>102</v>
      </c>
      <c r="C222" s="712">
        <v>2002</v>
      </c>
      <c r="D222" s="891">
        <v>1158</v>
      </c>
      <c r="E222" s="891">
        <v>1304</v>
      </c>
      <c r="F222" s="891">
        <f t="shared" si="12"/>
        <v>146</v>
      </c>
      <c r="G222" s="883">
        <f>VLOOKUP(F222,'9요금표2'!$B$5:$AN$2005,13,1)</f>
        <v>11960</v>
      </c>
      <c r="H222" s="883">
        <f>VLOOKUP(F222,'9요금표2'!$B$5:$AN$2005,14,1)</f>
        <v>10970</v>
      </c>
      <c r="I222" s="884"/>
      <c r="J222" s="885">
        <f>'5전기계약 등 비교'!$O$19</f>
        <v>7965.6399437412092</v>
      </c>
      <c r="K222" s="885">
        <f>'5전기계약 등 비교'!$L$19</f>
        <v>11459.198312236287</v>
      </c>
      <c r="L222" s="885">
        <f>'5전기계약 등 비교'!$L$27</f>
        <v>8983.3333333333339</v>
      </c>
      <c r="M222" s="886">
        <f t="shared" si="13"/>
        <v>19925.639943741211</v>
      </c>
      <c r="N222" s="886">
        <f t="shared" si="14"/>
        <v>22429.198312236287</v>
      </c>
      <c r="O222" s="886">
        <f t="shared" si="15"/>
        <v>20943.333333333336</v>
      </c>
    </row>
    <row r="223" spans="1:15">
      <c r="A223" s="712">
        <v>218</v>
      </c>
      <c r="B223" s="712">
        <v>102</v>
      </c>
      <c r="C223" s="712">
        <v>2003</v>
      </c>
      <c r="D223" s="891">
        <v>3710</v>
      </c>
      <c r="E223" s="891">
        <v>4049</v>
      </c>
      <c r="F223" s="891">
        <f t="shared" si="12"/>
        <v>339</v>
      </c>
      <c r="G223" s="883">
        <f>VLOOKUP(F223,'9요금표2'!$B$5:$AN$2005,13,1)</f>
        <v>52720</v>
      </c>
      <c r="H223" s="883">
        <f>VLOOKUP(F223,'9요금표2'!$B$5:$AN$2005,14,1)</f>
        <v>42510</v>
      </c>
      <c r="I223" s="884"/>
      <c r="J223" s="885">
        <f>'5전기계약 등 비교'!$O$19</f>
        <v>7965.6399437412092</v>
      </c>
      <c r="K223" s="885">
        <f>'5전기계약 등 비교'!$L$19</f>
        <v>11459.198312236287</v>
      </c>
      <c r="L223" s="885">
        <f>'5전기계약 등 비교'!$L$27</f>
        <v>8983.3333333333339</v>
      </c>
      <c r="M223" s="886">
        <f t="shared" si="13"/>
        <v>60685.639943741211</v>
      </c>
      <c r="N223" s="886">
        <f t="shared" si="14"/>
        <v>53969.198312236287</v>
      </c>
      <c r="O223" s="886">
        <f t="shared" si="15"/>
        <v>61703.333333333336</v>
      </c>
    </row>
    <row r="224" spans="1:15">
      <c r="A224" s="712">
        <v>219</v>
      </c>
      <c r="B224" s="712">
        <v>102</v>
      </c>
      <c r="C224" s="712">
        <v>2004</v>
      </c>
      <c r="D224" s="891">
        <v>895</v>
      </c>
      <c r="E224" s="891">
        <v>1032</v>
      </c>
      <c r="F224" s="891">
        <f t="shared" si="12"/>
        <v>137</v>
      </c>
      <c r="G224" s="883">
        <f>VLOOKUP(F224,'9요금표2'!$B$5:$AN$2005,13,1)</f>
        <v>11010</v>
      </c>
      <c r="H224" s="883">
        <f>VLOOKUP(F224,'9요금표2'!$B$5:$AN$2005,14,1)</f>
        <v>10180</v>
      </c>
      <c r="I224" s="884"/>
      <c r="J224" s="885">
        <f>'5전기계약 등 비교'!$O$19</f>
        <v>7965.6399437412092</v>
      </c>
      <c r="K224" s="885">
        <f>'5전기계약 등 비교'!$L$19</f>
        <v>11459.198312236287</v>
      </c>
      <c r="L224" s="885">
        <f>'5전기계약 등 비교'!$L$27</f>
        <v>8983.3333333333339</v>
      </c>
      <c r="M224" s="886">
        <f t="shared" si="13"/>
        <v>18975.639943741211</v>
      </c>
      <c r="N224" s="886">
        <f t="shared" si="14"/>
        <v>21639.198312236287</v>
      </c>
      <c r="O224" s="886">
        <f t="shared" si="15"/>
        <v>19993.333333333336</v>
      </c>
    </row>
    <row r="225" spans="1:15">
      <c r="A225" s="712">
        <v>220</v>
      </c>
      <c r="B225" s="712">
        <v>102</v>
      </c>
      <c r="C225" s="712">
        <v>2005</v>
      </c>
      <c r="D225" s="891">
        <v>1674</v>
      </c>
      <c r="E225" s="891">
        <v>1833</v>
      </c>
      <c r="F225" s="891">
        <f t="shared" si="12"/>
        <v>159</v>
      </c>
      <c r="G225" s="883">
        <f>VLOOKUP(F225,'9요금표2'!$B$5:$AN$2005,13,1)</f>
        <v>13340</v>
      </c>
      <c r="H225" s="883">
        <f>VLOOKUP(F225,'9요금표2'!$B$5:$AN$2005,14,1)</f>
        <v>12130</v>
      </c>
      <c r="I225" s="884"/>
      <c r="J225" s="885">
        <f>'5전기계약 등 비교'!$O$19</f>
        <v>7965.6399437412092</v>
      </c>
      <c r="K225" s="885">
        <f>'5전기계약 등 비교'!$L$19</f>
        <v>11459.198312236287</v>
      </c>
      <c r="L225" s="885">
        <f>'5전기계약 등 비교'!$L$27</f>
        <v>8983.3333333333339</v>
      </c>
      <c r="M225" s="886">
        <f t="shared" si="13"/>
        <v>21305.639943741211</v>
      </c>
      <c r="N225" s="886">
        <f t="shared" si="14"/>
        <v>23589.198312236287</v>
      </c>
      <c r="O225" s="886">
        <f t="shared" si="15"/>
        <v>22323.333333333336</v>
      </c>
    </row>
    <row r="226" spans="1:15">
      <c r="A226" s="712">
        <v>221</v>
      </c>
      <c r="B226" s="712">
        <v>103</v>
      </c>
      <c r="C226" s="712">
        <v>101</v>
      </c>
      <c r="D226" s="891">
        <v>3013</v>
      </c>
      <c r="E226" s="891">
        <v>3290</v>
      </c>
      <c r="F226" s="891">
        <f t="shared" si="12"/>
        <v>277</v>
      </c>
      <c r="G226" s="883">
        <f>VLOOKUP(F226,'9요금표2'!$B$5:$AN$2005,13,1)</f>
        <v>39480</v>
      </c>
      <c r="H226" s="883">
        <f>VLOOKUP(F226,'9요금표2'!$B$5:$AN$2005,14,1)</f>
        <v>32120</v>
      </c>
      <c r="I226" s="884"/>
      <c r="J226" s="885">
        <f>'5전기계약 등 비교'!$O$19</f>
        <v>7965.6399437412092</v>
      </c>
      <c r="K226" s="885">
        <f>'5전기계약 등 비교'!$L$19</f>
        <v>11459.198312236287</v>
      </c>
      <c r="L226" s="885">
        <f>'5전기계약 등 비교'!$L$27</f>
        <v>8983.3333333333339</v>
      </c>
      <c r="M226" s="886">
        <f t="shared" si="13"/>
        <v>47445.639943741211</v>
      </c>
      <c r="N226" s="886">
        <f t="shared" si="14"/>
        <v>43579.198312236287</v>
      </c>
      <c r="O226" s="886">
        <f t="shared" si="15"/>
        <v>48463.333333333336</v>
      </c>
    </row>
    <row r="227" spans="1:15">
      <c r="A227" s="712">
        <v>222</v>
      </c>
      <c r="B227" s="712">
        <v>103</v>
      </c>
      <c r="C227" s="712">
        <v>102</v>
      </c>
      <c r="D227" s="891">
        <v>2630</v>
      </c>
      <c r="E227" s="891">
        <v>2890</v>
      </c>
      <c r="F227" s="891">
        <f t="shared" si="12"/>
        <v>260</v>
      </c>
      <c r="G227" s="883">
        <f>VLOOKUP(F227,'9요금표2'!$B$5:$AN$2005,13,1)</f>
        <v>35840</v>
      </c>
      <c r="H227" s="883">
        <f>VLOOKUP(F227,'9요금표2'!$B$5:$AN$2005,14,1)</f>
        <v>29280</v>
      </c>
      <c r="I227" s="884"/>
      <c r="J227" s="885">
        <f>'5전기계약 등 비교'!$O$19</f>
        <v>7965.6399437412092</v>
      </c>
      <c r="K227" s="885">
        <f>'5전기계약 등 비교'!$L$19</f>
        <v>11459.198312236287</v>
      </c>
      <c r="L227" s="885">
        <f>'5전기계약 등 비교'!$L$27</f>
        <v>8983.3333333333339</v>
      </c>
      <c r="M227" s="886">
        <f t="shared" si="13"/>
        <v>43805.639943741211</v>
      </c>
      <c r="N227" s="886">
        <f t="shared" si="14"/>
        <v>40739.198312236287</v>
      </c>
      <c r="O227" s="886">
        <f t="shared" si="15"/>
        <v>44823.333333333336</v>
      </c>
    </row>
    <row r="228" spans="1:15">
      <c r="A228" s="712">
        <v>223</v>
      </c>
      <c r="B228" s="712">
        <v>103</v>
      </c>
      <c r="C228" s="712">
        <v>103</v>
      </c>
      <c r="D228" s="891">
        <v>1706</v>
      </c>
      <c r="E228" s="891">
        <v>1793</v>
      </c>
      <c r="F228" s="891">
        <f t="shared" si="12"/>
        <v>87</v>
      </c>
      <c r="G228" s="883">
        <f>VLOOKUP(F228,'9요금표2'!$B$5:$AN$2005,13,1)</f>
        <v>5710</v>
      </c>
      <c r="H228" s="883">
        <f>VLOOKUP(F228,'9요금표2'!$B$5:$AN$2005,14,1)</f>
        <v>5720</v>
      </c>
      <c r="I228" s="884"/>
      <c r="J228" s="885">
        <f>'5전기계약 등 비교'!$O$19</f>
        <v>7965.6399437412092</v>
      </c>
      <c r="K228" s="885">
        <f>'5전기계약 등 비교'!$L$19</f>
        <v>11459.198312236287</v>
      </c>
      <c r="L228" s="885">
        <f>'5전기계약 등 비교'!$L$27</f>
        <v>8983.3333333333339</v>
      </c>
      <c r="M228" s="886">
        <f t="shared" si="13"/>
        <v>13675.639943741209</v>
      </c>
      <c r="N228" s="886">
        <f t="shared" si="14"/>
        <v>17179.198312236287</v>
      </c>
      <c r="O228" s="886">
        <f t="shared" si="15"/>
        <v>14693.333333333334</v>
      </c>
    </row>
    <row r="229" spans="1:15">
      <c r="A229" s="712">
        <v>224</v>
      </c>
      <c r="B229" s="712">
        <v>103</v>
      </c>
      <c r="C229" s="712">
        <v>104</v>
      </c>
      <c r="D229" s="891">
        <v>2988</v>
      </c>
      <c r="E229" s="891">
        <v>3203</v>
      </c>
      <c r="F229" s="891">
        <f t="shared" si="12"/>
        <v>215</v>
      </c>
      <c r="G229" s="883">
        <f>VLOOKUP(F229,'9요금표2'!$B$5:$AN$2005,13,1)</f>
        <v>26230</v>
      </c>
      <c r="H229" s="883">
        <f>VLOOKUP(F229,'9요금표2'!$B$5:$AN$2005,14,1)</f>
        <v>21740</v>
      </c>
      <c r="I229" s="884"/>
      <c r="J229" s="885">
        <f>'5전기계약 등 비교'!$O$19</f>
        <v>7965.6399437412092</v>
      </c>
      <c r="K229" s="885">
        <f>'5전기계약 등 비교'!$L$19</f>
        <v>11459.198312236287</v>
      </c>
      <c r="L229" s="885">
        <f>'5전기계약 등 비교'!$L$27</f>
        <v>8983.3333333333339</v>
      </c>
      <c r="M229" s="886">
        <f t="shared" si="13"/>
        <v>34195.639943741211</v>
      </c>
      <c r="N229" s="886">
        <f t="shared" si="14"/>
        <v>33199.198312236287</v>
      </c>
      <c r="O229" s="886">
        <f t="shared" si="15"/>
        <v>35213.333333333336</v>
      </c>
    </row>
    <row r="230" spans="1:15">
      <c r="A230" s="712">
        <v>225</v>
      </c>
      <c r="B230" s="712">
        <v>103</v>
      </c>
      <c r="C230" s="712">
        <v>105</v>
      </c>
      <c r="D230" s="891">
        <v>2747</v>
      </c>
      <c r="E230" s="891">
        <v>2998</v>
      </c>
      <c r="F230" s="891">
        <f t="shared" si="12"/>
        <v>251</v>
      </c>
      <c r="G230" s="883">
        <f>VLOOKUP(F230,'9요금표2'!$B$5:$AN$2005,13,1)</f>
        <v>33920</v>
      </c>
      <c r="H230" s="883">
        <f>VLOOKUP(F230,'9요금표2'!$B$5:$AN$2005,14,1)</f>
        <v>27770</v>
      </c>
      <c r="I230" s="884"/>
      <c r="J230" s="885">
        <f>'5전기계약 등 비교'!$O$19</f>
        <v>7965.6399437412092</v>
      </c>
      <c r="K230" s="885">
        <f>'5전기계약 등 비교'!$L$19</f>
        <v>11459.198312236287</v>
      </c>
      <c r="L230" s="885">
        <f>'5전기계약 등 비교'!$L$27</f>
        <v>8983.3333333333339</v>
      </c>
      <c r="M230" s="886">
        <f t="shared" si="13"/>
        <v>41885.639943741211</v>
      </c>
      <c r="N230" s="886">
        <f t="shared" si="14"/>
        <v>39229.198312236287</v>
      </c>
      <c r="O230" s="886">
        <f t="shared" si="15"/>
        <v>42903.333333333336</v>
      </c>
    </row>
    <row r="231" spans="1:15">
      <c r="A231" s="712">
        <v>226</v>
      </c>
      <c r="B231" s="712">
        <v>103</v>
      </c>
      <c r="C231" s="712">
        <v>201</v>
      </c>
      <c r="D231" s="891">
        <v>2214</v>
      </c>
      <c r="E231" s="891">
        <v>2409</v>
      </c>
      <c r="F231" s="891">
        <f t="shared" si="12"/>
        <v>195</v>
      </c>
      <c r="G231" s="883">
        <f>VLOOKUP(F231,'9요금표2'!$B$5:$AN$2005,13,1)</f>
        <v>17160</v>
      </c>
      <c r="H231" s="883">
        <f>VLOOKUP(F231,'9요금표2'!$B$5:$AN$2005,14,1)</f>
        <v>15330</v>
      </c>
      <c r="I231" s="884"/>
      <c r="J231" s="885">
        <f>'5전기계약 등 비교'!$O$19</f>
        <v>7965.6399437412092</v>
      </c>
      <c r="K231" s="885">
        <f>'5전기계약 등 비교'!$L$19</f>
        <v>11459.198312236287</v>
      </c>
      <c r="L231" s="885">
        <f>'5전기계약 등 비교'!$L$27</f>
        <v>8983.3333333333339</v>
      </c>
      <c r="M231" s="886">
        <f t="shared" si="13"/>
        <v>25125.639943741211</v>
      </c>
      <c r="N231" s="886">
        <f t="shared" si="14"/>
        <v>26789.198312236287</v>
      </c>
      <c r="O231" s="886">
        <f t="shared" si="15"/>
        <v>26143.333333333336</v>
      </c>
    </row>
    <row r="232" spans="1:15">
      <c r="A232" s="712">
        <v>227</v>
      </c>
      <c r="B232" s="712">
        <v>103</v>
      </c>
      <c r="C232" s="712">
        <v>202</v>
      </c>
      <c r="D232" s="891">
        <v>2362</v>
      </c>
      <c r="E232" s="891">
        <v>2539</v>
      </c>
      <c r="F232" s="891">
        <f t="shared" si="12"/>
        <v>177</v>
      </c>
      <c r="G232" s="883">
        <f>VLOOKUP(F232,'9요금표2'!$B$5:$AN$2005,13,1)</f>
        <v>15250</v>
      </c>
      <c r="H232" s="883">
        <f>VLOOKUP(F232,'9요금표2'!$B$5:$AN$2005,14,1)</f>
        <v>13730</v>
      </c>
      <c r="I232" s="884"/>
      <c r="J232" s="885">
        <f>'5전기계약 등 비교'!$O$19</f>
        <v>7965.6399437412092</v>
      </c>
      <c r="K232" s="885">
        <f>'5전기계약 등 비교'!$L$19</f>
        <v>11459.198312236287</v>
      </c>
      <c r="L232" s="885">
        <f>'5전기계약 등 비교'!$L$27</f>
        <v>8983.3333333333339</v>
      </c>
      <c r="M232" s="886">
        <f t="shared" si="13"/>
        <v>23215.639943741211</v>
      </c>
      <c r="N232" s="886">
        <f t="shared" si="14"/>
        <v>25189.198312236287</v>
      </c>
      <c r="O232" s="886">
        <f t="shared" si="15"/>
        <v>24233.333333333336</v>
      </c>
    </row>
    <row r="233" spans="1:15">
      <c r="A233" s="712">
        <v>228</v>
      </c>
      <c r="B233" s="712">
        <v>103</v>
      </c>
      <c r="C233" s="712">
        <v>203</v>
      </c>
      <c r="D233" s="891">
        <v>2709</v>
      </c>
      <c r="E233" s="891">
        <v>2920</v>
      </c>
      <c r="F233" s="891">
        <f t="shared" si="12"/>
        <v>211</v>
      </c>
      <c r="G233" s="883">
        <f>VLOOKUP(F233,'9요금표2'!$B$5:$AN$2005,13,1)</f>
        <v>25370</v>
      </c>
      <c r="H233" s="883">
        <f>VLOOKUP(F233,'9요금표2'!$B$5:$AN$2005,14,1)</f>
        <v>21070</v>
      </c>
      <c r="I233" s="884"/>
      <c r="J233" s="885">
        <f>'5전기계약 등 비교'!$O$19</f>
        <v>7965.6399437412092</v>
      </c>
      <c r="K233" s="885">
        <f>'5전기계약 등 비교'!$L$19</f>
        <v>11459.198312236287</v>
      </c>
      <c r="L233" s="885">
        <f>'5전기계약 등 비교'!$L$27</f>
        <v>8983.3333333333339</v>
      </c>
      <c r="M233" s="886">
        <f t="shared" si="13"/>
        <v>33335.639943741211</v>
      </c>
      <c r="N233" s="886">
        <f t="shared" si="14"/>
        <v>32529.198312236287</v>
      </c>
      <c r="O233" s="886">
        <f t="shared" si="15"/>
        <v>34353.333333333336</v>
      </c>
    </row>
    <row r="234" spans="1:15">
      <c r="A234" s="712">
        <v>229</v>
      </c>
      <c r="B234" s="712">
        <v>103</v>
      </c>
      <c r="C234" s="712">
        <v>204</v>
      </c>
      <c r="D234" s="891">
        <v>2067</v>
      </c>
      <c r="E234" s="891">
        <v>2209</v>
      </c>
      <c r="F234" s="891">
        <f t="shared" si="12"/>
        <v>142</v>
      </c>
      <c r="G234" s="883">
        <f>VLOOKUP(F234,'9요금표2'!$B$5:$AN$2005,13,1)</f>
        <v>11540</v>
      </c>
      <c r="H234" s="883">
        <f>VLOOKUP(F234,'9요금표2'!$B$5:$AN$2005,14,1)</f>
        <v>10620</v>
      </c>
      <c r="I234" s="884"/>
      <c r="J234" s="885">
        <f>'5전기계약 등 비교'!$O$19</f>
        <v>7965.6399437412092</v>
      </c>
      <c r="K234" s="885">
        <f>'5전기계약 등 비교'!$L$19</f>
        <v>11459.198312236287</v>
      </c>
      <c r="L234" s="885">
        <f>'5전기계약 등 비교'!$L$27</f>
        <v>8983.3333333333339</v>
      </c>
      <c r="M234" s="886">
        <f t="shared" si="13"/>
        <v>19505.639943741211</v>
      </c>
      <c r="N234" s="886">
        <f t="shared" si="14"/>
        <v>22079.198312236287</v>
      </c>
      <c r="O234" s="886">
        <f t="shared" si="15"/>
        <v>20523.333333333336</v>
      </c>
    </row>
    <row r="235" spans="1:15">
      <c r="A235" s="712">
        <v>230</v>
      </c>
      <c r="B235" s="712">
        <v>103</v>
      </c>
      <c r="C235" s="712">
        <v>205</v>
      </c>
      <c r="D235" s="891">
        <v>1901</v>
      </c>
      <c r="E235" s="891">
        <v>2130</v>
      </c>
      <c r="F235" s="891">
        <f t="shared" si="12"/>
        <v>229</v>
      </c>
      <c r="G235" s="883">
        <f>VLOOKUP(F235,'9요금표2'!$B$5:$AN$2005,13,1)</f>
        <v>29230</v>
      </c>
      <c r="H235" s="883">
        <f>VLOOKUP(F235,'9요금표2'!$B$5:$AN$2005,14,1)</f>
        <v>24090</v>
      </c>
      <c r="I235" s="884"/>
      <c r="J235" s="885">
        <f>'5전기계약 등 비교'!$O$19</f>
        <v>7965.6399437412092</v>
      </c>
      <c r="K235" s="885">
        <f>'5전기계약 등 비교'!$L$19</f>
        <v>11459.198312236287</v>
      </c>
      <c r="L235" s="885">
        <f>'5전기계약 등 비교'!$L$27</f>
        <v>8983.3333333333339</v>
      </c>
      <c r="M235" s="886">
        <f t="shared" si="13"/>
        <v>37195.639943741211</v>
      </c>
      <c r="N235" s="886">
        <f t="shared" si="14"/>
        <v>35549.198312236287</v>
      </c>
      <c r="O235" s="886">
        <f t="shared" si="15"/>
        <v>38213.333333333336</v>
      </c>
    </row>
    <row r="236" spans="1:15">
      <c r="A236" s="712">
        <v>231</v>
      </c>
      <c r="B236" s="712">
        <v>103</v>
      </c>
      <c r="C236" s="712">
        <v>301</v>
      </c>
      <c r="D236" s="891">
        <v>2195</v>
      </c>
      <c r="E236" s="891">
        <v>2337</v>
      </c>
      <c r="F236" s="891">
        <f t="shared" si="12"/>
        <v>142</v>
      </c>
      <c r="G236" s="883">
        <f>VLOOKUP(F236,'9요금표2'!$B$5:$AN$2005,13,1)</f>
        <v>11540</v>
      </c>
      <c r="H236" s="883">
        <f>VLOOKUP(F236,'9요금표2'!$B$5:$AN$2005,14,1)</f>
        <v>10620</v>
      </c>
      <c r="I236" s="884"/>
      <c r="J236" s="885">
        <f>'5전기계약 등 비교'!$O$19</f>
        <v>7965.6399437412092</v>
      </c>
      <c r="K236" s="885">
        <f>'5전기계약 등 비교'!$L$19</f>
        <v>11459.198312236287</v>
      </c>
      <c r="L236" s="885">
        <f>'5전기계약 등 비교'!$L$27</f>
        <v>8983.3333333333339</v>
      </c>
      <c r="M236" s="886">
        <f t="shared" si="13"/>
        <v>19505.639943741211</v>
      </c>
      <c r="N236" s="886">
        <f t="shared" si="14"/>
        <v>22079.198312236287</v>
      </c>
      <c r="O236" s="886">
        <f t="shared" si="15"/>
        <v>20523.333333333336</v>
      </c>
    </row>
    <row r="237" spans="1:15">
      <c r="A237" s="712">
        <v>232</v>
      </c>
      <c r="B237" s="712">
        <v>103</v>
      </c>
      <c r="C237" s="712">
        <v>302</v>
      </c>
      <c r="D237" s="891">
        <v>3109</v>
      </c>
      <c r="E237" s="891">
        <v>3363</v>
      </c>
      <c r="F237" s="891">
        <f t="shared" si="12"/>
        <v>254</v>
      </c>
      <c r="G237" s="883">
        <f>VLOOKUP(F237,'9요금표2'!$B$5:$AN$2005,13,1)</f>
        <v>34560</v>
      </c>
      <c r="H237" s="883">
        <f>VLOOKUP(F237,'9요금표2'!$B$5:$AN$2005,14,1)</f>
        <v>28280</v>
      </c>
      <c r="I237" s="884"/>
      <c r="J237" s="885">
        <f>'5전기계약 등 비교'!$O$19</f>
        <v>7965.6399437412092</v>
      </c>
      <c r="K237" s="885">
        <f>'5전기계약 등 비교'!$L$19</f>
        <v>11459.198312236287</v>
      </c>
      <c r="L237" s="885">
        <f>'5전기계약 등 비교'!$L$27</f>
        <v>8983.3333333333339</v>
      </c>
      <c r="M237" s="886">
        <f t="shared" si="13"/>
        <v>42525.639943741211</v>
      </c>
      <c r="N237" s="886">
        <f t="shared" si="14"/>
        <v>39739.198312236287</v>
      </c>
      <c r="O237" s="886">
        <f t="shared" si="15"/>
        <v>43543.333333333336</v>
      </c>
    </row>
    <row r="238" spans="1:15">
      <c r="A238" s="712">
        <v>233</v>
      </c>
      <c r="B238" s="712">
        <v>103</v>
      </c>
      <c r="C238" s="712">
        <v>303</v>
      </c>
      <c r="D238" s="891">
        <v>3191</v>
      </c>
      <c r="E238" s="891">
        <v>3497</v>
      </c>
      <c r="F238" s="891">
        <f t="shared" si="12"/>
        <v>306</v>
      </c>
      <c r="G238" s="883">
        <f>VLOOKUP(F238,'9요금표2'!$B$5:$AN$2005,13,1)</f>
        <v>45670</v>
      </c>
      <c r="H238" s="883">
        <f>VLOOKUP(F238,'9요금표2'!$B$5:$AN$2005,14,1)</f>
        <v>36980</v>
      </c>
      <c r="I238" s="884"/>
      <c r="J238" s="885">
        <f>'5전기계약 등 비교'!$O$19</f>
        <v>7965.6399437412092</v>
      </c>
      <c r="K238" s="885">
        <f>'5전기계약 등 비교'!$L$19</f>
        <v>11459.198312236287</v>
      </c>
      <c r="L238" s="885">
        <f>'5전기계약 등 비교'!$L$27</f>
        <v>8983.3333333333339</v>
      </c>
      <c r="M238" s="886">
        <f t="shared" si="13"/>
        <v>53635.639943741211</v>
      </c>
      <c r="N238" s="886">
        <f t="shared" si="14"/>
        <v>48439.198312236287</v>
      </c>
      <c r="O238" s="886">
        <f t="shared" si="15"/>
        <v>54653.333333333336</v>
      </c>
    </row>
    <row r="239" spans="1:15">
      <c r="A239" s="712">
        <v>234</v>
      </c>
      <c r="B239" s="712">
        <v>103</v>
      </c>
      <c r="C239" s="712">
        <v>304</v>
      </c>
      <c r="D239" s="891">
        <v>2247</v>
      </c>
      <c r="E239" s="891">
        <v>2433</v>
      </c>
      <c r="F239" s="891">
        <f t="shared" si="12"/>
        <v>186</v>
      </c>
      <c r="G239" s="883">
        <f>VLOOKUP(F239,'9요금표2'!$B$5:$AN$2005,13,1)</f>
        <v>16200</v>
      </c>
      <c r="H239" s="883">
        <f>VLOOKUP(F239,'9요금표2'!$B$5:$AN$2005,14,1)</f>
        <v>14540</v>
      </c>
      <c r="I239" s="884"/>
      <c r="J239" s="885">
        <f>'5전기계약 등 비교'!$O$19</f>
        <v>7965.6399437412092</v>
      </c>
      <c r="K239" s="885">
        <f>'5전기계약 등 비교'!$L$19</f>
        <v>11459.198312236287</v>
      </c>
      <c r="L239" s="885">
        <f>'5전기계약 등 비교'!$L$27</f>
        <v>8983.3333333333339</v>
      </c>
      <c r="M239" s="886">
        <f t="shared" si="13"/>
        <v>24165.639943741211</v>
      </c>
      <c r="N239" s="886">
        <f t="shared" si="14"/>
        <v>25999.198312236287</v>
      </c>
      <c r="O239" s="886">
        <f t="shared" si="15"/>
        <v>25183.333333333336</v>
      </c>
    </row>
    <row r="240" spans="1:15">
      <c r="A240" s="712">
        <v>235</v>
      </c>
      <c r="B240" s="712">
        <v>103</v>
      </c>
      <c r="C240" s="712">
        <v>305</v>
      </c>
      <c r="D240" s="891">
        <v>801</v>
      </c>
      <c r="E240" s="891">
        <v>951</v>
      </c>
      <c r="F240" s="891">
        <f t="shared" si="12"/>
        <v>150</v>
      </c>
      <c r="G240" s="883">
        <f>VLOOKUP(F240,'9요금표2'!$B$5:$AN$2005,13,1)</f>
        <v>12390</v>
      </c>
      <c r="H240" s="883">
        <f>VLOOKUP(F240,'9요금표2'!$B$5:$AN$2005,14,1)</f>
        <v>11330</v>
      </c>
      <c r="I240" s="884"/>
      <c r="J240" s="885">
        <f>'5전기계약 등 비교'!$O$19</f>
        <v>7965.6399437412092</v>
      </c>
      <c r="K240" s="885">
        <f>'5전기계약 등 비교'!$L$19</f>
        <v>11459.198312236287</v>
      </c>
      <c r="L240" s="885">
        <f>'5전기계약 등 비교'!$L$27</f>
        <v>8983.3333333333339</v>
      </c>
      <c r="M240" s="886">
        <f t="shared" si="13"/>
        <v>20355.639943741211</v>
      </c>
      <c r="N240" s="886">
        <f t="shared" si="14"/>
        <v>22789.198312236287</v>
      </c>
      <c r="O240" s="886">
        <f t="shared" si="15"/>
        <v>21373.333333333336</v>
      </c>
    </row>
    <row r="241" spans="1:15">
      <c r="A241" s="712">
        <v>236</v>
      </c>
      <c r="B241" s="712">
        <v>103</v>
      </c>
      <c r="C241" s="712">
        <v>401</v>
      </c>
      <c r="D241" s="891">
        <v>2917</v>
      </c>
      <c r="E241" s="891">
        <v>3131</v>
      </c>
      <c r="F241" s="891">
        <f t="shared" si="12"/>
        <v>214</v>
      </c>
      <c r="G241" s="883">
        <f>VLOOKUP(F241,'9요금표2'!$B$5:$AN$2005,13,1)</f>
        <v>26010</v>
      </c>
      <c r="H241" s="883">
        <f>VLOOKUP(F241,'9요금표2'!$B$5:$AN$2005,14,1)</f>
        <v>21580</v>
      </c>
      <c r="I241" s="884"/>
      <c r="J241" s="885">
        <f>'5전기계약 등 비교'!$O$19</f>
        <v>7965.6399437412092</v>
      </c>
      <c r="K241" s="885">
        <f>'5전기계약 등 비교'!$L$19</f>
        <v>11459.198312236287</v>
      </c>
      <c r="L241" s="885">
        <f>'5전기계약 등 비교'!$L$27</f>
        <v>8983.3333333333339</v>
      </c>
      <c r="M241" s="886">
        <f t="shared" si="13"/>
        <v>33975.639943741211</v>
      </c>
      <c r="N241" s="886">
        <f t="shared" si="14"/>
        <v>33039.198312236287</v>
      </c>
      <c r="O241" s="886">
        <f t="shared" si="15"/>
        <v>34993.333333333336</v>
      </c>
    </row>
    <row r="242" spans="1:15">
      <c r="A242" s="712">
        <v>237</v>
      </c>
      <c r="B242" s="712">
        <v>103</v>
      </c>
      <c r="C242" s="712">
        <v>402</v>
      </c>
      <c r="D242" s="891">
        <v>1651</v>
      </c>
      <c r="E242" s="891">
        <v>1786</v>
      </c>
      <c r="F242" s="891">
        <f t="shared" si="12"/>
        <v>135</v>
      </c>
      <c r="G242" s="883">
        <f>VLOOKUP(F242,'9요금표2'!$B$5:$AN$2005,13,1)</f>
        <v>10800</v>
      </c>
      <c r="H242" s="883">
        <f>VLOOKUP(F242,'9요금표2'!$B$5:$AN$2005,14,1)</f>
        <v>10000</v>
      </c>
      <c r="I242" s="884"/>
      <c r="J242" s="885">
        <f>'5전기계약 등 비교'!$O$19</f>
        <v>7965.6399437412092</v>
      </c>
      <c r="K242" s="885">
        <f>'5전기계약 등 비교'!$L$19</f>
        <v>11459.198312236287</v>
      </c>
      <c r="L242" s="885">
        <f>'5전기계약 등 비교'!$L$27</f>
        <v>8983.3333333333339</v>
      </c>
      <c r="M242" s="886">
        <f t="shared" si="13"/>
        <v>18765.639943741211</v>
      </c>
      <c r="N242" s="886">
        <f t="shared" si="14"/>
        <v>21459.198312236287</v>
      </c>
      <c r="O242" s="886">
        <f t="shared" si="15"/>
        <v>19783.333333333336</v>
      </c>
    </row>
    <row r="243" spans="1:15">
      <c r="A243" s="712">
        <v>238</v>
      </c>
      <c r="B243" s="712">
        <v>103</v>
      </c>
      <c r="C243" s="712">
        <v>403</v>
      </c>
      <c r="D243" s="891">
        <v>2791</v>
      </c>
      <c r="E243" s="891">
        <v>3017</v>
      </c>
      <c r="F243" s="891">
        <f t="shared" si="12"/>
        <v>226</v>
      </c>
      <c r="G243" s="883">
        <f>VLOOKUP(F243,'9요금표2'!$B$5:$AN$2005,13,1)</f>
        <v>28590</v>
      </c>
      <c r="H243" s="883">
        <f>VLOOKUP(F243,'9요금표2'!$B$5:$AN$2005,14,1)</f>
        <v>23580</v>
      </c>
      <c r="I243" s="884"/>
      <c r="J243" s="885">
        <f>'5전기계약 등 비교'!$O$19</f>
        <v>7965.6399437412092</v>
      </c>
      <c r="K243" s="885">
        <f>'5전기계약 등 비교'!$L$19</f>
        <v>11459.198312236287</v>
      </c>
      <c r="L243" s="885">
        <f>'5전기계약 등 비교'!$L$27</f>
        <v>8983.3333333333339</v>
      </c>
      <c r="M243" s="886">
        <f t="shared" si="13"/>
        <v>36555.639943741211</v>
      </c>
      <c r="N243" s="886">
        <f t="shared" si="14"/>
        <v>35039.198312236287</v>
      </c>
      <c r="O243" s="886">
        <f t="shared" si="15"/>
        <v>37573.333333333336</v>
      </c>
    </row>
    <row r="244" spans="1:15">
      <c r="A244" s="712">
        <v>239</v>
      </c>
      <c r="B244" s="712">
        <v>103</v>
      </c>
      <c r="C244" s="712">
        <v>404</v>
      </c>
      <c r="D244" s="891">
        <v>3337</v>
      </c>
      <c r="E244" s="891">
        <v>3567</v>
      </c>
      <c r="F244" s="891">
        <f t="shared" si="12"/>
        <v>230</v>
      </c>
      <c r="G244" s="883">
        <f>VLOOKUP(F244,'9요금표2'!$B$5:$AN$2005,13,1)</f>
        <v>29430</v>
      </c>
      <c r="H244" s="883">
        <f>VLOOKUP(F244,'9요금표2'!$B$5:$AN$2005,14,1)</f>
        <v>24250</v>
      </c>
      <c r="I244" s="884"/>
      <c r="J244" s="885">
        <f>'5전기계약 등 비교'!$O$19</f>
        <v>7965.6399437412092</v>
      </c>
      <c r="K244" s="885">
        <f>'5전기계약 등 비교'!$L$19</f>
        <v>11459.198312236287</v>
      </c>
      <c r="L244" s="885">
        <f>'5전기계약 등 비교'!$L$27</f>
        <v>8983.3333333333339</v>
      </c>
      <c r="M244" s="886">
        <f t="shared" si="13"/>
        <v>37395.639943741211</v>
      </c>
      <c r="N244" s="886">
        <f t="shared" si="14"/>
        <v>35709.198312236287</v>
      </c>
      <c r="O244" s="886">
        <f t="shared" si="15"/>
        <v>38413.333333333336</v>
      </c>
    </row>
    <row r="245" spans="1:15">
      <c r="A245" s="712">
        <v>240</v>
      </c>
      <c r="B245" s="712">
        <v>103</v>
      </c>
      <c r="C245" s="712">
        <v>405</v>
      </c>
      <c r="D245" s="891">
        <v>3506</v>
      </c>
      <c r="E245" s="891">
        <v>3646</v>
      </c>
      <c r="F245" s="891">
        <f t="shared" si="12"/>
        <v>140</v>
      </c>
      <c r="G245" s="883">
        <f>VLOOKUP(F245,'9요금표2'!$B$5:$AN$2005,13,1)</f>
        <v>11320</v>
      </c>
      <c r="H245" s="883">
        <f>VLOOKUP(F245,'9요금표2'!$B$5:$AN$2005,14,1)</f>
        <v>10450</v>
      </c>
      <c r="I245" s="884"/>
      <c r="J245" s="885">
        <f>'5전기계약 등 비교'!$O$19</f>
        <v>7965.6399437412092</v>
      </c>
      <c r="K245" s="885">
        <f>'5전기계약 등 비교'!$L$19</f>
        <v>11459.198312236287</v>
      </c>
      <c r="L245" s="885">
        <f>'5전기계약 등 비교'!$L$27</f>
        <v>8983.3333333333339</v>
      </c>
      <c r="M245" s="886">
        <f t="shared" si="13"/>
        <v>19285.639943741211</v>
      </c>
      <c r="N245" s="886">
        <f t="shared" si="14"/>
        <v>21909.198312236287</v>
      </c>
      <c r="O245" s="886">
        <f t="shared" si="15"/>
        <v>20303.333333333336</v>
      </c>
    </row>
    <row r="246" spans="1:15">
      <c r="A246" s="712">
        <v>241</v>
      </c>
      <c r="B246" s="712">
        <v>103</v>
      </c>
      <c r="C246" s="712">
        <v>501</v>
      </c>
      <c r="D246" s="891">
        <v>2076</v>
      </c>
      <c r="E246" s="891">
        <v>2226</v>
      </c>
      <c r="F246" s="891">
        <f t="shared" si="12"/>
        <v>150</v>
      </c>
      <c r="G246" s="883">
        <f>VLOOKUP(F246,'9요금표2'!$B$5:$AN$2005,13,1)</f>
        <v>12390</v>
      </c>
      <c r="H246" s="883">
        <f>VLOOKUP(F246,'9요금표2'!$B$5:$AN$2005,14,1)</f>
        <v>11330</v>
      </c>
      <c r="I246" s="884"/>
      <c r="J246" s="885">
        <f>'5전기계약 등 비교'!$O$19</f>
        <v>7965.6399437412092</v>
      </c>
      <c r="K246" s="885">
        <f>'5전기계약 등 비교'!$L$19</f>
        <v>11459.198312236287</v>
      </c>
      <c r="L246" s="885">
        <f>'5전기계약 등 비교'!$L$27</f>
        <v>8983.3333333333339</v>
      </c>
      <c r="M246" s="886">
        <f t="shared" si="13"/>
        <v>20355.639943741211</v>
      </c>
      <c r="N246" s="886">
        <f t="shared" si="14"/>
        <v>22789.198312236287</v>
      </c>
      <c r="O246" s="886">
        <f t="shared" si="15"/>
        <v>21373.333333333336</v>
      </c>
    </row>
    <row r="247" spans="1:15">
      <c r="A247" s="712">
        <v>242</v>
      </c>
      <c r="B247" s="712">
        <v>103</v>
      </c>
      <c r="C247" s="712">
        <v>502</v>
      </c>
      <c r="D247" s="891">
        <v>3419</v>
      </c>
      <c r="E247" s="891">
        <v>3642</v>
      </c>
      <c r="F247" s="891">
        <f t="shared" si="12"/>
        <v>223</v>
      </c>
      <c r="G247" s="883">
        <f>VLOOKUP(F247,'9요금표2'!$B$5:$AN$2005,13,1)</f>
        <v>27930</v>
      </c>
      <c r="H247" s="883">
        <f>VLOOKUP(F247,'9요금표2'!$B$5:$AN$2005,14,1)</f>
        <v>23080</v>
      </c>
      <c r="I247" s="884"/>
      <c r="J247" s="885">
        <f>'5전기계약 등 비교'!$O$19</f>
        <v>7965.6399437412092</v>
      </c>
      <c r="K247" s="885">
        <f>'5전기계약 등 비교'!$L$19</f>
        <v>11459.198312236287</v>
      </c>
      <c r="L247" s="885">
        <f>'5전기계약 등 비교'!$L$27</f>
        <v>8983.3333333333339</v>
      </c>
      <c r="M247" s="886">
        <f t="shared" si="13"/>
        <v>35895.639943741211</v>
      </c>
      <c r="N247" s="886">
        <f t="shared" si="14"/>
        <v>34539.198312236287</v>
      </c>
      <c r="O247" s="886">
        <f t="shared" si="15"/>
        <v>36913.333333333336</v>
      </c>
    </row>
    <row r="248" spans="1:15">
      <c r="A248" s="712">
        <v>243</v>
      </c>
      <c r="B248" s="712">
        <v>103</v>
      </c>
      <c r="C248" s="712">
        <v>503</v>
      </c>
      <c r="D248" s="891">
        <v>2764</v>
      </c>
      <c r="E248" s="891">
        <v>3069</v>
      </c>
      <c r="F248" s="891">
        <f t="shared" si="12"/>
        <v>305</v>
      </c>
      <c r="G248" s="883">
        <f>VLOOKUP(F248,'9요금표2'!$B$5:$AN$2005,13,1)</f>
        <v>45450</v>
      </c>
      <c r="H248" s="883">
        <f>VLOOKUP(F248,'9요금표2'!$B$5:$AN$2005,14,1)</f>
        <v>36810</v>
      </c>
      <c r="I248" s="884"/>
      <c r="J248" s="885">
        <f>'5전기계약 등 비교'!$O$19</f>
        <v>7965.6399437412092</v>
      </c>
      <c r="K248" s="885">
        <f>'5전기계약 등 비교'!$L$19</f>
        <v>11459.198312236287</v>
      </c>
      <c r="L248" s="885">
        <f>'5전기계약 등 비교'!$L$27</f>
        <v>8983.3333333333339</v>
      </c>
      <c r="M248" s="886">
        <f t="shared" si="13"/>
        <v>53415.639943741211</v>
      </c>
      <c r="N248" s="886">
        <f t="shared" si="14"/>
        <v>48269.198312236287</v>
      </c>
      <c r="O248" s="886">
        <f t="shared" si="15"/>
        <v>54433.333333333336</v>
      </c>
    </row>
    <row r="249" spans="1:15">
      <c r="A249" s="712">
        <v>244</v>
      </c>
      <c r="B249" s="712">
        <v>103</v>
      </c>
      <c r="C249" s="712">
        <v>504</v>
      </c>
      <c r="D249" s="891">
        <v>1235</v>
      </c>
      <c r="E249" s="891">
        <v>1385</v>
      </c>
      <c r="F249" s="891">
        <f t="shared" si="12"/>
        <v>150</v>
      </c>
      <c r="G249" s="883">
        <f>VLOOKUP(F249,'9요금표2'!$B$5:$AN$2005,13,1)</f>
        <v>12390</v>
      </c>
      <c r="H249" s="883">
        <f>VLOOKUP(F249,'9요금표2'!$B$5:$AN$2005,14,1)</f>
        <v>11330</v>
      </c>
      <c r="I249" s="884"/>
      <c r="J249" s="885">
        <f>'5전기계약 등 비교'!$O$19</f>
        <v>7965.6399437412092</v>
      </c>
      <c r="K249" s="885">
        <f>'5전기계약 등 비교'!$L$19</f>
        <v>11459.198312236287</v>
      </c>
      <c r="L249" s="885">
        <f>'5전기계약 등 비교'!$L$27</f>
        <v>8983.3333333333339</v>
      </c>
      <c r="M249" s="886">
        <f t="shared" si="13"/>
        <v>20355.639943741211</v>
      </c>
      <c r="N249" s="886">
        <f t="shared" si="14"/>
        <v>22789.198312236287</v>
      </c>
      <c r="O249" s="886">
        <f t="shared" si="15"/>
        <v>21373.333333333336</v>
      </c>
    </row>
    <row r="250" spans="1:15">
      <c r="A250" s="712">
        <v>245</v>
      </c>
      <c r="B250" s="712">
        <v>103</v>
      </c>
      <c r="C250" s="712">
        <v>505</v>
      </c>
      <c r="D250" s="891">
        <v>1288</v>
      </c>
      <c r="E250" s="891">
        <v>1455</v>
      </c>
      <c r="F250" s="891">
        <f t="shared" si="12"/>
        <v>167</v>
      </c>
      <c r="G250" s="883">
        <f>VLOOKUP(F250,'9요금표2'!$B$5:$AN$2005,13,1)</f>
        <v>14200</v>
      </c>
      <c r="H250" s="883">
        <f>VLOOKUP(F250,'9요금표2'!$B$5:$AN$2005,14,1)</f>
        <v>12840</v>
      </c>
      <c r="I250" s="884"/>
      <c r="J250" s="885">
        <f>'5전기계약 등 비교'!$O$19</f>
        <v>7965.6399437412092</v>
      </c>
      <c r="K250" s="885">
        <f>'5전기계약 등 비교'!$L$19</f>
        <v>11459.198312236287</v>
      </c>
      <c r="L250" s="885">
        <f>'5전기계약 등 비교'!$L$27</f>
        <v>8983.3333333333339</v>
      </c>
      <c r="M250" s="886">
        <f t="shared" si="13"/>
        <v>22165.639943741211</v>
      </c>
      <c r="N250" s="886">
        <f t="shared" si="14"/>
        <v>24299.198312236287</v>
      </c>
      <c r="O250" s="886">
        <f t="shared" si="15"/>
        <v>23183.333333333336</v>
      </c>
    </row>
    <row r="251" spans="1:15">
      <c r="A251" s="712">
        <v>246</v>
      </c>
      <c r="B251" s="712">
        <v>103</v>
      </c>
      <c r="C251" s="712">
        <v>601</v>
      </c>
      <c r="D251" s="891">
        <v>909</v>
      </c>
      <c r="E251" s="891">
        <v>971</v>
      </c>
      <c r="F251" s="891">
        <f t="shared" si="12"/>
        <v>62</v>
      </c>
      <c r="G251" s="883">
        <f>VLOOKUP(F251,'9요금표2'!$B$5:$AN$2005,13,1)</f>
        <v>3050</v>
      </c>
      <c r="H251" s="883">
        <f>VLOOKUP(F251,'9요금표2'!$B$5:$AN$2005,14,1)</f>
        <v>3500</v>
      </c>
      <c r="I251" s="884"/>
      <c r="J251" s="885">
        <f>'5전기계약 등 비교'!$O$19</f>
        <v>7965.6399437412092</v>
      </c>
      <c r="K251" s="885">
        <f>'5전기계약 등 비교'!$L$19</f>
        <v>11459.198312236287</v>
      </c>
      <c r="L251" s="885">
        <f>'5전기계약 등 비교'!$L$27</f>
        <v>8983.3333333333339</v>
      </c>
      <c r="M251" s="886">
        <f t="shared" si="13"/>
        <v>11015.639943741209</v>
      </c>
      <c r="N251" s="886">
        <f t="shared" si="14"/>
        <v>14959.198312236287</v>
      </c>
      <c r="O251" s="886">
        <f t="shared" si="15"/>
        <v>12033.333333333334</v>
      </c>
    </row>
    <row r="252" spans="1:15">
      <c r="A252" s="712">
        <v>247</v>
      </c>
      <c r="B252" s="712">
        <v>103</v>
      </c>
      <c r="C252" s="712">
        <v>602</v>
      </c>
      <c r="D252" s="891">
        <v>2864</v>
      </c>
      <c r="E252" s="891">
        <v>3071</v>
      </c>
      <c r="F252" s="891">
        <f t="shared" si="12"/>
        <v>207</v>
      </c>
      <c r="G252" s="883">
        <f>VLOOKUP(F252,'9요금표2'!$B$5:$AN$2005,13,1)</f>
        <v>24520</v>
      </c>
      <c r="H252" s="883">
        <f>VLOOKUP(F252,'9요금표2'!$B$5:$AN$2005,14,1)</f>
        <v>20400</v>
      </c>
      <c r="I252" s="884"/>
      <c r="J252" s="885">
        <f>'5전기계약 등 비교'!$O$19</f>
        <v>7965.6399437412092</v>
      </c>
      <c r="K252" s="885">
        <f>'5전기계약 등 비교'!$L$19</f>
        <v>11459.198312236287</v>
      </c>
      <c r="L252" s="885">
        <f>'5전기계약 등 비교'!$L$27</f>
        <v>8983.3333333333339</v>
      </c>
      <c r="M252" s="886">
        <f t="shared" si="13"/>
        <v>32485.639943741211</v>
      </c>
      <c r="N252" s="886">
        <f t="shared" si="14"/>
        <v>31859.198312236287</v>
      </c>
      <c r="O252" s="886">
        <f t="shared" si="15"/>
        <v>33503.333333333336</v>
      </c>
    </row>
    <row r="253" spans="1:15">
      <c r="A253" s="712">
        <v>248</v>
      </c>
      <c r="B253" s="712">
        <v>103</v>
      </c>
      <c r="C253" s="712">
        <v>603</v>
      </c>
      <c r="D253" s="891">
        <v>2337</v>
      </c>
      <c r="E253" s="891">
        <v>2502</v>
      </c>
      <c r="F253" s="891">
        <f t="shared" si="12"/>
        <v>165</v>
      </c>
      <c r="G253" s="883">
        <f>VLOOKUP(F253,'9요금표2'!$B$5:$AN$2005,13,1)</f>
        <v>13980</v>
      </c>
      <c r="H253" s="883">
        <f>VLOOKUP(F253,'9요금표2'!$B$5:$AN$2005,14,1)</f>
        <v>12670</v>
      </c>
      <c r="I253" s="884"/>
      <c r="J253" s="885">
        <f>'5전기계약 등 비교'!$O$19</f>
        <v>7965.6399437412092</v>
      </c>
      <c r="K253" s="885">
        <f>'5전기계약 등 비교'!$L$19</f>
        <v>11459.198312236287</v>
      </c>
      <c r="L253" s="885">
        <f>'5전기계약 등 비교'!$L$27</f>
        <v>8983.3333333333339</v>
      </c>
      <c r="M253" s="886">
        <f t="shared" si="13"/>
        <v>21945.639943741211</v>
      </c>
      <c r="N253" s="886">
        <f t="shared" si="14"/>
        <v>24129.198312236287</v>
      </c>
      <c r="O253" s="886">
        <f t="shared" si="15"/>
        <v>22963.333333333336</v>
      </c>
    </row>
    <row r="254" spans="1:15">
      <c r="A254" s="712">
        <v>249</v>
      </c>
      <c r="B254" s="712">
        <v>103</v>
      </c>
      <c r="C254" s="712">
        <v>604</v>
      </c>
      <c r="D254" s="891">
        <v>2113</v>
      </c>
      <c r="E254" s="891">
        <v>2292</v>
      </c>
      <c r="F254" s="891">
        <f t="shared" si="12"/>
        <v>179</v>
      </c>
      <c r="G254" s="883">
        <f>VLOOKUP(F254,'9요금표2'!$B$5:$AN$2005,13,1)</f>
        <v>15470</v>
      </c>
      <c r="H254" s="883">
        <f>VLOOKUP(F254,'9요금표2'!$B$5:$AN$2005,14,1)</f>
        <v>13920</v>
      </c>
      <c r="I254" s="884"/>
      <c r="J254" s="885">
        <f>'5전기계약 등 비교'!$O$19</f>
        <v>7965.6399437412092</v>
      </c>
      <c r="K254" s="885">
        <f>'5전기계약 등 비교'!$L$19</f>
        <v>11459.198312236287</v>
      </c>
      <c r="L254" s="885">
        <f>'5전기계약 등 비교'!$L$27</f>
        <v>8983.3333333333339</v>
      </c>
      <c r="M254" s="886">
        <f t="shared" si="13"/>
        <v>23435.639943741211</v>
      </c>
      <c r="N254" s="886">
        <f t="shared" si="14"/>
        <v>25379.198312236287</v>
      </c>
      <c r="O254" s="886">
        <f t="shared" si="15"/>
        <v>24453.333333333336</v>
      </c>
    </row>
    <row r="255" spans="1:15">
      <c r="A255" s="712">
        <v>250</v>
      </c>
      <c r="B255" s="712">
        <v>103</v>
      </c>
      <c r="C255" s="712">
        <v>605</v>
      </c>
      <c r="D255" s="891">
        <v>1344</v>
      </c>
      <c r="E255" s="891">
        <v>1471</v>
      </c>
      <c r="F255" s="891">
        <f t="shared" si="12"/>
        <v>127</v>
      </c>
      <c r="G255" s="883">
        <f>VLOOKUP(F255,'9요금표2'!$B$5:$AN$2005,13,1)</f>
        <v>9950</v>
      </c>
      <c r="H255" s="883">
        <f>VLOOKUP(F255,'9요금표2'!$B$5:$AN$2005,14,1)</f>
        <v>9290</v>
      </c>
      <c r="I255" s="884"/>
      <c r="J255" s="885">
        <f>'5전기계약 등 비교'!$O$19</f>
        <v>7965.6399437412092</v>
      </c>
      <c r="K255" s="885">
        <f>'5전기계약 등 비교'!$L$19</f>
        <v>11459.198312236287</v>
      </c>
      <c r="L255" s="885">
        <f>'5전기계약 등 비교'!$L$27</f>
        <v>8983.3333333333339</v>
      </c>
      <c r="M255" s="886">
        <f t="shared" si="13"/>
        <v>17915.639943741211</v>
      </c>
      <c r="N255" s="886">
        <f t="shared" si="14"/>
        <v>20749.198312236287</v>
      </c>
      <c r="O255" s="886">
        <f t="shared" si="15"/>
        <v>18933.333333333336</v>
      </c>
    </row>
    <row r="256" spans="1:15">
      <c r="A256" s="712">
        <v>251</v>
      </c>
      <c r="B256" s="712">
        <v>103</v>
      </c>
      <c r="C256" s="712">
        <v>701</v>
      </c>
      <c r="D256" s="891">
        <v>1603</v>
      </c>
      <c r="E256" s="891">
        <v>1833</v>
      </c>
      <c r="F256" s="891">
        <f t="shared" si="12"/>
        <v>230</v>
      </c>
      <c r="G256" s="883">
        <f>VLOOKUP(F256,'9요금표2'!$B$5:$AN$2005,13,1)</f>
        <v>29430</v>
      </c>
      <c r="H256" s="883">
        <f>VLOOKUP(F256,'9요금표2'!$B$5:$AN$2005,14,1)</f>
        <v>24250</v>
      </c>
      <c r="I256" s="884"/>
      <c r="J256" s="885">
        <f>'5전기계약 등 비교'!$O$19</f>
        <v>7965.6399437412092</v>
      </c>
      <c r="K256" s="885">
        <f>'5전기계약 등 비교'!$L$19</f>
        <v>11459.198312236287</v>
      </c>
      <c r="L256" s="885">
        <f>'5전기계약 등 비교'!$L$27</f>
        <v>8983.3333333333339</v>
      </c>
      <c r="M256" s="886">
        <f t="shared" si="13"/>
        <v>37395.639943741211</v>
      </c>
      <c r="N256" s="886">
        <f t="shared" si="14"/>
        <v>35709.198312236287</v>
      </c>
      <c r="O256" s="886">
        <f t="shared" si="15"/>
        <v>38413.333333333336</v>
      </c>
    </row>
    <row r="257" spans="1:15">
      <c r="A257" s="712">
        <v>252</v>
      </c>
      <c r="B257" s="712">
        <v>103</v>
      </c>
      <c r="C257" s="712">
        <v>702</v>
      </c>
      <c r="D257" s="891">
        <v>2253</v>
      </c>
      <c r="E257" s="891">
        <v>2494</v>
      </c>
      <c r="F257" s="891">
        <f t="shared" si="12"/>
        <v>241</v>
      </c>
      <c r="G257" s="883">
        <f>VLOOKUP(F257,'9요금표2'!$B$5:$AN$2005,13,1)</f>
        <v>31780</v>
      </c>
      <c r="H257" s="883">
        <f>VLOOKUP(F257,'9요금표2'!$B$5:$AN$2005,14,1)</f>
        <v>26090</v>
      </c>
      <c r="I257" s="884"/>
      <c r="J257" s="885">
        <f>'5전기계약 등 비교'!$O$19</f>
        <v>7965.6399437412092</v>
      </c>
      <c r="K257" s="885">
        <f>'5전기계약 등 비교'!$L$19</f>
        <v>11459.198312236287</v>
      </c>
      <c r="L257" s="885">
        <f>'5전기계약 등 비교'!$L$27</f>
        <v>8983.3333333333339</v>
      </c>
      <c r="M257" s="886">
        <f t="shared" si="13"/>
        <v>39745.639943741211</v>
      </c>
      <c r="N257" s="886">
        <f t="shared" si="14"/>
        <v>37549.198312236287</v>
      </c>
      <c r="O257" s="886">
        <f t="shared" si="15"/>
        <v>40763.333333333336</v>
      </c>
    </row>
    <row r="258" spans="1:15">
      <c r="A258" s="712">
        <v>253</v>
      </c>
      <c r="B258" s="712">
        <v>103</v>
      </c>
      <c r="C258" s="712">
        <v>703</v>
      </c>
      <c r="D258" s="891">
        <v>2269</v>
      </c>
      <c r="E258" s="891">
        <v>2484</v>
      </c>
      <c r="F258" s="891">
        <f t="shared" si="12"/>
        <v>215</v>
      </c>
      <c r="G258" s="883">
        <f>VLOOKUP(F258,'9요금표2'!$B$5:$AN$2005,13,1)</f>
        <v>26230</v>
      </c>
      <c r="H258" s="883">
        <f>VLOOKUP(F258,'9요금표2'!$B$5:$AN$2005,14,1)</f>
        <v>21740</v>
      </c>
      <c r="I258" s="884"/>
      <c r="J258" s="885">
        <f>'5전기계약 등 비교'!$O$19</f>
        <v>7965.6399437412092</v>
      </c>
      <c r="K258" s="885">
        <f>'5전기계약 등 비교'!$L$19</f>
        <v>11459.198312236287</v>
      </c>
      <c r="L258" s="885">
        <f>'5전기계약 등 비교'!$L$27</f>
        <v>8983.3333333333339</v>
      </c>
      <c r="M258" s="886">
        <f t="shared" si="13"/>
        <v>34195.639943741211</v>
      </c>
      <c r="N258" s="886">
        <f t="shared" si="14"/>
        <v>33199.198312236287</v>
      </c>
      <c r="O258" s="886">
        <f t="shared" si="15"/>
        <v>35213.333333333336</v>
      </c>
    </row>
    <row r="259" spans="1:15">
      <c r="A259" s="712">
        <v>254</v>
      </c>
      <c r="B259" s="712">
        <v>103</v>
      </c>
      <c r="C259" s="712">
        <v>704</v>
      </c>
      <c r="D259" s="891">
        <v>1262</v>
      </c>
      <c r="E259" s="891">
        <v>1396</v>
      </c>
      <c r="F259" s="891">
        <f t="shared" si="12"/>
        <v>134</v>
      </c>
      <c r="G259" s="883">
        <f>VLOOKUP(F259,'9요금표2'!$B$5:$AN$2005,13,1)</f>
        <v>10690</v>
      </c>
      <c r="H259" s="883">
        <f>VLOOKUP(F259,'9요금표2'!$B$5:$AN$2005,14,1)</f>
        <v>9910</v>
      </c>
      <c r="I259" s="884"/>
      <c r="J259" s="885">
        <f>'5전기계약 등 비교'!$O$19</f>
        <v>7965.6399437412092</v>
      </c>
      <c r="K259" s="885">
        <f>'5전기계약 등 비교'!$L$19</f>
        <v>11459.198312236287</v>
      </c>
      <c r="L259" s="885">
        <f>'5전기계약 등 비교'!$L$27</f>
        <v>8983.3333333333339</v>
      </c>
      <c r="M259" s="886">
        <f t="shared" si="13"/>
        <v>18655.639943741211</v>
      </c>
      <c r="N259" s="886">
        <f t="shared" si="14"/>
        <v>21369.198312236287</v>
      </c>
      <c r="O259" s="886">
        <f t="shared" si="15"/>
        <v>19673.333333333336</v>
      </c>
    </row>
    <row r="260" spans="1:15">
      <c r="A260" s="712">
        <v>255</v>
      </c>
      <c r="B260" s="712">
        <v>103</v>
      </c>
      <c r="C260" s="712">
        <v>705</v>
      </c>
      <c r="D260" s="891">
        <v>1733</v>
      </c>
      <c r="E260" s="891">
        <v>1894</v>
      </c>
      <c r="F260" s="891">
        <f t="shared" si="12"/>
        <v>161</v>
      </c>
      <c r="G260" s="883">
        <f>VLOOKUP(F260,'9요금표2'!$B$5:$AN$2005,13,1)</f>
        <v>13560</v>
      </c>
      <c r="H260" s="883">
        <f>VLOOKUP(F260,'9요금표2'!$B$5:$AN$2005,14,1)</f>
        <v>12320</v>
      </c>
      <c r="I260" s="884"/>
      <c r="J260" s="885">
        <f>'5전기계약 등 비교'!$O$19</f>
        <v>7965.6399437412092</v>
      </c>
      <c r="K260" s="885">
        <f>'5전기계약 등 비교'!$L$19</f>
        <v>11459.198312236287</v>
      </c>
      <c r="L260" s="885">
        <f>'5전기계약 등 비교'!$L$27</f>
        <v>8983.3333333333339</v>
      </c>
      <c r="M260" s="886">
        <f t="shared" si="13"/>
        <v>21525.639943741211</v>
      </c>
      <c r="N260" s="886">
        <f t="shared" si="14"/>
        <v>23779.198312236287</v>
      </c>
      <c r="O260" s="886">
        <f t="shared" si="15"/>
        <v>22543.333333333336</v>
      </c>
    </row>
    <row r="261" spans="1:15">
      <c r="A261" s="712">
        <v>256</v>
      </c>
      <c r="B261" s="712">
        <v>103</v>
      </c>
      <c r="C261" s="712">
        <v>801</v>
      </c>
      <c r="D261" s="891">
        <v>3552</v>
      </c>
      <c r="E261" s="891">
        <v>3835</v>
      </c>
      <c r="F261" s="891">
        <f t="shared" si="12"/>
        <v>283</v>
      </c>
      <c r="G261" s="883">
        <f>VLOOKUP(F261,'9요금표2'!$B$5:$AN$2005,13,1)</f>
        <v>40760</v>
      </c>
      <c r="H261" s="883">
        <f>VLOOKUP(F261,'9요금표2'!$B$5:$AN$2005,14,1)</f>
        <v>33130</v>
      </c>
      <c r="I261" s="884"/>
      <c r="J261" s="885">
        <f>'5전기계약 등 비교'!$O$19</f>
        <v>7965.6399437412092</v>
      </c>
      <c r="K261" s="885">
        <f>'5전기계약 등 비교'!$L$19</f>
        <v>11459.198312236287</v>
      </c>
      <c r="L261" s="885">
        <f>'5전기계약 등 비교'!$L$27</f>
        <v>8983.3333333333339</v>
      </c>
      <c r="M261" s="886">
        <f t="shared" si="13"/>
        <v>48725.639943741211</v>
      </c>
      <c r="N261" s="886">
        <f t="shared" si="14"/>
        <v>44589.198312236287</v>
      </c>
      <c r="O261" s="886">
        <f t="shared" si="15"/>
        <v>49743.333333333336</v>
      </c>
    </row>
    <row r="262" spans="1:15">
      <c r="A262" s="712">
        <v>257</v>
      </c>
      <c r="B262" s="712">
        <v>103</v>
      </c>
      <c r="C262" s="712">
        <v>802</v>
      </c>
      <c r="D262" s="891">
        <v>1647</v>
      </c>
      <c r="E262" s="891">
        <v>1749</v>
      </c>
      <c r="F262" s="891">
        <f t="shared" ref="F262:F325" si="16">E262-D262</f>
        <v>102</v>
      </c>
      <c r="G262" s="883">
        <f>VLOOKUP(F262,'9요금표2'!$B$5:$AN$2005,13,1)</f>
        <v>7290</v>
      </c>
      <c r="H262" s="883">
        <f>VLOOKUP(F262,'9요금표2'!$B$5:$AN$2005,14,1)</f>
        <v>7050</v>
      </c>
      <c r="I262" s="884"/>
      <c r="J262" s="885">
        <f>'5전기계약 등 비교'!$O$19</f>
        <v>7965.6399437412092</v>
      </c>
      <c r="K262" s="885">
        <f>'5전기계약 등 비교'!$L$19</f>
        <v>11459.198312236287</v>
      </c>
      <c r="L262" s="885">
        <f>'5전기계약 등 비교'!$L$27</f>
        <v>8983.3333333333339</v>
      </c>
      <c r="M262" s="886">
        <f t="shared" si="13"/>
        <v>15255.639943741209</v>
      </c>
      <c r="N262" s="886">
        <f t="shared" si="14"/>
        <v>18509.198312236287</v>
      </c>
      <c r="O262" s="886">
        <f t="shared" si="15"/>
        <v>16273.333333333334</v>
      </c>
    </row>
    <row r="263" spans="1:15">
      <c r="A263" s="712">
        <v>258</v>
      </c>
      <c r="B263" s="712">
        <v>103</v>
      </c>
      <c r="C263" s="712">
        <v>803</v>
      </c>
      <c r="D263" s="891">
        <v>3077</v>
      </c>
      <c r="E263" s="891">
        <v>3356</v>
      </c>
      <c r="F263" s="891">
        <f t="shared" si="16"/>
        <v>279</v>
      </c>
      <c r="G263" s="883">
        <f>VLOOKUP(F263,'9요금표2'!$B$5:$AN$2005,13,1)</f>
        <v>39900</v>
      </c>
      <c r="H263" s="883">
        <f>VLOOKUP(F263,'9요금표2'!$B$5:$AN$2005,14,1)</f>
        <v>32460</v>
      </c>
      <c r="I263" s="884"/>
      <c r="J263" s="885">
        <f>'5전기계약 등 비교'!$O$19</f>
        <v>7965.6399437412092</v>
      </c>
      <c r="K263" s="885">
        <f>'5전기계약 등 비교'!$L$19</f>
        <v>11459.198312236287</v>
      </c>
      <c r="L263" s="885">
        <f>'5전기계약 등 비교'!$L$27</f>
        <v>8983.3333333333339</v>
      </c>
      <c r="M263" s="886">
        <f t="shared" ref="M263:M326" si="17">G263+J263</f>
        <v>47865.639943741211</v>
      </c>
      <c r="N263" s="886">
        <f t="shared" ref="N263:N326" si="18">H263+K263</f>
        <v>43919.198312236287</v>
      </c>
      <c r="O263" s="886">
        <f t="shared" ref="O263:O326" si="19">G263+L263</f>
        <v>48883.333333333336</v>
      </c>
    </row>
    <row r="264" spans="1:15">
      <c r="A264" s="712">
        <v>259</v>
      </c>
      <c r="B264" s="712">
        <v>103</v>
      </c>
      <c r="C264" s="712">
        <v>804</v>
      </c>
      <c r="D264" s="891">
        <v>2036</v>
      </c>
      <c r="E264" s="891">
        <v>2164</v>
      </c>
      <c r="F264" s="891">
        <f t="shared" si="16"/>
        <v>128</v>
      </c>
      <c r="G264" s="883">
        <f>VLOOKUP(F264,'9요금표2'!$B$5:$AN$2005,13,1)</f>
        <v>10050</v>
      </c>
      <c r="H264" s="883">
        <f>VLOOKUP(F264,'9요금표2'!$B$5:$AN$2005,14,1)</f>
        <v>9370</v>
      </c>
      <c r="I264" s="884"/>
      <c r="J264" s="885">
        <f>'5전기계약 등 비교'!$O$19</f>
        <v>7965.6399437412092</v>
      </c>
      <c r="K264" s="885">
        <f>'5전기계약 등 비교'!$L$19</f>
        <v>11459.198312236287</v>
      </c>
      <c r="L264" s="885">
        <f>'5전기계약 등 비교'!$L$27</f>
        <v>8983.3333333333339</v>
      </c>
      <c r="M264" s="886">
        <f t="shared" si="17"/>
        <v>18015.639943741211</v>
      </c>
      <c r="N264" s="886">
        <f t="shared" si="18"/>
        <v>20829.198312236287</v>
      </c>
      <c r="O264" s="886">
        <f t="shared" si="19"/>
        <v>19033.333333333336</v>
      </c>
    </row>
    <row r="265" spans="1:15">
      <c r="A265" s="712">
        <v>260</v>
      </c>
      <c r="B265" s="712">
        <v>103</v>
      </c>
      <c r="C265" s="712">
        <v>805</v>
      </c>
      <c r="D265" s="891">
        <v>2308</v>
      </c>
      <c r="E265" s="891">
        <v>2461</v>
      </c>
      <c r="F265" s="891">
        <f t="shared" si="16"/>
        <v>153</v>
      </c>
      <c r="G265" s="883">
        <f>VLOOKUP(F265,'9요금표2'!$B$5:$AN$2005,13,1)</f>
        <v>12710</v>
      </c>
      <c r="H265" s="883">
        <f>VLOOKUP(F265,'9요금표2'!$B$5:$AN$2005,14,1)</f>
        <v>11600</v>
      </c>
      <c r="I265" s="884"/>
      <c r="J265" s="885">
        <f>'5전기계약 등 비교'!$O$19</f>
        <v>7965.6399437412092</v>
      </c>
      <c r="K265" s="885">
        <f>'5전기계약 등 비교'!$L$19</f>
        <v>11459.198312236287</v>
      </c>
      <c r="L265" s="885">
        <f>'5전기계약 등 비교'!$L$27</f>
        <v>8983.3333333333339</v>
      </c>
      <c r="M265" s="886">
        <f t="shared" si="17"/>
        <v>20675.639943741211</v>
      </c>
      <c r="N265" s="886">
        <f t="shared" si="18"/>
        <v>23059.198312236287</v>
      </c>
      <c r="O265" s="886">
        <f t="shared" si="19"/>
        <v>21693.333333333336</v>
      </c>
    </row>
    <row r="266" spans="1:15">
      <c r="A266" s="712">
        <v>261</v>
      </c>
      <c r="B266" s="712">
        <v>103</v>
      </c>
      <c r="C266" s="712">
        <v>901</v>
      </c>
      <c r="D266" s="891">
        <v>1377</v>
      </c>
      <c r="E266" s="891">
        <v>1516</v>
      </c>
      <c r="F266" s="891">
        <f t="shared" si="16"/>
        <v>139</v>
      </c>
      <c r="G266" s="883">
        <f>VLOOKUP(F266,'9요금표2'!$B$5:$AN$2005,13,1)</f>
        <v>11220</v>
      </c>
      <c r="H266" s="883">
        <f>VLOOKUP(F266,'9요금표2'!$B$5:$AN$2005,14,1)</f>
        <v>10350</v>
      </c>
      <c r="I266" s="884"/>
      <c r="J266" s="885">
        <f>'5전기계약 등 비교'!$O$19</f>
        <v>7965.6399437412092</v>
      </c>
      <c r="K266" s="885">
        <f>'5전기계약 등 비교'!$L$19</f>
        <v>11459.198312236287</v>
      </c>
      <c r="L266" s="885">
        <f>'5전기계약 등 비교'!$L$27</f>
        <v>8983.3333333333339</v>
      </c>
      <c r="M266" s="886">
        <f t="shared" si="17"/>
        <v>19185.639943741211</v>
      </c>
      <c r="N266" s="886">
        <f t="shared" si="18"/>
        <v>21809.198312236287</v>
      </c>
      <c r="O266" s="886">
        <f t="shared" si="19"/>
        <v>20203.333333333336</v>
      </c>
    </row>
    <row r="267" spans="1:15">
      <c r="A267" s="712">
        <v>262</v>
      </c>
      <c r="B267" s="712">
        <v>103</v>
      </c>
      <c r="C267" s="712">
        <v>902</v>
      </c>
      <c r="D267" s="891">
        <v>4225</v>
      </c>
      <c r="E267" s="891">
        <v>4533</v>
      </c>
      <c r="F267" s="891">
        <f t="shared" si="16"/>
        <v>308</v>
      </c>
      <c r="G267" s="883">
        <f>VLOOKUP(F267,'9요금표2'!$B$5:$AN$2005,13,1)</f>
        <v>46100</v>
      </c>
      <c r="H267" s="883">
        <f>VLOOKUP(F267,'9요금표2'!$B$5:$AN$2005,14,1)</f>
        <v>37320</v>
      </c>
      <c r="I267" s="884"/>
      <c r="J267" s="885">
        <f>'5전기계약 등 비교'!$O$19</f>
        <v>7965.6399437412092</v>
      </c>
      <c r="K267" s="885">
        <f>'5전기계약 등 비교'!$L$19</f>
        <v>11459.198312236287</v>
      </c>
      <c r="L267" s="885">
        <f>'5전기계약 등 비교'!$L$27</f>
        <v>8983.3333333333339</v>
      </c>
      <c r="M267" s="886">
        <f t="shared" si="17"/>
        <v>54065.639943741211</v>
      </c>
      <c r="N267" s="886">
        <f t="shared" si="18"/>
        <v>48779.198312236287</v>
      </c>
      <c r="O267" s="886">
        <f t="shared" si="19"/>
        <v>55083.333333333336</v>
      </c>
    </row>
    <row r="268" spans="1:15">
      <c r="A268" s="712">
        <v>263</v>
      </c>
      <c r="B268" s="712">
        <v>103</v>
      </c>
      <c r="C268" s="712">
        <v>903</v>
      </c>
      <c r="D268" s="891">
        <v>2793</v>
      </c>
      <c r="E268" s="891">
        <v>3011</v>
      </c>
      <c r="F268" s="891">
        <f t="shared" si="16"/>
        <v>218</v>
      </c>
      <c r="G268" s="883">
        <f>VLOOKUP(F268,'9요금표2'!$B$5:$AN$2005,13,1)</f>
        <v>26870</v>
      </c>
      <c r="H268" s="883">
        <f>VLOOKUP(F268,'9요금표2'!$B$5:$AN$2005,14,1)</f>
        <v>22240</v>
      </c>
      <c r="I268" s="884"/>
      <c r="J268" s="885">
        <f>'5전기계약 등 비교'!$O$19</f>
        <v>7965.6399437412092</v>
      </c>
      <c r="K268" s="885">
        <f>'5전기계약 등 비교'!$L$19</f>
        <v>11459.198312236287</v>
      </c>
      <c r="L268" s="885">
        <f>'5전기계약 등 비교'!$L$27</f>
        <v>8983.3333333333339</v>
      </c>
      <c r="M268" s="886">
        <f t="shared" si="17"/>
        <v>34835.639943741211</v>
      </c>
      <c r="N268" s="886">
        <f t="shared" si="18"/>
        <v>33699.198312236287</v>
      </c>
      <c r="O268" s="886">
        <f t="shared" si="19"/>
        <v>35853.333333333336</v>
      </c>
    </row>
    <row r="269" spans="1:15">
      <c r="A269" s="712">
        <v>264</v>
      </c>
      <c r="B269" s="712">
        <v>103</v>
      </c>
      <c r="C269" s="712">
        <v>904</v>
      </c>
      <c r="D269" s="891">
        <v>2384</v>
      </c>
      <c r="E269" s="891">
        <v>2565</v>
      </c>
      <c r="F269" s="891">
        <f t="shared" si="16"/>
        <v>181</v>
      </c>
      <c r="G269" s="883">
        <f>VLOOKUP(F269,'9요금표2'!$B$5:$AN$2005,13,1)</f>
        <v>15680</v>
      </c>
      <c r="H269" s="883">
        <f>VLOOKUP(F269,'9요금표2'!$B$5:$AN$2005,14,1)</f>
        <v>14090</v>
      </c>
      <c r="I269" s="884"/>
      <c r="J269" s="885">
        <f>'5전기계약 등 비교'!$O$19</f>
        <v>7965.6399437412092</v>
      </c>
      <c r="K269" s="885">
        <f>'5전기계약 등 비교'!$L$19</f>
        <v>11459.198312236287</v>
      </c>
      <c r="L269" s="885">
        <f>'5전기계약 등 비교'!$L$27</f>
        <v>8983.3333333333339</v>
      </c>
      <c r="M269" s="886">
        <f t="shared" si="17"/>
        <v>23645.639943741211</v>
      </c>
      <c r="N269" s="886">
        <f t="shared" si="18"/>
        <v>25549.198312236287</v>
      </c>
      <c r="O269" s="886">
        <f t="shared" si="19"/>
        <v>24663.333333333336</v>
      </c>
    </row>
    <row r="270" spans="1:15">
      <c r="A270" s="712">
        <v>265</v>
      </c>
      <c r="B270" s="712">
        <v>103</v>
      </c>
      <c r="C270" s="712">
        <v>905</v>
      </c>
      <c r="D270" s="891">
        <v>1811</v>
      </c>
      <c r="E270" s="891">
        <v>1965</v>
      </c>
      <c r="F270" s="891">
        <f t="shared" si="16"/>
        <v>154</v>
      </c>
      <c r="G270" s="883">
        <f>VLOOKUP(F270,'9요금표2'!$B$5:$AN$2005,13,1)</f>
        <v>12810</v>
      </c>
      <c r="H270" s="883">
        <f>VLOOKUP(F270,'9요금표2'!$B$5:$AN$2005,14,1)</f>
        <v>11690</v>
      </c>
      <c r="I270" s="884"/>
      <c r="J270" s="885">
        <f>'5전기계약 등 비교'!$O$19</f>
        <v>7965.6399437412092</v>
      </c>
      <c r="K270" s="885">
        <f>'5전기계약 등 비교'!$L$19</f>
        <v>11459.198312236287</v>
      </c>
      <c r="L270" s="885">
        <f>'5전기계약 등 비교'!$L$27</f>
        <v>8983.3333333333339</v>
      </c>
      <c r="M270" s="886">
        <f t="shared" si="17"/>
        <v>20775.639943741211</v>
      </c>
      <c r="N270" s="886">
        <f t="shared" si="18"/>
        <v>23149.198312236287</v>
      </c>
      <c r="O270" s="886">
        <f t="shared" si="19"/>
        <v>21793.333333333336</v>
      </c>
    </row>
    <row r="271" spans="1:15">
      <c r="A271" s="712">
        <v>266</v>
      </c>
      <c r="B271" s="712">
        <v>103</v>
      </c>
      <c r="C271" s="712">
        <v>1001</v>
      </c>
      <c r="D271" s="891">
        <v>2028</v>
      </c>
      <c r="E271" s="891">
        <v>2296</v>
      </c>
      <c r="F271" s="891">
        <f t="shared" si="16"/>
        <v>268</v>
      </c>
      <c r="G271" s="883">
        <f>VLOOKUP(F271,'9요금표2'!$B$5:$AN$2005,13,1)</f>
        <v>37560</v>
      </c>
      <c r="H271" s="883">
        <f>VLOOKUP(F271,'9요금표2'!$B$5:$AN$2005,14,1)</f>
        <v>30620</v>
      </c>
      <c r="I271" s="884"/>
      <c r="J271" s="885">
        <f>'5전기계약 등 비교'!$O$19</f>
        <v>7965.6399437412092</v>
      </c>
      <c r="K271" s="885">
        <f>'5전기계약 등 비교'!$L$19</f>
        <v>11459.198312236287</v>
      </c>
      <c r="L271" s="885">
        <f>'5전기계약 등 비교'!$L$27</f>
        <v>8983.3333333333339</v>
      </c>
      <c r="M271" s="886">
        <f t="shared" si="17"/>
        <v>45525.639943741211</v>
      </c>
      <c r="N271" s="886">
        <f t="shared" si="18"/>
        <v>42079.198312236287</v>
      </c>
      <c r="O271" s="886">
        <f t="shared" si="19"/>
        <v>46543.333333333336</v>
      </c>
    </row>
    <row r="272" spans="1:15">
      <c r="A272" s="712">
        <v>267</v>
      </c>
      <c r="B272" s="712">
        <v>103</v>
      </c>
      <c r="C272" s="712">
        <v>1002</v>
      </c>
      <c r="D272" s="891">
        <v>1406</v>
      </c>
      <c r="E272" s="891">
        <v>1526</v>
      </c>
      <c r="F272" s="891">
        <f t="shared" si="16"/>
        <v>120</v>
      </c>
      <c r="G272" s="883">
        <f>VLOOKUP(F272,'9요금표2'!$B$5:$AN$2005,13,1)</f>
        <v>9200</v>
      </c>
      <c r="H272" s="883">
        <f>VLOOKUP(F272,'9요금표2'!$B$5:$AN$2005,14,1)</f>
        <v>8660</v>
      </c>
      <c r="I272" s="884"/>
      <c r="J272" s="885">
        <f>'5전기계약 등 비교'!$O$19</f>
        <v>7965.6399437412092</v>
      </c>
      <c r="K272" s="885">
        <f>'5전기계약 등 비교'!$L$19</f>
        <v>11459.198312236287</v>
      </c>
      <c r="L272" s="885">
        <f>'5전기계약 등 비교'!$L$27</f>
        <v>8983.3333333333339</v>
      </c>
      <c r="M272" s="886">
        <f t="shared" si="17"/>
        <v>17165.639943741211</v>
      </c>
      <c r="N272" s="886">
        <f t="shared" si="18"/>
        <v>20119.198312236287</v>
      </c>
      <c r="O272" s="886">
        <f t="shared" si="19"/>
        <v>18183.333333333336</v>
      </c>
    </row>
    <row r="273" spans="1:15">
      <c r="A273" s="712">
        <v>268</v>
      </c>
      <c r="B273" s="712">
        <v>103</v>
      </c>
      <c r="C273" s="712">
        <v>1003</v>
      </c>
      <c r="D273" s="891">
        <v>3022</v>
      </c>
      <c r="E273" s="891">
        <v>3200</v>
      </c>
      <c r="F273" s="891">
        <f t="shared" si="16"/>
        <v>178</v>
      </c>
      <c r="G273" s="883">
        <f>VLOOKUP(F273,'9요금표2'!$B$5:$AN$2005,13,1)</f>
        <v>15360</v>
      </c>
      <c r="H273" s="883">
        <f>VLOOKUP(F273,'9요금표2'!$B$5:$AN$2005,14,1)</f>
        <v>13830</v>
      </c>
      <c r="I273" s="884"/>
      <c r="J273" s="885">
        <f>'5전기계약 등 비교'!$O$19</f>
        <v>7965.6399437412092</v>
      </c>
      <c r="K273" s="885">
        <f>'5전기계약 등 비교'!$L$19</f>
        <v>11459.198312236287</v>
      </c>
      <c r="L273" s="885">
        <f>'5전기계약 등 비교'!$L$27</f>
        <v>8983.3333333333339</v>
      </c>
      <c r="M273" s="886">
        <f t="shared" si="17"/>
        <v>23325.639943741211</v>
      </c>
      <c r="N273" s="886">
        <f t="shared" si="18"/>
        <v>25289.198312236287</v>
      </c>
      <c r="O273" s="886">
        <f t="shared" si="19"/>
        <v>24343.333333333336</v>
      </c>
    </row>
    <row r="274" spans="1:15">
      <c r="A274" s="712">
        <v>269</v>
      </c>
      <c r="B274" s="712">
        <v>103</v>
      </c>
      <c r="C274" s="712">
        <v>1004</v>
      </c>
      <c r="D274" s="891">
        <v>435</v>
      </c>
      <c r="E274" s="891">
        <v>459</v>
      </c>
      <c r="F274" s="891">
        <f t="shared" si="16"/>
        <v>24</v>
      </c>
      <c r="G274" s="883">
        <f>VLOOKUP(F274,'9요금표2'!$B$5:$AN$2005,13,1)</f>
        <v>1130</v>
      </c>
      <c r="H274" s="883">
        <f>VLOOKUP(F274,'9요금표2'!$B$5:$AN$2005,14,1)</f>
        <v>1130</v>
      </c>
      <c r="I274" s="884"/>
      <c r="J274" s="885">
        <f>'5전기계약 등 비교'!$O$19</f>
        <v>7965.6399437412092</v>
      </c>
      <c r="K274" s="885">
        <f>'5전기계약 등 비교'!$L$19</f>
        <v>11459.198312236287</v>
      </c>
      <c r="L274" s="885">
        <f>'5전기계약 등 비교'!$L$27</f>
        <v>8983.3333333333339</v>
      </c>
      <c r="M274" s="886">
        <f t="shared" si="17"/>
        <v>9095.6399437412092</v>
      </c>
      <c r="N274" s="886">
        <f t="shared" si="18"/>
        <v>12589.198312236287</v>
      </c>
      <c r="O274" s="886">
        <f t="shared" si="19"/>
        <v>10113.333333333334</v>
      </c>
    </row>
    <row r="275" spans="1:15">
      <c r="A275" s="712">
        <v>270</v>
      </c>
      <c r="B275" s="712">
        <v>103</v>
      </c>
      <c r="C275" s="712">
        <v>1005</v>
      </c>
      <c r="D275" s="891">
        <v>1169</v>
      </c>
      <c r="E275" s="891">
        <v>1278</v>
      </c>
      <c r="F275" s="891">
        <f t="shared" si="16"/>
        <v>109</v>
      </c>
      <c r="G275" s="883">
        <f>VLOOKUP(F275,'9요금표2'!$B$5:$AN$2005,13,1)</f>
        <v>8040</v>
      </c>
      <c r="H275" s="883">
        <f>VLOOKUP(F275,'9요금표2'!$B$5:$AN$2005,14,1)</f>
        <v>7690</v>
      </c>
      <c r="I275" s="884"/>
      <c r="J275" s="885">
        <f>'5전기계약 등 비교'!$O$19</f>
        <v>7965.6399437412092</v>
      </c>
      <c r="K275" s="885">
        <f>'5전기계약 등 비교'!$L$19</f>
        <v>11459.198312236287</v>
      </c>
      <c r="L275" s="885">
        <f>'5전기계약 등 비교'!$L$27</f>
        <v>8983.3333333333339</v>
      </c>
      <c r="M275" s="886">
        <f t="shared" si="17"/>
        <v>16005.639943741209</v>
      </c>
      <c r="N275" s="886">
        <f t="shared" si="18"/>
        <v>19149.198312236287</v>
      </c>
      <c r="O275" s="886">
        <f t="shared" si="19"/>
        <v>17023.333333333336</v>
      </c>
    </row>
    <row r="276" spans="1:15">
      <c r="A276" s="712">
        <v>271</v>
      </c>
      <c r="B276" s="712">
        <v>103</v>
      </c>
      <c r="C276" s="712">
        <v>1101</v>
      </c>
      <c r="D276" s="891">
        <v>3400</v>
      </c>
      <c r="E276" s="891">
        <v>3638</v>
      </c>
      <c r="F276" s="891">
        <f t="shared" si="16"/>
        <v>238</v>
      </c>
      <c r="G276" s="883">
        <f>VLOOKUP(F276,'9요금표2'!$B$5:$AN$2005,13,1)</f>
        <v>31150</v>
      </c>
      <c r="H276" s="883">
        <f>VLOOKUP(F276,'9요금표2'!$B$5:$AN$2005,14,1)</f>
        <v>25590</v>
      </c>
      <c r="I276" s="884"/>
      <c r="J276" s="885">
        <f>'5전기계약 등 비교'!$O$19</f>
        <v>7965.6399437412092</v>
      </c>
      <c r="K276" s="885">
        <f>'5전기계약 등 비교'!$L$19</f>
        <v>11459.198312236287</v>
      </c>
      <c r="L276" s="885">
        <f>'5전기계약 등 비교'!$L$27</f>
        <v>8983.3333333333339</v>
      </c>
      <c r="M276" s="886">
        <f t="shared" si="17"/>
        <v>39115.639943741211</v>
      </c>
      <c r="N276" s="886">
        <f t="shared" si="18"/>
        <v>37049.198312236287</v>
      </c>
      <c r="O276" s="886">
        <f t="shared" si="19"/>
        <v>40133.333333333336</v>
      </c>
    </row>
    <row r="277" spans="1:15">
      <c r="A277" s="712">
        <v>272</v>
      </c>
      <c r="B277" s="712">
        <v>103</v>
      </c>
      <c r="C277" s="712">
        <v>1102</v>
      </c>
      <c r="D277" s="891">
        <v>2195</v>
      </c>
      <c r="E277" s="891">
        <v>2373</v>
      </c>
      <c r="F277" s="891">
        <f t="shared" si="16"/>
        <v>178</v>
      </c>
      <c r="G277" s="883">
        <f>VLOOKUP(F277,'9요금표2'!$B$5:$AN$2005,13,1)</f>
        <v>15360</v>
      </c>
      <c r="H277" s="883">
        <f>VLOOKUP(F277,'9요금표2'!$B$5:$AN$2005,14,1)</f>
        <v>13830</v>
      </c>
      <c r="I277" s="884"/>
      <c r="J277" s="885">
        <f>'5전기계약 등 비교'!$O$19</f>
        <v>7965.6399437412092</v>
      </c>
      <c r="K277" s="885">
        <f>'5전기계약 등 비교'!$L$19</f>
        <v>11459.198312236287</v>
      </c>
      <c r="L277" s="885">
        <f>'5전기계약 등 비교'!$L$27</f>
        <v>8983.3333333333339</v>
      </c>
      <c r="M277" s="886">
        <f t="shared" si="17"/>
        <v>23325.639943741211</v>
      </c>
      <c r="N277" s="886">
        <f t="shared" si="18"/>
        <v>25289.198312236287</v>
      </c>
      <c r="O277" s="886">
        <f t="shared" si="19"/>
        <v>24343.333333333336</v>
      </c>
    </row>
    <row r="278" spans="1:15">
      <c r="A278" s="712">
        <v>273</v>
      </c>
      <c r="B278" s="712">
        <v>103</v>
      </c>
      <c r="C278" s="712">
        <v>1103</v>
      </c>
      <c r="D278" s="891">
        <v>1916</v>
      </c>
      <c r="E278" s="891">
        <v>2041</v>
      </c>
      <c r="F278" s="891">
        <f t="shared" si="16"/>
        <v>125</v>
      </c>
      <c r="G278" s="883">
        <f>VLOOKUP(F278,'9요금표2'!$B$5:$AN$2005,13,1)</f>
        <v>9730</v>
      </c>
      <c r="H278" s="883">
        <f>VLOOKUP(F278,'9요금표2'!$B$5:$AN$2005,14,1)</f>
        <v>9100</v>
      </c>
      <c r="I278" s="884"/>
      <c r="J278" s="885">
        <f>'5전기계약 등 비교'!$O$19</f>
        <v>7965.6399437412092</v>
      </c>
      <c r="K278" s="885">
        <f>'5전기계약 등 비교'!$L$19</f>
        <v>11459.198312236287</v>
      </c>
      <c r="L278" s="885">
        <f>'5전기계약 등 비교'!$L$27</f>
        <v>8983.3333333333339</v>
      </c>
      <c r="M278" s="886">
        <f t="shared" si="17"/>
        <v>17695.639943741211</v>
      </c>
      <c r="N278" s="886">
        <f t="shared" si="18"/>
        <v>20559.198312236287</v>
      </c>
      <c r="O278" s="886">
        <f t="shared" si="19"/>
        <v>18713.333333333336</v>
      </c>
    </row>
    <row r="279" spans="1:15">
      <c r="A279" s="712">
        <v>274</v>
      </c>
      <c r="B279" s="712">
        <v>103</v>
      </c>
      <c r="C279" s="712">
        <v>1104</v>
      </c>
      <c r="D279" s="891">
        <v>3449</v>
      </c>
      <c r="E279" s="891">
        <v>3671</v>
      </c>
      <c r="F279" s="891">
        <f t="shared" si="16"/>
        <v>222</v>
      </c>
      <c r="G279" s="883">
        <f>VLOOKUP(F279,'9요금표2'!$B$5:$AN$2005,13,1)</f>
        <v>27730</v>
      </c>
      <c r="H279" s="883">
        <f>VLOOKUP(F279,'9요금표2'!$B$5:$AN$2005,14,1)</f>
        <v>22910</v>
      </c>
      <c r="I279" s="884"/>
      <c r="J279" s="885">
        <f>'5전기계약 등 비교'!$O$19</f>
        <v>7965.6399437412092</v>
      </c>
      <c r="K279" s="885">
        <f>'5전기계약 등 비교'!$L$19</f>
        <v>11459.198312236287</v>
      </c>
      <c r="L279" s="885">
        <f>'5전기계약 등 비교'!$L$27</f>
        <v>8983.3333333333339</v>
      </c>
      <c r="M279" s="886">
        <f t="shared" si="17"/>
        <v>35695.639943741211</v>
      </c>
      <c r="N279" s="886">
        <f t="shared" si="18"/>
        <v>34369.198312236287</v>
      </c>
      <c r="O279" s="886">
        <f t="shared" si="19"/>
        <v>36713.333333333336</v>
      </c>
    </row>
    <row r="280" spans="1:15">
      <c r="A280" s="712">
        <v>275</v>
      </c>
      <c r="B280" s="712">
        <v>103</v>
      </c>
      <c r="C280" s="712">
        <v>1105</v>
      </c>
      <c r="D280" s="891">
        <v>2302</v>
      </c>
      <c r="E280" s="891">
        <v>2535</v>
      </c>
      <c r="F280" s="891">
        <f t="shared" si="16"/>
        <v>233</v>
      </c>
      <c r="G280" s="883">
        <f>VLOOKUP(F280,'9요금표2'!$B$5:$AN$2005,13,1)</f>
        <v>30070</v>
      </c>
      <c r="H280" s="883">
        <f>VLOOKUP(F280,'9요금표2'!$B$5:$AN$2005,14,1)</f>
        <v>24750</v>
      </c>
      <c r="I280" s="884"/>
      <c r="J280" s="885">
        <f>'5전기계약 등 비교'!$O$19</f>
        <v>7965.6399437412092</v>
      </c>
      <c r="K280" s="885">
        <f>'5전기계약 등 비교'!$L$19</f>
        <v>11459.198312236287</v>
      </c>
      <c r="L280" s="885">
        <f>'5전기계약 등 비교'!$L$27</f>
        <v>8983.3333333333339</v>
      </c>
      <c r="M280" s="886">
        <f t="shared" si="17"/>
        <v>38035.639943741211</v>
      </c>
      <c r="N280" s="886">
        <f t="shared" si="18"/>
        <v>36209.198312236287</v>
      </c>
      <c r="O280" s="886">
        <f t="shared" si="19"/>
        <v>39053.333333333336</v>
      </c>
    </row>
    <row r="281" spans="1:15">
      <c r="A281" s="712">
        <v>276</v>
      </c>
      <c r="B281" s="712">
        <v>103</v>
      </c>
      <c r="C281" s="712">
        <v>1201</v>
      </c>
      <c r="D281" s="891">
        <v>3577</v>
      </c>
      <c r="E281" s="891">
        <v>3840</v>
      </c>
      <c r="F281" s="891">
        <f t="shared" si="16"/>
        <v>263</v>
      </c>
      <c r="G281" s="883">
        <f>VLOOKUP(F281,'9요금표2'!$B$5:$AN$2005,13,1)</f>
        <v>36480</v>
      </c>
      <c r="H281" s="883">
        <f>VLOOKUP(F281,'9요금표2'!$B$5:$AN$2005,14,1)</f>
        <v>29770</v>
      </c>
      <c r="I281" s="884"/>
      <c r="J281" s="885">
        <f>'5전기계약 등 비교'!$O$19</f>
        <v>7965.6399437412092</v>
      </c>
      <c r="K281" s="885">
        <f>'5전기계약 등 비교'!$L$19</f>
        <v>11459.198312236287</v>
      </c>
      <c r="L281" s="885">
        <f>'5전기계약 등 비교'!$L$27</f>
        <v>8983.3333333333339</v>
      </c>
      <c r="M281" s="886">
        <f t="shared" si="17"/>
        <v>44445.639943741211</v>
      </c>
      <c r="N281" s="886">
        <f t="shared" si="18"/>
        <v>41229.198312236287</v>
      </c>
      <c r="O281" s="886">
        <f t="shared" si="19"/>
        <v>45463.333333333336</v>
      </c>
    </row>
    <row r="282" spans="1:15">
      <c r="A282" s="712">
        <v>277</v>
      </c>
      <c r="B282" s="712">
        <v>103</v>
      </c>
      <c r="C282" s="712">
        <v>1202</v>
      </c>
      <c r="D282" s="891">
        <v>2911</v>
      </c>
      <c r="E282" s="891">
        <v>3122</v>
      </c>
      <c r="F282" s="891">
        <f t="shared" si="16"/>
        <v>211</v>
      </c>
      <c r="G282" s="883">
        <f>VLOOKUP(F282,'9요금표2'!$B$5:$AN$2005,13,1)</f>
        <v>25370</v>
      </c>
      <c r="H282" s="883">
        <f>VLOOKUP(F282,'9요금표2'!$B$5:$AN$2005,14,1)</f>
        <v>21070</v>
      </c>
      <c r="I282" s="884"/>
      <c r="J282" s="885">
        <f>'5전기계약 등 비교'!$O$19</f>
        <v>7965.6399437412092</v>
      </c>
      <c r="K282" s="885">
        <f>'5전기계약 등 비교'!$L$19</f>
        <v>11459.198312236287</v>
      </c>
      <c r="L282" s="885">
        <f>'5전기계약 등 비교'!$L$27</f>
        <v>8983.3333333333339</v>
      </c>
      <c r="M282" s="886">
        <f t="shared" si="17"/>
        <v>33335.639943741211</v>
      </c>
      <c r="N282" s="886">
        <f t="shared" si="18"/>
        <v>32529.198312236287</v>
      </c>
      <c r="O282" s="886">
        <f t="shared" si="19"/>
        <v>34353.333333333336</v>
      </c>
    </row>
    <row r="283" spans="1:15">
      <c r="A283" s="712">
        <v>278</v>
      </c>
      <c r="B283" s="712">
        <v>103</v>
      </c>
      <c r="C283" s="712">
        <v>1203</v>
      </c>
      <c r="D283" s="891">
        <v>2529</v>
      </c>
      <c r="E283" s="891">
        <v>2744</v>
      </c>
      <c r="F283" s="891">
        <f t="shared" si="16"/>
        <v>215</v>
      </c>
      <c r="G283" s="883">
        <f>VLOOKUP(F283,'9요금표2'!$B$5:$AN$2005,13,1)</f>
        <v>26230</v>
      </c>
      <c r="H283" s="883">
        <f>VLOOKUP(F283,'9요금표2'!$B$5:$AN$2005,14,1)</f>
        <v>21740</v>
      </c>
      <c r="I283" s="884"/>
      <c r="J283" s="885">
        <f>'5전기계약 등 비교'!$O$19</f>
        <v>7965.6399437412092</v>
      </c>
      <c r="K283" s="885">
        <f>'5전기계약 등 비교'!$L$19</f>
        <v>11459.198312236287</v>
      </c>
      <c r="L283" s="885">
        <f>'5전기계약 등 비교'!$L$27</f>
        <v>8983.3333333333339</v>
      </c>
      <c r="M283" s="886">
        <f t="shared" si="17"/>
        <v>34195.639943741211</v>
      </c>
      <c r="N283" s="886">
        <f t="shared" si="18"/>
        <v>33199.198312236287</v>
      </c>
      <c r="O283" s="886">
        <f t="shared" si="19"/>
        <v>35213.333333333336</v>
      </c>
    </row>
    <row r="284" spans="1:15">
      <c r="A284" s="712">
        <v>279</v>
      </c>
      <c r="B284" s="712">
        <v>103</v>
      </c>
      <c r="C284" s="712">
        <v>1204</v>
      </c>
      <c r="D284" s="891">
        <v>4674</v>
      </c>
      <c r="E284" s="891">
        <v>5086</v>
      </c>
      <c r="F284" s="891">
        <f t="shared" si="16"/>
        <v>412</v>
      </c>
      <c r="G284" s="883">
        <f>VLOOKUP(F284,'9요금표2'!$B$5:$AN$2005,13,1)</f>
        <v>76060</v>
      </c>
      <c r="H284" s="883">
        <f>VLOOKUP(F284,'9요금표2'!$B$5:$AN$2005,14,1)</f>
        <v>61120</v>
      </c>
      <c r="I284" s="884"/>
      <c r="J284" s="885">
        <f>'5전기계약 등 비교'!$O$19</f>
        <v>7965.6399437412092</v>
      </c>
      <c r="K284" s="885">
        <f>'5전기계약 등 비교'!$L$19</f>
        <v>11459.198312236287</v>
      </c>
      <c r="L284" s="885">
        <f>'5전기계약 등 비교'!$L$27</f>
        <v>8983.3333333333339</v>
      </c>
      <c r="M284" s="886">
        <f t="shared" si="17"/>
        <v>84025.639943741204</v>
      </c>
      <c r="N284" s="886">
        <f t="shared" si="18"/>
        <v>72579.198312236287</v>
      </c>
      <c r="O284" s="886">
        <f t="shared" si="19"/>
        <v>85043.333333333328</v>
      </c>
    </row>
    <row r="285" spans="1:15">
      <c r="A285" s="712">
        <v>280</v>
      </c>
      <c r="B285" s="712">
        <v>103</v>
      </c>
      <c r="C285" s="712">
        <v>1205</v>
      </c>
      <c r="D285" s="891">
        <v>2952</v>
      </c>
      <c r="E285" s="891">
        <v>3206</v>
      </c>
      <c r="F285" s="891">
        <f t="shared" si="16"/>
        <v>254</v>
      </c>
      <c r="G285" s="883">
        <f>VLOOKUP(F285,'9요금표2'!$B$5:$AN$2005,13,1)</f>
        <v>34560</v>
      </c>
      <c r="H285" s="883">
        <f>VLOOKUP(F285,'9요금표2'!$B$5:$AN$2005,14,1)</f>
        <v>28280</v>
      </c>
      <c r="I285" s="884"/>
      <c r="J285" s="885">
        <f>'5전기계약 등 비교'!$O$19</f>
        <v>7965.6399437412092</v>
      </c>
      <c r="K285" s="885">
        <f>'5전기계약 등 비교'!$L$19</f>
        <v>11459.198312236287</v>
      </c>
      <c r="L285" s="885">
        <f>'5전기계약 등 비교'!$L$27</f>
        <v>8983.3333333333339</v>
      </c>
      <c r="M285" s="886">
        <f t="shared" si="17"/>
        <v>42525.639943741211</v>
      </c>
      <c r="N285" s="886">
        <f t="shared" si="18"/>
        <v>39739.198312236287</v>
      </c>
      <c r="O285" s="886">
        <f t="shared" si="19"/>
        <v>43543.333333333336</v>
      </c>
    </row>
    <row r="286" spans="1:15">
      <c r="A286" s="712">
        <v>281</v>
      </c>
      <c r="B286" s="712">
        <v>103</v>
      </c>
      <c r="C286" s="712">
        <v>1301</v>
      </c>
      <c r="D286" s="891">
        <v>1951</v>
      </c>
      <c r="E286" s="891">
        <v>2140</v>
      </c>
      <c r="F286" s="891">
        <f t="shared" si="16"/>
        <v>189</v>
      </c>
      <c r="G286" s="883">
        <f>VLOOKUP(F286,'9요금표2'!$B$5:$AN$2005,13,1)</f>
        <v>16520</v>
      </c>
      <c r="H286" s="883">
        <f>VLOOKUP(F286,'9요금표2'!$B$5:$AN$2005,14,1)</f>
        <v>14810</v>
      </c>
      <c r="I286" s="884"/>
      <c r="J286" s="885">
        <f>'5전기계약 등 비교'!$O$19</f>
        <v>7965.6399437412092</v>
      </c>
      <c r="K286" s="885">
        <f>'5전기계약 등 비교'!$L$19</f>
        <v>11459.198312236287</v>
      </c>
      <c r="L286" s="885">
        <f>'5전기계약 등 비교'!$L$27</f>
        <v>8983.3333333333339</v>
      </c>
      <c r="M286" s="886">
        <f t="shared" si="17"/>
        <v>24485.639943741211</v>
      </c>
      <c r="N286" s="886">
        <f t="shared" si="18"/>
        <v>26269.198312236287</v>
      </c>
      <c r="O286" s="886">
        <f t="shared" si="19"/>
        <v>25503.333333333336</v>
      </c>
    </row>
    <row r="287" spans="1:15">
      <c r="A287" s="712">
        <v>282</v>
      </c>
      <c r="B287" s="712">
        <v>103</v>
      </c>
      <c r="C287" s="712">
        <v>1302</v>
      </c>
      <c r="D287" s="891">
        <v>1372</v>
      </c>
      <c r="E287" s="891">
        <v>1481</v>
      </c>
      <c r="F287" s="891">
        <f t="shared" si="16"/>
        <v>109</v>
      </c>
      <c r="G287" s="883">
        <f>VLOOKUP(F287,'9요금표2'!$B$5:$AN$2005,13,1)</f>
        <v>8040</v>
      </c>
      <c r="H287" s="883">
        <f>VLOOKUP(F287,'9요금표2'!$B$5:$AN$2005,14,1)</f>
        <v>7690</v>
      </c>
      <c r="I287" s="884"/>
      <c r="J287" s="885">
        <f>'5전기계약 등 비교'!$O$19</f>
        <v>7965.6399437412092</v>
      </c>
      <c r="K287" s="885">
        <f>'5전기계약 등 비교'!$L$19</f>
        <v>11459.198312236287</v>
      </c>
      <c r="L287" s="885">
        <f>'5전기계약 등 비교'!$L$27</f>
        <v>8983.3333333333339</v>
      </c>
      <c r="M287" s="886">
        <f t="shared" si="17"/>
        <v>16005.639943741209</v>
      </c>
      <c r="N287" s="886">
        <f t="shared" si="18"/>
        <v>19149.198312236287</v>
      </c>
      <c r="O287" s="886">
        <f t="shared" si="19"/>
        <v>17023.333333333336</v>
      </c>
    </row>
    <row r="288" spans="1:15">
      <c r="A288" s="712">
        <v>283</v>
      </c>
      <c r="B288" s="712">
        <v>103</v>
      </c>
      <c r="C288" s="712">
        <v>1303</v>
      </c>
      <c r="D288" s="891">
        <v>1906</v>
      </c>
      <c r="E288" s="891">
        <v>2032</v>
      </c>
      <c r="F288" s="891">
        <f t="shared" si="16"/>
        <v>126</v>
      </c>
      <c r="G288" s="883">
        <f>VLOOKUP(F288,'9요금표2'!$B$5:$AN$2005,13,1)</f>
        <v>9850</v>
      </c>
      <c r="H288" s="883">
        <f>VLOOKUP(F288,'9요금표2'!$B$5:$AN$2005,14,1)</f>
        <v>9190</v>
      </c>
      <c r="I288" s="884"/>
      <c r="J288" s="885">
        <f>'5전기계약 등 비교'!$O$19</f>
        <v>7965.6399437412092</v>
      </c>
      <c r="K288" s="885">
        <f>'5전기계약 등 비교'!$L$19</f>
        <v>11459.198312236287</v>
      </c>
      <c r="L288" s="885">
        <f>'5전기계약 등 비교'!$L$27</f>
        <v>8983.3333333333339</v>
      </c>
      <c r="M288" s="886">
        <f t="shared" si="17"/>
        <v>17815.639943741211</v>
      </c>
      <c r="N288" s="886">
        <f t="shared" si="18"/>
        <v>20649.198312236287</v>
      </c>
      <c r="O288" s="886">
        <f t="shared" si="19"/>
        <v>18833.333333333336</v>
      </c>
    </row>
    <row r="289" spans="1:15">
      <c r="A289" s="712">
        <v>284</v>
      </c>
      <c r="B289" s="712">
        <v>103</v>
      </c>
      <c r="C289" s="712">
        <v>1304</v>
      </c>
      <c r="D289" s="891">
        <v>3092</v>
      </c>
      <c r="E289" s="891">
        <v>3312</v>
      </c>
      <c r="F289" s="891">
        <f t="shared" si="16"/>
        <v>220</v>
      </c>
      <c r="G289" s="883">
        <f>VLOOKUP(F289,'9요금표2'!$B$5:$AN$2005,13,1)</f>
        <v>27300</v>
      </c>
      <c r="H289" s="883">
        <f>VLOOKUP(F289,'9요금표2'!$B$5:$AN$2005,14,1)</f>
        <v>22580</v>
      </c>
      <c r="I289" s="884"/>
      <c r="J289" s="885">
        <f>'5전기계약 등 비교'!$O$19</f>
        <v>7965.6399437412092</v>
      </c>
      <c r="K289" s="885">
        <f>'5전기계약 등 비교'!$L$19</f>
        <v>11459.198312236287</v>
      </c>
      <c r="L289" s="885">
        <f>'5전기계약 등 비교'!$L$27</f>
        <v>8983.3333333333339</v>
      </c>
      <c r="M289" s="886">
        <f t="shared" si="17"/>
        <v>35265.639943741211</v>
      </c>
      <c r="N289" s="886">
        <f t="shared" si="18"/>
        <v>34039.198312236287</v>
      </c>
      <c r="O289" s="886">
        <f t="shared" si="19"/>
        <v>36283.333333333336</v>
      </c>
    </row>
    <row r="290" spans="1:15">
      <c r="A290" s="712">
        <v>285</v>
      </c>
      <c r="B290" s="712">
        <v>103</v>
      </c>
      <c r="C290" s="712">
        <v>1305</v>
      </c>
      <c r="D290" s="891">
        <v>1901</v>
      </c>
      <c r="E290" s="891">
        <v>2034</v>
      </c>
      <c r="F290" s="891">
        <f t="shared" si="16"/>
        <v>133</v>
      </c>
      <c r="G290" s="883">
        <f>VLOOKUP(F290,'9요금표2'!$B$5:$AN$2005,13,1)</f>
        <v>10590</v>
      </c>
      <c r="H290" s="883">
        <f>VLOOKUP(F290,'9요금표2'!$B$5:$AN$2005,14,1)</f>
        <v>9810</v>
      </c>
      <c r="I290" s="884"/>
      <c r="J290" s="885">
        <f>'5전기계약 등 비교'!$O$19</f>
        <v>7965.6399437412092</v>
      </c>
      <c r="K290" s="885">
        <f>'5전기계약 등 비교'!$L$19</f>
        <v>11459.198312236287</v>
      </c>
      <c r="L290" s="885">
        <f>'5전기계약 등 비교'!$L$27</f>
        <v>8983.3333333333339</v>
      </c>
      <c r="M290" s="886">
        <f t="shared" si="17"/>
        <v>18555.639943741211</v>
      </c>
      <c r="N290" s="886">
        <f t="shared" si="18"/>
        <v>21269.198312236287</v>
      </c>
      <c r="O290" s="886">
        <f t="shared" si="19"/>
        <v>19573.333333333336</v>
      </c>
    </row>
    <row r="291" spans="1:15">
      <c r="A291" s="712">
        <v>286</v>
      </c>
      <c r="B291" s="712">
        <v>103</v>
      </c>
      <c r="C291" s="712">
        <v>1401</v>
      </c>
      <c r="D291" s="891">
        <v>1518</v>
      </c>
      <c r="E291" s="891">
        <v>1728</v>
      </c>
      <c r="F291" s="891">
        <f t="shared" si="16"/>
        <v>210</v>
      </c>
      <c r="G291" s="883">
        <f>VLOOKUP(F291,'9요금표2'!$B$5:$AN$2005,13,1)</f>
        <v>25160</v>
      </c>
      <c r="H291" s="883">
        <f>VLOOKUP(F291,'9요금표2'!$B$5:$AN$2005,14,1)</f>
        <v>20910</v>
      </c>
      <c r="I291" s="884"/>
      <c r="J291" s="885">
        <f>'5전기계약 등 비교'!$O$19</f>
        <v>7965.6399437412092</v>
      </c>
      <c r="K291" s="885">
        <f>'5전기계약 등 비교'!$L$19</f>
        <v>11459.198312236287</v>
      </c>
      <c r="L291" s="885">
        <f>'5전기계약 등 비교'!$L$27</f>
        <v>8983.3333333333339</v>
      </c>
      <c r="M291" s="886">
        <f t="shared" si="17"/>
        <v>33125.639943741211</v>
      </c>
      <c r="N291" s="886">
        <f t="shared" si="18"/>
        <v>32369.198312236287</v>
      </c>
      <c r="O291" s="886">
        <f t="shared" si="19"/>
        <v>34143.333333333336</v>
      </c>
    </row>
    <row r="292" spans="1:15">
      <c r="A292" s="712">
        <v>287</v>
      </c>
      <c r="B292" s="712">
        <v>103</v>
      </c>
      <c r="C292" s="712">
        <v>1402</v>
      </c>
      <c r="D292" s="891">
        <v>3142</v>
      </c>
      <c r="E292" s="891">
        <v>3357</v>
      </c>
      <c r="F292" s="891">
        <f t="shared" si="16"/>
        <v>215</v>
      </c>
      <c r="G292" s="883">
        <f>VLOOKUP(F292,'9요금표2'!$B$5:$AN$2005,13,1)</f>
        <v>26230</v>
      </c>
      <c r="H292" s="883">
        <f>VLOOKUP(F292,'9요금표2'!$B$5:$AN$2005,14,1)</f>
        <v>21740</v>
      </c>
      <c r="I292" s="884"/>
      <c r="J292" s="885">
        <f>'5전기계약 등 비교'!$O$19</f>
        <v>7965.6399437412092</v>
      </c>
      <c r="K292" s="885">
        <f>'5전기계약 등 비교'!$L$19</f>
        <v>11459.198312236287</v>
      </c>
      <c r="L292" s="885">
        <f>'5전기계약 등 비교'!$L$27</f>
        <v>8983.3333333333339</v>
      </c>
      <c r="M292" s="886">
        <f t="shared" si="17"/>
        <v>34195.639943741211</v>
      </c>
      <c r="N292" s="886">
        <f t="shared" si="18"/>
        <v>33199.198312236287</v>
      </c>
      <c r="O292" s="886">
        <f t="shared" si="19"/>
        <v>35213.333333333336</v>
      </c>
    </row>
    <row r="293" spans="1:15">
      <c r="A293" s="712">
        <v>288</v>
      </c>
      <c r="B293" s="712">
        <v>103</v>
      </c>
      <c r="C293" s="712">
        <v>1403</v>
      </c>
      <c r="D293" s="891">
        <v>1861</v>
      </c>
      <c r="E293" s="891">
        <v>1984</v>
      </c>
      <c r="F293" s="891">
        <f t="shared" si="16"/>
        <v>123</v>
      </c>
      <c r="G293" s="883">
        <f>VLOOKUP(F293,'9요금표2'!$B$5:$AN$2005,13,1)</f>
        <v>9530</v>
      </c>
      <c r="H293" s="883">
        <f>VLOOKUP(F293,'9요금표2'!$B$5:$AN$2005,14,1)</f>
        <v>8930</v>
      </c>
      <c r="I293" s="884"/>
      <c r="J293" s="885">
        <f>'5전기계약 등 비교'!$O$19</f>
        <v>7965.6399437412092</v>
      </c>
      <c r="K293" s="885">
        <f>'5전기계약 등 비교'!$L$19</f>
        <v>11459.198312236287</v>
      </c>
      <c r="L293" s="885">
        <f>'5전기계약 등 비교'!$L$27</f>
        <v>8983.3333333333339</v>
      </c>
      <c r="M293" s="886">
        <f t="shared" si="17"/>
        <v>17495.639943741211</v>
      </c>
      <c r="N293" s="886">
        <f t="shared" si="18"/>
        <v>20389.198312236287</v>
      </c>
      <c r="O293" s="886">
        <f t="shared" si="19"/>
        <v>18513.333333333336</v>
      </c>
    </row>
    <row r="294" spans="1:15">
      <c r="A294" s="712">
        <v>289</v>
      </c>
      <c r="B294" s="712">
        <v>103</v>
      </c>
      <c r="C294" s="712">
        <v>1404</v>
      </c>
      <c r="D294" s="891">
        <v>1803</v>
      </c>
      <c r="E294" s="891">
        <v>1937</v>
      </c>
      <c r="F294" s="891">
        <f t="shared" si="16"/>
        <v>134</v>
      </c>
      <c r="G294" s="883">
        <f>VLOOKUP(F294,'9요금표2'!$B$5:$AN$2005,13,1)</f>
        <v>10690</v>
      </c>
      <c r="H294" s="883">
        <f>VLOOKUP(F294,'9요금표2'!$B$5:$AN$2005,14,1)</f>
        <v>9910</v>
      </c>
      <c r="I294" s="884"/>
      <c r="J294" s="885">
        <f>'5전기계약 등 비교'!$O$19</f>
        <v>7965.6399437412092</v>
      </c>
      <c r="K294" s="885">
        <f>'5전기계약 등 비교'!$L$19</f>
        <v>11459.198312236287</v>
      </c>
      <c r="L294" s="885">
        <f>'5전기계약 등 비교'!$L$27</f>
        <v>8983.3333333333339</v>
      </c>
      <c r="M294" s="886">
        <f t="shared" si="17"/>
        <v>18655.639943741211</v>
      </c>
      <c r="N294" s="886">
        <f t="shared" si="18"/>
        <v>21369.198312236287</v>
      </c>
      <c r="O294" s="886">
        <f t="shared" si="19"/>
        <v>19673.333333333336</v>
      </c>
    </row>
    <row r="295" spans="1:15">
      <c r="A295" s="712">
        <v>290</v>
      </c>
      <c r="B295" s="712">
        <v>103</v>
      </c>
      <c r="C295" s="712">
        <v>1405</v>
      </c>
      <c r="D295" s="891">
        <v>3481</v>
      </c>
      <c r="E295" s="891">
        <v>3728</v>
      </c>
      <c r="F295" s="891">
        <f t="shared" si="16"/>
        <v>247</v>
      </c>
      <c r="G295" s="883">
        <f>VLOOKUP(F295,'9요금표2'!$B$5:$AN$2005,13,1)</f>
        <v>33070</v>
      </c>
      <c r="H295" s="883">
        <f>VLOOKUP(F295,'9요금표2'!$B$5:$AN$2005,14,1)</f>
        <v>27100</v>
      </c>
      <c r="I295" s="884"/>
      <c r="J295" s="885">
        <f>'5전기계약 등 비교'!$O$19</f>
        <v>7965.6399437412092</v>
      </c>
      <c r="K295" s="885">
        <f>'5전기계약 등 비교'!$L$19</f>
        <v>11459.198312236287</v>
      </c>
      <c r="L295" s="885">
        <f>'5전기계약 등 비교'!$L$27</f>
        <v>8983.3333333333339</v>
      </c>
      <c r="M295" s="886">
        <f t="shared" si="17"/>
        <v>41035.639943741211</v>
      </c>
      <c r="N295" s="886">
        <f t="shared" si="18"/>
        <v>38559.198312236287</v>
      </c>
      <c r="O295" s="886">
        <f t="shared" si="19"/>
        <v>42053.333333333336</v>
      </c>
    </row>
    <row r="296" spans="1:15">
      <c r="A296" s="712">
        <v>291</v>
      </c>
      <c r="B296" s="712">
        <v>103</v>
      </c>
      <c r="C296" s="712">
        <v>1501</v>
      </c>
      <c r="D296" s="891">
        <v>2130</v>
      </c>
      <c r="E296" s="891">
        <v>2258</v>
      </c>
      <c r="F296" s="891">
        <f t="shared" si="16"/>
        <v>128</v>
      </c>
      <c r="G296" s="883">
        <f>VLOOKUP(F296,'9요금표2'!$B$5:$AN$2005,13,1)</f>
        <v>10050</v>
      </c>
      <c r="H296" s="883">
        <f>VLOOKUP(F296,'9요금표2'!$B$5:$AN$2005,14,1)</f>
        <v>9370</v>
      </c>
      <c r="I296" s="884"/>
      <c r="J296" s="885">
        <f>'5전기계약 등 비교'!$O$19</f>
        <v>7965.6399437412092</v>
      </c>
      <c r="K296" s="885">
        <f>'5전기계약 등 비교'!$L$19</f>
        <v>11459.198312236287</v>
      </c>
      <c r="L296" s="885">
        <f>'5전기계약 등 비교'!$L$27</f>
        <v>8983.3333333333339</v>
      </c>
      <c r="M296" s="886">
        <f t="shared" si="17"/>
        <v>18015.639943741211</v>
      </c>
      <c r="N296" s="886">
        <f t="shared" si="18"/>
        <v>20829.198312236287</v>
      </c>
      <c r="O296" s="886">
        <f t="shared" si="19"/>
        <v>19033.333333333336</v>
      </c>
    </row>
    <row r="297" spans="1:15">
      <c r="A297" s="712">
        <v>292</v>
      </c>
      <c r="B297" s="712">
        <v>103</v>
      </c>
      <c r="C297" s="712">
        <v>1502</v>
      </c>
      <c r="D297" s="891">
        <v>1586</v>
      </c>
      <c r="E297" s="891">
        <v>1707</v>
      </c>
      <c r="F297" s="891">
        <f t="shared" si="16"/>
        <v>121</v>
      </c>
      <c r="G297" s="883">
        <f>VLOOKUP(F297,'9요금표2'!$B$5:$AN$2005,13,1)</f>
        <v>9310</v>
      </c>
      <c r="H297" s="883">
        <f>VLOOKUP(F297,'9요금표2'!$B$5:$AN$2005,14,1)</f>
        <v>8750</v>
      </c>
      <c r="I297" s="884"/>
      <c r="J297" s="885">
        <f>'5전기계약 등 비교'!$O$19</f>
        <v>7965.6399437412092</v>
      </c>
      <c r="K297" s="885">
        <f>'5전기계약 등 비교'!$L$19</f>
        <v>11459.198312236287</v>
      </c>
      <c r="L297" s="885">
        <f>'5전기계약 등 비교'!$L$27</f>
        <v>8983.3333333333339</v>
      </c>
      <c r="M297" s="886">
        <f t="shared" si="17"/>
        <v>17275.639943741211</v>
      </c>
      <c r="N297" s="886">
        <f t="shared" si="18"/>
        <v>20209.198312236287</v>
      </c>
      <c r="O297" s="886">
        <f t="shared" si="19"/>
        <v>18293.333333333336</v>
      </c>
    </row>
    <row r="298" spans="1:15">
      <c r="A298" s="712">
        <v>293</v>
      </c>
      <c r="B298" s="712">
        <v>103</v>
      </c>
      <c r="C298" s="712">
        <v>1503</v>
      </c>
      <c r="D298" s="891">
        <v>3789</v>
      </c>
      <c r="E298" s="891">
        <v>4110</v>
      </c>
      <c r="F298" s="891">
        <f t="shared" si="16"/>
        <v>321</v>
      </c>
      <c r="G298" s="883">
        <f>VLOOKUP(F298,'9요금표2'!$B$5:$AN$2005,13,1)</f>
        <v>48880</v>
      </c>
      <c r="H298" s="883">
        <f>VLOOKUP(F298,'9요금표2'!$B$5:$AN$2005,14,1)</f>
        <v>39490</v>
      </c>
      <c r="I298" s="884"/>
      <c r="J298" s="885">
        <f>'5전기계약 등 비교'!$O$19</f>
        <v>7965.6399437412092</v>
      </c>
      <c r="K298" s="885">
        <f>'5전기계약 등 비교'!$L$19</f>
        <v>11459.198312236287</v>
      </c>
      <c r="L298" s="885">
        <f>'5전기계약 등 비교'!$L$27</f>
        <v>8983.3333333333339</v>
      </c>
      <c r="M298" s="886">
        <f t="shared" si="17"/>
        <v>56845.639943741211</v>
      </c>
      <c r="N298" s="886">
        <f t="shared" si="18"/>
        <v>50949.198312236287</v>
      </c>
      <c r="O298" s="886">
        <f t="shared" si="19"/>
        <v>57863.333333333336</v>
      </c>
    </row>
    <row r="299" spans="1:15">
      <c r="A299" s="712">
        <v>294</v>
      </c>
      <c r="B299" s="712">
        <v>103</v>
      </c>
      <c r="C299" s="712">
        <v>1504</v>
      </c>
      <c r="D299" s="891">
        <v>2354</v>
      </c>
      <c r="E299" s="891">
        <v>2537</v>
      </c>
      <c r="F299" s="891">
        <f t="shared" si="16"/>
        <v>183</v>
      </c>
      <c r="G299" s="883">
        <f>VLOOKUP(F299,'9요금표2'!$B$5:$AN$2005,13,1)</f>
        <v>15890</v>
      </c>
      <c r="H299" s="883">
        <f>VLOOKUP(F299,'9요금표2'!$B$5:$AN$2005,14,1)</f>
        <v>14270</v>
      </c>
      <c r="I299" s="884"/>
      <c r="J299" s="885">
        <f>'5전기계약 등 비교'!$O$19</f>
        <v>7965.6399437412092</v>
      </c>
      <c r="K299" s="885">
        <f>'5전기계약 등 비교'!$L$19</f>
        <v>11459.198312236287</v>
      </c>
      <c r="L299" s="885">
        <f>'5전기계약 등 비교'!$L$27</f>
        <v>8983.3333333333339</v>
      </c>
      <c r="M299" s="886">
        <f t="shared" si="17"/>
        <v>23855.639943741211</v>
      </c>
      <c r="N299" s="886">
        <f t="shared" si="18"/>
        <v>25729.198312236287</v>
      </c>
      <c r="O299" s="886">
        <f t="shared" si="19"/>
        <v>24873.333333333336</v>
      </c>
    </row>
    <row r="300" spans="1:15">
      <c r="A300" s="712">
        <v>295</v>
      </c>
      <c r="B300" s="712">
        <v>103</v>
      </c>
      <c r="C300" s="712">
        <v>1505</v>
      </c>
      <c r="D300" s="891">
        <v>2042</v>
      </c>
      <c r="E300" s="891">
        <v>2212</v>
      </c>
      <c r="F300" s="891">
        <f t="shared" si="16"/>
        <v>170</v>
      </c>
      <c r="G300" s="883">
        <f>VLOOKUP(F300,'9요금표2'!$B$5:$AN$2005,13,1)</f>
        <v>14510</v>
      </c>
      <c r="H300" s="883">
        <f>VLOOKUP(F300,'9요금표2'!$B$5:$AN$2005,14,1)</f>
        <v>13110</v>
      </c>
      <c r="I300" s="884"/>
      <c r="J300" s="885">
        <f>'5전기계약 등 비교'!$O$19</f>
        <v>7965.6399437412092</v>
      </c>
      <c r="K300" s="885">
        <f>'5전기계약 등 비교'!$L$19</f>
        <v>11459.198312236287</v>
      </c>
      <c r="L300" s="885">
        <f>'5전기계약 등 비교'!$L$27</f>
        <v>8983.3333333333339</v>
      </c>
      <c r="M300" s="886">
        <f t="shared" si="17"/>
        <v>22475.639943741211</v>
      </c>
      <c r="N300" s="886">
        <f t="shared" si="18"/>
        <v>24569.198312236287</v>
      </c>
      <c r="O300" s="886">
        <f t="shared" si="19"/>
        <v>23493.333333333336</v>
      </c>
    </row>
    <row r="301" spans="1:15">
      <c r="A301" s="712">
        <v>296</v>
      </c>
      <c r="B301" s="712">
        <v>103</v>
      </c>
      <c r="C301" s="712">
        <v>1601</v>
      </c>
      <c r="D301" s="891">
        <v>1168</v>
      </c>
      <c r="E301" s="891">
        <v>1241</v>
      </c>
      <c r="F301" s="891">
        <f t="shared" si="16"/>
        <v>73</v>
      </c>
      <c r="G301" s="883">
        <f>VLOOKUP(F301,'9요금표2'!$B$5:$AN$2005,13,1)</f>
        <v>4220</v>
      </c>
      <c r="H301" s="883">
        <f>VLOOKUP(F301,'9요금표2'!$B$5:$AN$2005,14,1)</f>
        <v>4480</v>
      </c>
      <c r="I301" s="884"/>
      <c r="J301" s="885">
        <f>'5전기계약 등 비교'!$O$19</f>
        <v>7965.6399437412092</v>
      </c>
      <c r="K301" s="885">
        <f>'5전기계약 등 비교'!$L$19</f>
        <v>11459.198312236287</v>
      </c>
      <c r="L301" s="885">
        <f>'5전기계약 등 비교'!$L$27</f>
        <v>8983.3333333333339</v>
      </c>
      <c r="M301" s="886">
        <f t="shared" si="17"/>
        <v>12185.639943741209</v>
      </c>
      <c r="N301" s="886">
        <f t="shared" si="18"/>
        <v>15939.198312236287</v>
      </c>
      <c r="O301" s="886">
        <f t="shared" si="19"/>
        <v>13203.333333333334</v>
      </c>
    </row>
    <row r="302" spans="1:15">
      <c r="A302" s="712">
        <v>297</v>
      </c>
      <c r="B302" s="712">
        <v>103</v>
      </c>
      <c r="C302" s="712">
        <v>1602</v>
      </c>
      <c r="D302" s="891">
        <v>2128</v>
      </c>
      <c r="E302" s="891">
        <v>2292</v>
      </c>
      <c r="F302" s="891">
        <f t="shared" si="16"/>
        <v>164</v>
      </c>
      <c r="G302" s="883">
        <f>VLOOKUP(F302,'9요금표2'!$B$5:$AN$2005,13,1)</f>
        <v>13880</v>
      </c>
      <c r="H302" s="883">
        <f>VLOOKUP(F302,'9요금표2'!$B$5:$AN$2005,14,1)</f>
        <v>12570</v>
      </c>
      <c r="I302" s="884"/>
      <c r="J302" s="885">
        <f>'5전기계약 등 비교'!$O$19</f>
        <v>7965.6399437412092</v>
      </c>
      <c r="K302" s="885">
        <f>'5전기계약 등 비교'!$L$19</f>
        <v>11459.198312236287</v>
      </c>
      <c r="L302" s="885">
        <f>'5전기계약 등 비교'!$L$27</f>
        <v>8983.3333333333339</v>
      </c>
      <c r="M302" s="886">
        <f t="shared" si="17"/>
        <v>21845.639943741211</v>
      </c>
      <c r="N302" s="886">
        <f t="shared" si="18"/>
        <v>24029.198312236287</v>
      </c>
      <c r="O302" s="886">
        <f t="shared" si="19"/>
        <v>22863.333333333336</v>
      </c>
    </row>
    <row r="303" spans="1:15">
      <c r="A303" s="712">
        <v>298</v>
      </c>
      <c r="B303" s="712">
        <v>103</v>
      </c>
      <c r="C303" s="712">
        <v>1603</v>
      </c>
      <c r="D303" s="891">
        <v>2186</v>
      </c>
      <c r="E303" s="891">
        <v>2335</v>
      </c>
      <c r="F303" s="891">
        <f t="shared" si="16"/>
        <v>149</v>
      </c>
      <c r="G303" s="883">
        <f>VLOOKUP(F303,'9요금표2'!$B$5:$AN$2005,13,1)</f>
        <v>12290</v>
      </c>
      <c r="H303" s="883">
        <f>VLOOKUP(F303,'9요금표2'!$B$5:$AN$2005,14,1)</f>
        <v>11240</v>
      </c>
      <c r="I303" s="884"/>
      <c r="J303" s="885">
        <f>'5전기계약 등 비교'!$O$19</f>
        <v>7965.6399437412092</v>
      </c>
      <c r="K303" s="885">
        <f>'5전기계약 등 비교'!$L$19</f>
        <v>11459.198312236287</v>
      </c>
      <c r="L303" s="885">
        <f>'5전기계약 등 비교'!$L$27</f>
        <v>8983.3333333333339</v>
      </c>
      <c r="M303" s="886">
        <f t="shared" si="17"/>
        <v>20255.639943741211</v>
      </c>
      <c r="N303" s="886">
        <f t="shared" si="18"/>
        <v>22699.198312236287</v>
      </c>
      <c r="O303" s="886">
        <f t="shared" si="19"/>
        <v>21273.333333333336</v>
      </c>
    </row>
    <row r="304" spans="1:15">
      <c r="A304" s="712">
        <v>299</v>
      </c>
      <c r="B304" s="712">
        <v>103</v>
      </c>
      <c r="C304" s="712">
        <v>1604</v>
      </c>
      <c r="D304" s="891">
        <v>2210</v>
      </c>
      <c r="E304" s="891">
        <v>2398</v>
      </c>
      <c r="F304" s="891">
        <f t="shared" si="16"/>
        <v>188</v>
      </c>
      <c r="G304" s="883">
        <f>VLOOKUP(F304,'9요금표2'!$B$5:$AN$2005,13,1)</f>
        <v>16420</v>
      </c>
      <c r="H304" s="883">
        <f>VLOOKUP(F304,'9요금표2'!$B$5:$AN$2005,14,1)</f>
        <v>14710</v>
      </c>
      <c r="I304" s="884"/>
      <c r="J304" s="885">
        <f>'5전기계약 등 비교'!$O$19</f>
        <v>7965.6399437412092</v>
      </c>
      <c r="K304" s="885">
        <f>'5전기계약 등 비교'!$L$19</f>
        <v>11459.198312236287</v>
      </c>
      <c r="L304" s="885">
        <f>'5전기계약 등 비교'!$L$27</f>
        <v>8983.3333333333339</v>
      </c>
      <c r="M304" s="886">
        <f t="shared" si="17"/>
        <v>24385.639943741211</v>
      </c>
      <c r="N304" s="886">
        <f t="shared" si="18"/>
        <v>26169.198312236287</v>
      </c>
      <c r="O304" s="886">
        <f t="shared" si="19"/>
        <v>25403.333333333336</v>
      </c>
    </row>
    <row r="305" spans="1:15">
      <c r="A305" s="712">
        <v>300</v>
      </c>
      <c r="B305" s="712">
        <v>103</v>
      </c>
      <c r="C305" s="712">
        <v>1605</v>
      </c>
      <c r="D305" s="891">
        <v>1645</v>
      </c>
      <c r="E305" s="891">
        <v>1741</v>
      </c>
      <c r="F305" s="891">
        <f t="shared" si="16"/>
        <v>96</v>
      </c>
      <c r="G305" s="883">
        <f>VLOOKUP(F305,'9요금표2'!$B$5:$AN$2005,13,1)</f>
        <v>6660</v>
      </c>
      <c r="H305" s="883">
        <f>VLOOKUP(F305,'9요금표2'!$B$5:$AN$2005,14,1)</f>
        <v>6530</v>
      </c>
      <c r="I305" s="884"/>
      <c r="J305" s="885">
        <f>'5전기계약 등 비교'!$O$19</f>
        <v>7965.6399437412092</v>
      </c>
      <c r="K305" s="885">
        <f>'5전기계약 등 비교'!$L$19</f>
        <v>11459.198312236287</v>
      </c>
      <c r="L305" s="885">
        <f>'5전기계약 등 비교'!$L$27</f>
        <v>8983.3333333333339</v>
      </c>
      <c r="M305" s="886">
        <f t="shared" si="17"/>
        <v>14625.639943741209</v>
      </c>
      <c r="N305" s="886">
        <f t="shared" si="18"/>
        <v>17989.198312236287</v>
      </c>
      <c r="O305" s="886">
        <f t="shared" si="19"/>
        <v>15643.333333333334</v>
      </c>
    </row>
    <row r="306" spans="1:15">
      <c r="A306" s="712">
        <v>301</v>
      </c>
      <c r="B306" s="712">
        <v>103</v>
      </c>
      <c r="C306" s="712">
        <v>1701</v>
      </c>
      <c r="D306" s="891">
        <v>1832</v>
      </c>
      <c r="E306" s="891">
        <v>2109</v>
      </c>
      <c r="F306" s="891">
        <f t="shared" si="16"/>
        <v>277</v>
      </c>
      <c r="G306" s="883">
        <f>VLOOKUP(F306,'9요금표2'!$B$5:$AN$2005,13,1)</f>
        <v>39480</v>
      </c>
      <c r="H306" s="883">
        <f>VLOOKUP(F306,'9요금표2'!$B$5:$AN$2005,14,1)</f>
        <v>32120</v>
      </c>
      <c r="I306" s="884"/>
      <c r="J306" s="885">
        <f>'5전기계약 등 비교'!$O$19</f>
        <v>7965.6399437412092</v>
      </c>
      <c r="K306" s="885">
        <f>'5전기계약 등 비교'!$L$19</f>
        <v>11459.198312236287</v>
      </c>
      <c r="L306" s="885">
        <f>'5전기계약 등 비교'!$L$27</f>
        <v>8983.3333333333339</v>
      </c>
      <c r="M306" s="886">
        <f t="shared" si="17"/>
        <v>47445.639943741211</v>
      </c>
      <c r="N306" s="886">
        <f t="shared" si="18"/>
        <v>43579.198312236287</v>
      </c>
      <c r="O306" s="886">
        <f t="shared" si="19"/>
        <v>48463.333333333336</v>
      </c>
    </row>
    <row r="307" spans="1:15">
      <c r="A307" s="712">
        <v>302</v>
      </c>
      <c r="B307" s="712">
        <v>103</v>
      </c>
      <c r="C307" s="712">
        <v>1702</v>
      </c>
      <c r="D307" s="891">
        <v>2514</v>
      </c>
      <c r="E307" s="891">
        <v>2707</v>
      </c>
      <c r="F307" s="891">
        <f t="shared" si="16"/>
        <v>193</v>
      </c>
      <c r="G307" s="883">
        <f>VLOOKUP(F307,'9요금표2'!$B$5:$AN$2005,13,1)</f>
        <v>16950</v>
      </c>
      <c r="H307" s="883">
        <f>VLOOKUP(F307,'9요금표2'!$B$5:$AN$2005,14,1)</f>
        <v>15160</v>
      </c>
      <c r="I307" s="884"/>
      <c r="J307" s="885">
        <f>'5전기계약 등 비교'!$O$19</f>
        <v>7965.6399437412092</v>
      </c>
      <c r="K307" s="885">
        <f>'5전기계약 등 비교'!$L$19</f>
        <v>11459.198312236287</v>
      </c>
      <c r="L307" s="885">
        <f>'5전기계약 등 비교'!$L$27</f>
        <v>8983.3333333333339</v>
      </c>
      <c r="M307" s="886">
        <f t="shared" si="17"/>
        <v>24915.639943741211</v>
      </c>
      <c r="N307" s="886">
        <f t="shared" si="18"/>
        <v>26619.198312236287</v>
      </c>
      <c r="O307" s="886">
        <f t="shared" si="19"/>
        <v>25933.333333333336</v>
      </c>
    </row>
    <row r="308" spans="1:15">
      <c r="A308" s="712">
        <v>303</v>
      </c>
      <c r="B308" s="712">
        <v>103</v>
      </c>
      <c r="C308" s="712">
        <v>1703</v>
      </c>
      <c r="D308" s="891">
        <v>2057</v>
      </c>
      <c r="E308" s="891">
        <v>2239</v>
      </c>
      <c r="F308" s="891">
        <f t="shared" si="16"/>
        <v>182</v>
      </c>
      <c r="G308" s="883">
        <f>VLOOKUP(F308,'9요금표2'!$B$5:$AN$2005,13,1)</f>
        <v>15780</v>
      </c>
      <c r="H308" s="883">
        <f>VLOOKUP(F308,'9요금표2'!$B$5:$AN$2005,14,1)</f>
        <v>14180</v>
      </c>
      <c r="I308" s="884"/>
      <c r="J308" s="885">
        <f>'5전기계약 등 비교'!$O$19</f>
        <v>7965.6399437412092</v>
      </c>
      <c r="K308" s="885">
        <f>'5전기계약 등 비교'!$L$19</f>
        <v>11459.198312236287</v>
      </c>
      <c r="L308" s="885">
        <f>'5전기계약 등 비교'!$L$27</f>
        <v>8983.3333333333339</v>
      </c>
      <c r="M308" s="886">
        <f t="shared" si="17"/>
        <v>23745.639943741211</v>
      </c>
      <c r="N308" s="886">
        <f t="shared" si="18"/>
        <v>25639.198312236287</v>
      </c>
      <c r="O308" s="886">
        <f t="shared" si="19"/>
        <v>24763.333333333336</v>
      </c>
    </row>
    <row r="309" spans="1:15">
      <c r="A309" s="712">
        <v>304</v>
      </c>
      <c r="B309" s="712">
        <v>103</v>
      </c>
      <c r="C309" s="712">
        <v>1704</v>
      </c>
      <c r="D309" s="891">
        <v>1769</v>
      </c>
      <c r="E309" s="891">
        <v>1913</v>
      </c>
      <c r="F309" s="891">
        <f t="shared" si="16"/>
        <v>144</v>
      </c>
      <c r="G309" s="883">
        <f>VLOOKUP(F309,'9요금표2'!$B$5:$AN$2005,13,1)</f>
        <v>11760</v>
      </c>
      <c r="H309" s="883">
        <f>VLOOKUP(F309,'9요금표2'!$B$5:$AN$2005,14,1)</f>
        <v>10800</v>
      </c>
      <c r="I309" s="884"/>
      <c r="J309" s="885">
        <f>'5전기계약 등 비교'!$O$19</f>
        <v>7965.6399437412092</v>
      </c>
      <c r="K309" s="885">
        <f>'5전기계약 등 비교'!$L$19</f>
        <v>11459.198312236287</v>
      </c>
      <c r="L309" s="885">
        <f>'5전기계약 등 비교'!$L$27</f>
        <v>8983.3333333333339</v>
      </c>
      <c r="M309" s="886">
        <f t="shared" si="17"/>
        <v>19725.639943741211</v>
      </c>
      <c r="N309" s="886">
        <f t="shared" si="18"/>
        <v>22259.198312236287</v>
      </c>
      <c r="O309" s="886">
        <f t="shared" si="19"/>
        <v>20743.333333333336</v>
      </c>
    </row>
    <row r="310" spans="1:15">
      <c r="A310" s="712">
        <v>305</v>
      </c>
      <c r="B310" s="712">
        <v>103</v>
      </c>
      <c r="C310" s="712">
        <v>1705</v>
      </c>
      <c r="D310" s="891">
        <v>1593</v>
      </c>
      <c r="E310" s="891">
        <v>1729</v>
      </c>
      <c r="F310" s="891">
        <f t="shared" si="16"/>
        <v>136</v>
      </c>
      <c r="G310" s="883">
        <f>VLOOKUP(F310,'9요금표2'!$B$5:$AN$2005,13,1)</f>
        <v>10900</v>
      </c>
      <c r="H310" s="883">
        <f>VLOOKUP(F310,'9요금표2'!$B$5:$AN$2005,14,1)</f>
        <v>10080</v>
      </c>
      <c r="I310" s="884"/>
      <c r="J310" s="885">
        <f>'5전기계약 등 비교'!$O$19</f>
        <v>7965.6399437412092</v>
      </c>
      <c r="K310" s="885">
        <f>'5전기계약 등 비교'!$L$19</f>
        <v>11459.198312236287</v>
      </c>
      <c r="L310" s="885">
        <f>'5전기계약 등 비교'!$L$27</f>
        <v>8983.3333333333339</v>
      </c>
      <c r="M310" s="886">
        <f t="shared" si="17"/>
        <v>18865.639943741211</v>
      </c>
      <c r="N310" s="886">
        <f t="shared" si="18"/>
        <v>21539.198312236287</v>
      </c>
      <c r="O310" s="886">
        <f t="shared" si="19"/>
        <v>19883.333333333336</v>
      </c>
    </row>
    <row r="311" spans="1:15">
      <c r="A311" s="712">
        <v>306</v>
      </c>
      <c r="B311" s="712">
        <v>103</v>
      </c>
      <c r="C311" s="712">
        <v>1801</v>
      </c>
      <c r="D311" s="891">
        <v>1580</v>
      </c>
      <c r="E311" s="891">
        <v>1719</v>
      </c>
      <c r="F311" s="891">
        <f t="shared" si="16"/>
        <v>139</v>
      </c>
      <c r="G311" s="883">
        <f>VLOOKUP(F311,'9요금표2'!$B$5:$AN$2005,13,1)</f>
        <v>11220</v>
      </c>
      <c r="H311" s="883">
        <f>VLOOKUP(F311,'9요금표2'!$B$5:$AN$2005,14,1)</f>
        <v>10350</v>
      </c>
      <c r="I311" s="884"/>
      <c r="J311" s="885">
        <f>'5전기계약 등 비교'!$O$19</f>
        <v>7965.6399437412092</v>
      </c>
      <c r="K311" s="885">
        <f>'5전기계약 등 비교'!$L$19</f>
        <v>11459.198312236287</v>
      </c>
      <c r="L311" s="885">
        <f>'5전기계약 등 비교'!$L$27</f>
        <v>8983.3333333333339</v>
      </c>
      <c r="M311" s="886">
        <f t="shared" si="17"/>
        <v>19185.639943741211</v>
      </c>
      <c r="N311" s="886">
        <f t="shared" si="18"/>
        <v>21809.198312236287</v>
      </c>
      <c r="O311" s="886">
        <f t="shared" si="19"/>
        <v>20203.333333333336</v>
      </c>
    </row>
    <row r="312" spans="1:15">
      <c r="A312" s="712">
        <v>307</v>
      </c>
      <c r="B312" s="712">
        <v>103</v>
      </c>
      <c r="C312" s="712">
        <v>1802</v>
      </c>
      <c r="D312" s="891">
        <v>4218</v>
      </c>
      <c r="E312" s="891">
        <v>4472</v>
      </c>
      <c r="F312" s="891">
        <f t="shared" si="16"/>
        <v>254</v>
      </c>
      <c r="G312" s="883">
        <f>VLOOKUP(F312,'9요금표2'!$B$5:$AN$2005,13,1)</f>
        <v>34560</v>
      </c>
      <c r="H312" s="883">
        <f>VLOOKUP(F312,'9요금표2'!$B$5:$AN$2005,14,1)</f>
        <v>28280</v>
      </c>
      <c r="I312" s="884"/>
      <c r="J312" s="885">
        <f>'5전기계약 등 비교'!$O$19</f>
        <v>7965.6399437412092</v>
      </c>
      <c r="K312" s="885">
        <f>'5전기계약 등 비교'!$L$19</f>
        <v>11459.198312236287</v>
      </c>
      <c r="L312" s="885">
        <f>'5전기계약 등 비교'!$L$27</f>
        <v>8983.3333333333339</v>
      </c>
      <c r="M312" s="886">
        <f t="shared" si="17"/>
        <v>42525.639943741211</v>
      </c>
      <c r="N312" s="886">
        <f t="shared" si="18"/>
        <v>39739.198312236287</v>
      </c>
      <c r="O312" s="886">
        <f t="shared" si="19"/>
        <v>43543.333333333336</v>
      </c>
    </row>
    <row r="313" spans="1:15">
      <c r="A313" s="712">
        <v>308</v>
      </c>
      <c r="B313" s="712">
        <v>103</v>
      </c>
      <c r="C313" s="712">
        <v>1803</v>
      </c>
      <c r="D313" s="891">
        <v>2009</v>
      </c>
      <c r="E313" s="891">
        <v>2161</v>
      </c>
      <c r="F313" s="891">
        <f t="shared" si="16"/>
        <v>152</v>
      </c>
      <c r="G313" s="883">
        <f>VLOOKUP(F313,'9요금표2'!$B$5:$AN$2005,13,1)</f>
        <v>12610</v>
      </c>
      <c r="H313" s="883">
        <f>VLOOKUP(F313,'9요금표2'!$B$5:$AN$2005,14,1)</f>
        <v>11510</v>
      </c>
      <c r="I313" s="884"/>
      <c r="J313" s="885">
        <f>'5전기계약 등 비교'!$O$19</f>
        <v>7965.6399437412092</v>
      </c>
      <c r="K313" s="885">
        <f>'5전기계약 등 비교'!$L$19</f>
        <v>11459.198312236287</v>
      </c>
      <c r="L313" s="885">
        <f>'5전기계약 등 비교'!$L$27</f>
        <v>8983.3333333333339</v>
      </c>
      <c r="M313" s="886">
        <f t="shared" si="17"/>
        <v>20575.639943741211</v>
      </c>
      <c r="N313" s="886">
        <f t="shared" si="18"/>
        <v>22969.198312236287</v>
      </c>
      <c r="O313" s="886">
        <f t="shared" si="19"/>
        <v>21593.333333333336</v>
      </c>
    </row>
    <row r="314" spans="1:15">
      <c r="A314" s="712">
        <v>309</v>
      </c>
      <c r="B314" s="712">
        <v>103</v>
      </c>
      <c r="C314" s="712">
        <v>1804</v>
      </c>
      <c r="D314" s="891">
        <v>1437</v>
      </c>
      <c r="E314" s="891">
        <v>1647</v>
      </c>
      <c r="F314" s="891">
        <f t="shared" si="16"/>
        <v>210</v>
      </c>
      <c r="G314" s="883">
        <f>VLOOKUP(F314,'9요금표2'!$B$5:$AN$2005,13,1)</f>
        <v>25160</v>
      </c>
      <c r="H314" s="883">
        <f>VLOOKUP(F314,'9요금표2'!$B$5:$AN$2005,14,1)</f>
        <v>20910</v>
      </c>
      <c r="I314" s="884"/>
      <c r="J314" s="885">
        <f>'5전기계약 등 비교'!$O$19</f>
        <v>7965.6399437412092</v>
      </c>
      <c r="K314" s="885">
        <f>'5전기계약 등 비교'!$L$19</f>
        <v>11459.198312236287</v>
      </c>
      <c r="L314" s="885">
        <f>'5전기계약 등 비교'!$L$27</f>
        <v>8983.3333333333339</v>
      </c>
      <c r="M314" s="886">
        <f t="shared" si="17"/>
        <v>33125.639943741211</v>
      </c>
      <c r="N314" s="886">
        <f t="shared" si="18"/>
        <v>32369.198312236287</v>
      </c>
      <c r="O314" s="886">
        <f t="shared" si="19"/>
        <v>34143.333333333336</v>
      </c>
    </row>
    <row r="315" spans="1:15">
      <c r="A315" s="712">
        <v>310</v>
      </c>
      <c r="B315" s="712">
        <v>103</v>
      </c>
      <c r="C315" s="712">
        <v>1805</v>
      </c>
      <c r="D315" s="891">
        <v>2317</v>
      </c>
      <c r="E315" s="891">
        <v>2451</v>
      </c>
      <c r="F315" s="891">
        <f t="shared" si="16"/>
        <v>134</v>
      </c>
      <c r="G315" s="883">
        <f>VLOOKUP(F315,'9요금표2'!$B$5:$AN$2005,13,1)</f>
        <v>10690</v>
      </c>
      <c r="H315" s="883">
        <f>VLOOKUP(F315,'9요금표2'!$B$5:$AN$2005,14,1)</f>
        <v>9910</v>
      </c>
      <c r="I315" s="884"/>
      <c r="J315" s="885">
        <f>'5전기계약 등 비교'!$O$19</f>
        <v>7965.6399437412092</v>
      </c>
      <c r="K315" s="885">
        <f>'5전기계약 등 비교'!$L$19</f>
        <v>11459.198312236287</v>
      </c>
      <c r="L315" s="885">
        <f>'5전기계약 등 비교'!$L$27</f>
        <v>8983.3333333333339</v>
      </c>
      <c r="M315" s="886">
        <f t="shared" si="17"/>
        <v>18655.639943741211</v>
      </c>
      <c r="N315" s="886">
        <f t="shared" si="18"/>
        <v>21369.198312236287</v>
      </c>
      <c r="O315" s="886">
        <f t="shared" si="19"/>
        <v>19673.333333333336</v>
      </c>
    </row>
    <row r="316" spans="1:15">
      <c r="A316" s="712">
        <v>311</v>
      </c>
      <c r="B316" s="712">
        <v>103</v>
      </c>
      <c r="C316" s="712">
        <v>1901</v>
      </c>
      <c r="D316" s="891">
        <v>1431</v>
      </c>
      <c r="E316" s="891">
        <v>1561</v>
      </c>
      <c r="F316" s="891">
        <f t="shared" si="16"/>
        <v>130</v>
      </c>
      <c r="G316" s="883">
        <f>VLOOKUP(F316,'9요금표2'!$B$5:$AN$2005,13,1)</f>
        <v>10270</v>
      </c>
      <c r="H316" s="883">
        <f>VLOOKUP(F316,'9요금표2'!$B$5:$AN$2005,14,1)</f>
        <v>9560</v>
      </c>
      <c r="I316" s="884"/>
      <c r="J316" s="885">
        <f>'5전기계약 등 비교'!$O$19</f>
        <v>7965.6399437412092</v>
      </c>
      <c r="K316" s="885">
        <f>'5전기계약 등 비교'!$L$19</f>
        <v>11459.198312236287</v>
      </c>
      <c r="L316" s="885">
        <f>'5전기계약 등 비교'!$L$27</f>
        <v>8983.3333333333339</v>
      </c>
      <c r="M316" s="886">
        <f t="shared" si="17"/>
        <v>18235.639943741211</v>
      </c>
      <c r="N316" s="886">
        <f t="shared" si="18"/>
        <v>21019.198312236287</v>
      </c>
      <c r="O316" s="886">
        <f t="shared" si="19"/>
        <v>19253.333333333336</v>
      </c>
    </row>
    <row r="317" spans="1:15">
      <c r="A317" s="712">
        <v>312</v>
      </c>
      <c r="B317" s="712">
        <v>103</v>
      </c>
      <c r="C317" s="712">
        <v>1902</v>
      </c>
      <c r="D317" s="891">
        <v>3348</v>
      </c>
      <c r="E317" s="891">
        <v>3633</v>
      </c>
      <c r="F317" s="891">
        <f t="shared" si="16"/>
        <v>285</v>
      </c>
      <c r="G317" s="883">
        <f>VLOOKUP(F317,'9요금표2'!$B$5:$AN$2005,13,1)</f>
        <v>41190</v>
      </c>
      <c r="H317" s="883">
        <f>VLOOKUP(F317,'9요금표2'!$B$5:$AN$2005,14,1)</f>
        <v>33460</v>
      </c>
      <c r="I317" s="884"/>
      <c r="J317" s="885">
        <f>'5전기계약 등 비교'!$O$19</f>
        <v>7965.6399437412092</v>
      </c>
      <c r="K317" s="885">
        <f>'5전기계약 등 비교'!$L$19</f>
        <v>11459.198312236287</v>
      </c>
      <c r="L317" s="885">
        <f>'5전기계약 등 비교'!$L$27</f>
        <v>8983.3333333333339</v>
      </c>
      <c r="M317" s="886">
        <f t="shared" si="17"/>
        <v>49155.639943741211</v>
      </c>
      <c r="N317" s="886">
        <f t="shared" si="18"/>
        <v>44919.198312236287</v>
      </c>
      <c r="O317" s="886">
        <f t="shared" si="19"/>
        <v>50173.333333333336</v>
      </c>
    </row>
    <row r="318" spans="1:15">
      <c r="A318" s="712">
        <v>313</v>
      </c>
      <c r="B318" s="712">
        <v>103</v>
      </c>
      <c r="C318" s="712">
        <v>1903</v>
      </c>
      <c r="D318" s="891">
        <v>3233</v>
      </c>
      <c r="E318" s="891">
        <v>3487</v>
      </c>
      <c r="F318" s="891">
        <f t="shared" si="16"/>
        <v>254</v>
      </c>
      <c r="G318" s="883">
        <f>VLOOKUP(F318,'9요금표2'!$B$5:$AN$2005,13,1)</f>
        <v>34560</v>
      </c>
      <c r="H318" s="883">
        <f>VLOOKUP(F318,'9요금표2'!$B$5:$AN$2005,14,1)</f>
        <v>28280</v>
      </c>
      <c r="I318" s="884"/>
      <c r="J318" s="885">
        <f>'5전기계약 등 비교'!$O$19</f>
        <v>7965.6399437412092</v>
      </c>
      <c r="K318" s="885">
        <f>'5전기계약 등 비교'!$L$19</f>
        <v>11459.198312236287</v>
      </c>
      <c r="L318" s="885">
        <f>'5전기계약 등 비교'!$L$27</f>
        <v>8983.3333333333339</v>
      </c>
      <c r="M318" s="886">
        <f t="shared" si="17"/>
        <v>42525.639943741211</v>
      </c>
      <c r="N318" s="886">
        <f t="shared" si="18"/>
        <v>39739.198312236287</v>
      </c>
      <c r="O318" s="886">
        <f t="shared" si="19"/>
        <v>43543.333333333336</v>
      </c>
    </row>
    <row r="319" spans="1:15">
      <c r="A319" s="712">
        <v>314</v>
      </c>
      <c r="B319" s="712">
        <v>103</v>
      </c>
      <c r="C319" s="712">
        <v>1904</v>
      </c>
      <c r="D319" s="891">
        <v>1047</v>
      </c>
      <c r="E319" s="891">
        <v>1124</v>
      </c>
      <c r="F319" s="891">
        <f t="shared" si="16"/>
        <v>77</v>
      </c>
      <c r="G319" s="883">
        <f>VLOOKUP(F319,'9요금표2'!$B$5:$AN$2005,13,1)</f>
        <v>4650</v>
      </c>
      <c r="H319" s="883">
        <f>VLOOKUP(F319,'9요금표2'!$B$5:$AN$2005,14,1)</f>
        <v>4830</v>
      </c>
      <c r="I319" s="884"/>
      <c r="J319" s="885">
        <f>'5전기계약 등 비교'!$O$19</f>
        <v>7965.6399437412092</v>
      </c>
      <c r="K319" s="885">
        <f>'5전기계약 등 비교'!$L$19</f>
        <v>11459.198312236287</v>
      </c>
      <c r="L319" s="885">
        <f>'5전기계약 등 비교'!$L$27</f>
        <v>8983.3333333333339</v>
      </c>
      <c r="M319" s="886">
        <f t="shared" si="17"/>
        <v>12615.639943741209</v>
      </c>
      <c r="N319" s="886">
        <f t="shared" si="18"/>
        <v>16289.198312236287</v>
      </c>
      <c r="O319" s="886">
        <f t="shared" si="19"/>
        <v>13633.333333333334</v>
      </c>
    </row>
    <row r="320" spans="1:15">
      <c r="A320" s="712">
        <v>315</v>
      </c>
      <c r="B320" s="712">
        <v>103</v>
      </c>
      <c r="C320" s="712">
        <v>1905</v>
      </c>
      <c r="D320" s="891">
        <v>5318</v>
      </c>
      <c r="E320" s="891">
        <v>5713</v>
      </c>
      <c r="F320" s="891">
        <f t="shared" si="16"/>
        <v>395</v>
      </c>
      <c r="G320" s="883">
        <f>VLOOKUP(F320,'9요금표2'!$B$5:$AN$2005,13,1)</f>
        <v>64690</v>
      </c>
      <c r="H320" s="883">
        <f>VLOOKUP(F320,'9요금표2'!$B$5:$AN$2005,14,1)</f>
        <v>51880</v>
      </c>
      <c r="I320" s="884"/>
      <c r="J320" s="885">
        <f>'5전기계약 등 비교'!$O$19</f>
        <v>7965.6399437412092</v>
      </c>
      <c r="K320" s="885">
        <f>'5전기계약 등 비교'!$L$19</f>
        <v>11459.198312236287</v>
      </c>
      <c r="L320" s="885">
        <f>'5전기계약 등 비교'!$L$27</f>
        <v>8983.3333333333339</v>
      </c>
      <c r="M320" s="886">
        <f t="shared" si="17"/>
        <v>72655.639943741204</v>
      </c>
      <c r="N320" s="886">
        <f t="shared" si="18"/>
        <v>63339.198312236287</v>
      </c>
      <c r="O320" s="886">
        <f t="shared" si="19"/>
        <v>73673.333333333328</v>
      </c>
    </row>
    <row r="321" spans="1:15">
      <c r="A321" s="712">
        <v>316</v>
      </c>
      <c r="B321" s="712">
        <v>103</v>
      </c>
      <c r="C321" s="712">
        <v>2001</v>
      </c>
      <c r="D321" s="891">
        <v>4627</v>
      </c>
      <c r="E321" s="891">
        <v>4976</v>
      </c>
      <c r="F321" s="891">
        <f t="shared" si="16"/>
        <v>349</v>
      </c>
      <c r="G321" s="883">
        <f>VLOOKUP(F321,'9요금표2'!$B$5:$AN$2005,13,1)</f>
        <v>54860</v>
      </c>
      <c r="H321" s="883">
        <f>VLOOKUP(F321,'9요금표2'!$B$5:$AN$2005,14,1)</f>
        <v>44180</v>
      </c>
      <c r="I321" s="884"/>
      <c r="J321" s="885">
        <f>'5전기계약 등 비교'!$O$19</f>
        <v>7965.6399437412092</v>
      </c>
      <c r="K321" s="885">
        <f>'5전기계약 등 비교'!$L$19</f>
        <v>11459.198312236287</v>
      </c>
      <c r="L321" s="885">
        <f>'5전기계약 등 비교'!$L$27</f>
        <v>8983.3333333333339</v>
      </c>
      <c r="M321" s="886">
        <f t="shared" si="17"/>
        <v>62825.639943741211</v>
      </c>
      <c r="N321" s="886">
        <f t="shared" si="18"/>
        <v>55639.198312236287</v>
      </c>
      <c r="O321" s="886">
        <f t="shared" si="19"/>
        <v>63843.333333333336</v>
      </c>
    </row>
    <row r="322" spans="1:15">
      <c r="A322" s="712">
        <v>317</v>
      </c>
      <c r="B322" s="712">
        <v>103</v>
      </c>
      <c r="C322" s="712">
        <v>2002</v>
      </c>
      <c r="D322" s="891">
        <v>1031</v>
      </c>
      <c r="E322" s="891">
        <v>1165</v>
      </c>
      <c r="F322" s="891">
        <f t="shared" si="16"/>
        <v>134</v>
      </c>
      <c r="G322" s="883">
        <f>VLOOKUP(F322,'9요금표2'!$B$5:$AN$2005,13,1)</f>
        <v>10690</v>
      </c>
      <c r="H322" s="883">
        <f>VLOOKUP(F322,'9요금표2'!$B$5:$AN$2005,14,1)</f>
        <v>9910</v>
      </c>
      <c r="I322" s="884"/>
      <c r="J322" s="885">
        <f>'5전기계약 등 비교'!$O$19</f>
        <v>7965.6399437412092</v>
      </c>
      <c r="K322" s="885">
        <f>'5전기계약 등 비교'!$L$19</f>
        <v>11459.198312236287</v>
      </c>
      <c r="L322" s="885">
        <f>'5전기계약 등 비교'!$L$27</f>
        <v>8983.3333333333339</v>
      </c>
      <c r="M322" s="886">
        <f t="shared" si="17"/>
        <v>18655.639943741211</v>
      </c>
      <c r="N322" s="886">
        <f t="shared" si="18"/>
        <v>21369.198312236287</v>
      </c>
      <c r="O322" s="886">
        <f t="shared" si="19"/>
        <v>19673.333333333336</v>
      </c>
    </row>
    <row r="323" spans="1:15">
      <c r="A323" s="712">
        <v>318</v>
      </c>
      <c r="B323" s="712">
        <v>103</v>
      </c>
      <c r="C323" s="712">
        <v>2003</v>
      </c>
      <c r="D323" s="891">
        <v>1643</v>
      </c>
      <c r="E323" s="891">
        <v>1837</v>
      </c>
      <c r="F323" s="891">
        <f t="shared" si="16"/>
        <v>194</v>
      </c>
      <c r="G323" s="883">
        <f>VLOOKUP(F323,'9요금표2'!$B$5:$AN$2005,13,1)</f>
        <v>17060</v>
      </c>
      <c r="H323" s="883">
        <f>VLOOKUP(F323,'9요금표2'!$B$5:$AN$2005,14,1)</f>
        <v>15250</v>
      </c>
      <c r="I323" s="884"/>
      <c r="J323" s="885">
        <f>'5전기계약 등 비교'!$O$19</f>
        <v>7965.6399437412092</v>
      </c>
      <c r="K323" s="885">
        <f>'5전기계약 등 비교'!$L$19</f>
        <v>11459.198312236287</v>
      </c>
      <c r="L323" s="885">
        <f>'5전기계약 등 비교'!$L$27</f>
        <v>8983.3333333333339</v>
      </c>
      <c r="M323" s="886">
        <f t="shared" si="17"/>
        <v>25025.639943741211</v>
      </c>
      <c r="N323" s="886">
        <f t="shared" si="18"/>
        <v>26709.198312236287</v>
      </c>
      <c r="O323" s="886">
        <f t="shared" si="19"/>
        <v>26043.333333333336</v>
      </c>
    </row>
    <row r="324" spans="1:15">
      <c r="A324" s="712">
        <v>319</v>
      </c>
      <c r="B324" s="712">
        <v>103</v>
      </c>
      <c r="C324" s="712">
        <v>2004</v>
      </c>
      <c r="D324" s="891">
        <v>3552</v>
      </c>
      <c r="E324" s="891">
        <v>3846</v>
      </c>
      <c r="F324" s="891">
        <f t="shared" si="16"/>
        <v>294</v>
      </c>
      <c r="G324" s="883">
        <f>VLOOKUP(F324,'9요금표2'!$B$5:$AN$2005,13,1)</f>
        <v>43110</v>
      </c>
      <c r="H324" s="883">
        <f>VLOOKUP(F324,'9요금표2'!$B$5:$AN$2005,14,1)</f>
        <v>34970</v>
      </c>
      <c r="I324" s="884"/>
      <c r="J324" s="885">
        <f>'5전기계약 등 비교'!$O$19</f>
        <v>7965.6399437412092</v>
      </c>
      <c r="K324" s="885">
        <f>'5전기계약 등 비교'!$L$19</f>
        <v>11459.198312236287</v>
      </c>
      <c r="L324" s="885">
        <f>'5전기계약 등 비교'!$L$27</f>
        <v>8983.3333333333339</v>
      </c>
      <c r="M324" s="886">
        <f t="shared" si="17"/>
        <v>51075.639943741211</v>
      </c>
      <c r="N324" s="886">
        <f t="shared" si="18"/>
        <v>46429.198312236287</v>
      </c>
      <c r="O324" s="886">
        <f t="shared" si="19"/>
        <v>52093.333333333336</v>
      </c>
    </row>
    <row r="325" spans="1:15">
      <c r="A325" s="712">
        <v>320</v>
      </c>
      <c r="B325" s="712">
        <v>103</v>
      </c>
      <c r="C325" s="712">
        <v>2005</v>
      </c>
      <c r="D325" s="891">
        <v>1247</v>
      </c>
      <c r="E325" s="891">
        <v>1359</v>
      </c>
      <c r="F325" s="891">
        <f t="shared" si="16"/>
        <v>112</v>
      </c>
      <c r="G325" s="883">
        <f>VLOOKUP(F325,'9요금표2'!$B$5:$AN$2005,13,1)</f>
        <v>8360</v>
      </c>
      <c r="H325" s="883">
        <f>VLOOKUP(F325,'9요금표2'!$B$5:$AN$2005,14,1)</f>
        <v>7940</v>
      </c>
      <c r="I325" s="884"/>
      <c r="J325" s="885">
        <f>'5전기계약 등 비교'!$O$19</f>
        <v>7965.6399437412092</v>
      </c>
      <c r="K325" s="885">
        <f>'5전기계약 등 비교'!$L$19</f>
        <v>11459.198312236287</v>
      </c>
      <c r="L325" s="885">
        <f>'5전기계약 등 비교'!$L$27</f>
        <v>8983.3333333333339</v>
      </c>
      <c r="M325" s="886">
        <f t="shared" si="17"/>
        <v>16325.639943741209</v>
      </c>
      <c r="N325" s="886">
        <f t="shared" si="18"/>
        <v>19399.198312236287</v>
      </c>
      <c r="O325" s="886">
        <f t="shared" si="19"/>
        <v>17343.333333333336</v>
      </c>
    </row>
    <row r="326" spans="1:15">
      <c r="A326" s="712">
        <v>321</v>
      </c>
      <c r="B326" s="712">
        <v>104</v>
      </c>
      <c r="C326" s="712">
        <v>101</v>
      </c>
      <c r="D326" s="891">
        <v>2081</v>
      </c>
      <c r="E326" s="891">
        <v>2255</v>
      </c>
      <c r="F326" s="891">
        <f t="shared" ref="F326:F389" si="20">E326-D326</f>
        <v>174</v>
      </c>
      <c r="G326" s="883">
        <f>VLOOKUP(F326,'9요금표2'!$B$5:$AN$2005,13,1)</f>
        <v>14930</v>
      </c>
      <c r="H326" s="883">
        <f>VLOOKUP(F326,'9요금표2'!$B$5:$AN$2005,14,1)</f>
        <v>13460</v>
      </c>
      <c r="I326" s="884"/>
      <c r="J326" s="885">
        <f>'5전기계약 등 비교'!$O$19</f>
        <v>7965.6399437412092</v>
      </c>
      <c r="K326" s="885">
        <f>'5전기계약 등 비교'!$L$19</f>
        <v>11459.198312236287</v>
      </c>
      <c r="L326" s="885">
        <f>'5전기계약 등 비교'!$L$27</f>
        <v>8983.3333333333339</v>
      </c>
      <c r="M326" s="886">
        <f t="shared" si="17"/>
        <v>22895.639943741211</v>
      </c>
      <c r="N326" s="886">
        <f t="shared" si="18"/>
        <v>24919.198312236287</v>
      </c>
      <c r="O326" s="886">
        <f t="shared" si="19"/>
        <v>23913.333333333336</v>
      </c>
    </row>
    <row r="327" spans="1:15">
      <c r="A327" s="712">
        <v>322</v>
      </c>
      <c r="B327" s="712">
        <v>104</v>
      </c>
      <c r="C327" s="712">
        <v>102</v>
      </c>
      <c r="D327" s="891">
        <v>3104</v>
      </c>
      <c r="E327" s="891">
        <v>3389</v>
      </c>
      <c r="F327" s="891">
        <f t="shared" si="20"/>
        <v>285</v>
      </c>
      <c r="G327" s="883">
        <f>VLOOKUP(F327,'9요금표2'!$B$5:$AN$2005,13,1)</f>
        <v>41190</v>
      </c>
      <c r="H327" s="883">
        <f>VLOOKUP(F327,'9요금표2'!$B$5:$AN$2005,14,1)</f>
        <v>33460</v>
      </c>
      <c r="I327" s="884"/>
      <c r="J327" s="885">
        <f>'5전기계약 등 비교'!$O$19</f>
        <v>7965.6399437412092</v>
      </c>
      <c r="K327" s="885">
        <f>'5전기계약 등 비교'!$L$19</f>
        <v>11459.198312236287</v>
      </c>
      <c r="L327" s="885">
        <f>'5전기계약 등 비교'!$L$27</f>
        <v>8983.3333333333339</v>
      </c>
      <c r="M327" s="886">
        <f t="shared" ref="M327:M390" si="21">G327+J327</f>
        <v>49155.639943741211</v>
      </c>
      <c r="N327" s="886">
        <f t="shared" ref="N327:N390" si="22">H327+K327</f>
        <v>44919.198312236287</v>
      </c>
      <c r="O327" s="886">
        <f t="shared" ref="O327:O390" si="23">G327+L327</f>
        <v>50173.333333333336</v>
      </c>
    </row>
    <row r="328" spans="1:15">
      <c r="A328" s="712">
        <v>323</v>
      </c>
      <c r="B328" s="712">
        <v>104</v>
      </c>
      <c r="C328" s="712">
        <v>103</v>
      </c>
      <c r="D328" s="891">
        <v>1359</v>
      </c>
      <c r="E328" s="891">
        <v>1477</v>
      </c>
      <c r="F328" s="891">
        <f t="shared" si="20"/>
        <v>118</v>
      </c>
      <c r="G328" s="883">
        <f>VLOOKUP(F328,'9요금표2'!$B$5:$AN$2005,13,1)</f>
        <v>9000</v>
      </c>
      <c r="H328" s="883">
        <f>VLOOKUP(F328,'9요금표2'!$B$5:$AN$2005,14,1)</f>
        <v>8480</v>
      </c>
      <c r="I328" s="884"/>
      <c r="J328" s="885">
        <f>'5전기계약 등 비교'!$O$19</f>
        <v>7965.6399437412092</v>
      </c>
      <c r="K328" s="885">
        <f>'5전기계약 등 비교'!$L$19</f>
        <v>11459.198312236287</v>
      </c>
      <c r="L328" s="885">
        <f>'5전기계약 등 비교'!$L$27</f>
        <v>8983.3333333333339</v>
      </c>
      <c r="M328" s="886">
        <f t="shared" si="21"/>
        <v>16965.639943741211</v>
      </c>
      <c r="N328" s="886">
        <f t="shared" si="22"/>
        <v>19939.198312236287</v>
      </c>
      <c r="O328" s="886">
        <f t="shared" si="23"/>
        <v>17983.333333333336</v>
      </c>
    </row>
    <row r="329" spans="1:15">
      <c r="A329" s="712">
        <v>324</v>
      </c>
      <c r="B329" s="712">
        <v>104</v>
      </c>
      <c r="C329" s="712">
        <v>104</v>
      </c>
      <c r="D329" s="891">
        <v>1238</v>
      </c>
      <c r="E329" s="891">
        <v>1549</v>
      </c>
      <c r="F329" s="891">
        <f t="shared" si="20"/>
        <v>311</v>
      </c>
      <c r="G329" s="883">
        <f>VLOOKUP(F329,'9요금표2'!$B$5:$AN$2005,13,1)</f>
        <v>46740</v>
      </c>
      <c r="H329" s="883">
        <f>VLOOKUP(F329,'9요금표2'!$B$5:$AN$2005,14,1)</f>
        <v>37820</v>
      </c>
      <c r="I329" s="884"/>
      <c r="J329" s="885">
        <f>'5전기계약 등 비교'!$O$19</f>
        <v>7965.6399437412092</v>
      </c>
      <c r="K329" s="885">
        <f>'5전기계약 등 비교'!$L$19</f>
        <v>11459.198312236287</v>
      </c>
      <c r="L329" s="885">
        <f>'5전기계약 등 비교'!$L$27</f>
        <v>8983.3333333333339</v>
      </c>
      <c r="M329" s="886">
        <f t="shared" si="21"/>
        <v>54705.639943741211</v>
      </c>
      <c r="N329" s="886">
        <f t="shared" si="22"/>
        <v>49279.198312236287</v>
      </c>
      <c r="O329" s="886">
        <f t="shared" si="23"/>
        <v>55723.333333333336</v>
      </c>
    </row>
    <row r="330" spans="1:15">
      <c r="A330" s="712">
        <v>325</v>
      </c>
      <c r="B330" s="712">
        <v>104</v>
      </c>
      <c r="C330" s="712">
        <v>105</v>
      </c>
      <c r="D330" s="891">
        <v>2522</v>
      </c>
      <c r="E330" s="891">
        <v>2679</v>
      </c>
      <c r="F330" s="891">
        <f t="shared" si="20"/>
        <v>157</v>
      </c>
      <c r="G330" s="883">
        <f>VLOOKUP(F330,'9요금표2'!$B$5:$AN$2005,13,1)</f>
        <v>13130</v>
      </c>
      <c r="H330" s="883">
        <f>VLOOKUP(F330,'9요금표2'!$B$5:$AN$2005,14,1)</f>
        <v>11950</v>
      </c>
      <c r="I330" s="884"/>
      <c r="J330" s="885">
        <f>'5전기계약 등 비교'!$O$19</f>
        <v>7965.6399437412092</v>
      </c>
      <c r="K330" s="885">
        <f>'5전기계약 등 비교'!$L$19</f>
        <v>11459.198312236287</v>
      </c>
      <c r="L330" s="885">
        <f>'5전기계약 등 비교'!$L$27</f>
        <v>8983.3333333333339</v>
      </c>
      <c r="M330" s="886">
        <f t="shared" si="21"/>
        <v>21095.639943741211</v>
      </c>
      <c r="N330" s="886">
        <f t="shared" si="22"/>
        <v>23409.198312236287</v>
      </c>
      <c r="O330" s="886">
        <f t="shared" si="23"/>
        <v>22113.333333333336</v>
      </c>
    </row>
    <row r="331" spans="1:15">
      <c r="A331" s="712">
        <v>326</v>
      </c>
      <c r="B331" s="712">
        <v>104</v>
      </c>
      <c r="C331" s="712">
        <v>106</v>
      </c>
      <c r="D331" s="891">
        <v>2252</v>
      </c>
      <c r="E331" s="891">
        <v>2425</v>
      </c>
      <c r="F331" s="891">
        <f t="shared" si="20"/>
        <v>173</v>
      </c>
      <c r="G331" s="883">
        <f>VLOOKUP(F331,'9요금표2'!$B$5:$AN$2005,13,1)</f>
        <v>14830</v>
      </c>
      <c r="H331" s="883">
        <f>VLOOKUP(F331,'9요금표2'!$B$5:$AN$2005,14,1)</f>
        <v>13380</v>
      </c>
      <c r="I331" s="884"/>
      <c r="J331" s="885">
        <f>'5전기계약 등 비교'!$O$19</f>
        <v>7965.6399437412092</v>
      </c>
      <c r="K331" s="885">
        <f>'5전기계약 등 비교'!$L$19</f>
        <v>11459.198312236287</v>
      </c>
      <c r="L331" s="885">
        <f>'5전기계약 등 비교'!$L$27</f>
        <v>8983.3333333333339</v>
      </c>
      <c r="M331" s="886">
        <f t="shared" si="21"/>
        <v>22795.639943741211</v>
      </c>
      <c r="N331" s="886">
        <f t="shared" si="22"/>
        <v>24839.198312236287</v>
      </c>
      <c r="O331" s="886">
        <f t="shared" si="23"/>
        <v>23813.333333333336</v>
      </c>
    </row>
    <row r="332" spans="1:15">
      <c r="A332" s="712">
        <v>327</v>
      </c>
      <c r="B332" s="712">
        <v>104</v>
      </c>
      <c r="C332" s="712">
        <v>201</v>
      </c>
      <c r="D332" s="891">
        <v>2019</v>
      </c>
      <c r="E332" s="891">
        <v>2217</v>
      </c>
      <c r="F332" s="891">
        <f t="shared" si="20"/>
        <v>198</v>
      </c>
      <c r="G332" s="883">
        <f>VLOOKUP(F332,'9요금표2'!$B$5:$AN$2005,13,1)</f>
        <v>17480</v>
      </c>
      <c r="H332" s="883">
        <f>VLOOKUP(F332,'9요금표2'!$B$5:$AN$2005,14,1)</f>
        <v>15600</v>
      </c>
      <c r="I332" s="884"/>
      <c r="J332" s="885">
        <f>'5전기계약 등 비교'!$O$19</f>
        <v>7965.6399437412092</v>
      </c>
      <c r="K332" s="885">
        <f>'5전기계약 등 비교'!$L$19</f>
        <v>11459.198312236287</v>
      </c>
      <c r="L332" s="885">
        <f>'5전기계약 등 비교'!$L$27</f>
        <v>8983.3333333333339</v>
      </c>
      <c r="M332" s="886">
        <f t="shared" si="21"/>
        <v>25445.639943741211</v>
      </c>
      <c r="N332" s="886">
        <f t="shared" si="22"/>
        <v>27059.198312236287</v>
      </c>
      <c r="O332" s="886">
        <f t="shared" si="23"/>
        <v>26463.333333333336</v>
      </c>
    </row>
    <row r="333" spans="1:15">
      <c r="A333" s="712">
        <v>328</v>
      </c>
      <c r="B333" s="712">
        <v>104</v>
      </c>
      <c r="C333" s="712">
        <v>202</v>
      </c>
      <c r="D333" s="891">
        <v>1234</v>
      </c>
      <c r="E333" s="891">
        <v>1492</v>
      </c>
      <c r="F333" s="891">
        <f t="shared" si="20"/>
        <v>258</v>
      </c>
      <c r="G333" s="883">
        <f>VLOOKUP(F333,'9요금표2'!$B$5:$AN$2005,13,1)</f>
        <v>35420</v>
      </c>
      <c r="H333" s="883">
        <f>VLOOKUP(F333,'9요금표2'!$B$5:$AN$2005,14,1)</f>
        <v>28940</v>
      </c>
      <c r="I333" s="884"/>
      <c r="J333" s="885">
        <f>'5전기계약 등 비교'!$O$19</f>
        <v>7965.6399437412092</v>
      </c>
      <c r="K333" s="885">
        <f>'5전기계약 등 비교'!$L$19</f>
        <v>11459.198312236287</v>
      </c>
      <c r="L333" s="885">
        <f>'5전기계약 등 비교'!$L$27</f>
        <v>8983.3333333333339</v>
      </c>
      <c r="M333" s="886">
        <f t="shared" si="21"/>
        <v>43385.639943741211</v>
      </c>
      <c r="N333" s="886">
        <f t="shared" si="22"/>
        <v>40399.198312236287</v>
      </c>
      <c r="O333" s="886">
        <f t="shared" si="23"/>
        <v>44403.333333333336</v>
      </c>
    </row>
    <row r="334" spans="1:15">
      <c r="A334" s="712">
        <v>329</v>
      </c>
      <c r="B334" s="712">
        <v>104</v>
      </c>
      <c r="C334" s="712">
        <v>203</v>
      </c>
      <c r="D334" s="891">
        <v>3074</v>
      </c>
      <c r="E334" s="891">
        <v>3303</v>
      </c>
      <c r="F334" s="891">
        <f t="shared" si="20"/>
        <v>229</v>
      </c>
      <c r="G334" s="883">
        <f>VLOOKUP(F334,'9요금표2'!$B$5:$AN$2005,13,1)</f>
        <v>29230</v>
      </c>
      <c r="H334" s="883">
        <f>VLOOKUP(F334,'9요금표2'!$B$5:$AN$2005,14,1)</f>
        <v>24090</v>
      </c>
      <c r="I334" s="884"/>
      <c r="J334" s="885">
        <f>'5전기계약 등 비교'!$O$19</f>
        <v>7965.6399437412092</v>
      </c>
      <c r="K334" s="885">
        <f>'5전기계약 등 비교'!$L$19</f>
        <v>11459.198312236287</v>
      </c>
      <c r="L334" s="885">
        <f>'5전기계약 등 비교'!$L$27</f>
        <v>8983.3333333333339</v>
      </c>
      <c r="M334" s="886">
        <f t="shared" si="21"/>
        <v>37195.639943741211</v>
      </c>
      <c r="N334" s="886">
        <f t="shared" si="22"/>
        <v>35549.198312236287</v>
      </c>
      <c r="O334" s="886">
        <f t="shared" si="23"/>
        <v>38213.333333333336</v>
      </c>
    </row>
    <row r="335" spans="1:15">
      <c r="A335" s="712">
        <v>330</v>
      </c>
      <c r="B335" s="712">
        <v>104</v>
      </c>
      <c r="C335" s="712">
        <v>204</v>
      </c>
      <c r="D335" s="891">
        <v>1542</v>
      </c>
      <c r="E335" s="891">
        <v>1630</v>
      </c>
      <c r="F335" s="891">
        <f t="shared" si="20"/>
        <v>88</v>
      </c>
      <c r="G335" s="883">
        <f>VLOOKUP(F335,'9요금표2'!$B$5:$AN$2005,13,1)</f>
        <v>5810</v>
      </c>
      <c r="H335" s="883">
        <f>VLOOKUP(F335,'9요금표2'!$B$5:$AN$2005,14,1)</f>
        <v>5810</v>
      </c>
      <c r="I335" s="884"/>
      <c r="J335" s="885">
        <f>'5전기계약 등 비교'!$O$19</f>
        <v>7965.6399437412092</v>
      </c>
      <c r="K335" s="885">
        <f>'5전기계약 등 비교'!$L$19</f>
        <v>11459.198312236287</v>
      </c>
      <c r="L335" s="885">
        <f>'5전기계약 등 비교'!$L$27</f>
        <v>8983.3333333333339</v>
      </c>
      <c r="M335" s="886">
        <f t="shared" si="21"/>
        <v>13775.639943741209</v>
      </c>
      <c r="N335" s="886">
        <f t="shared" si="22"/>
        <v>17269.198312236287</v>
      </c>
      <c r="O335" s="886">
        <f t="shared" si="23"/>
        <v>14793.333333333334</v>
      </c>
    </row>
    <row r="336" spans="1:15">
      <c r="A336" s="712">
        <v>331</v>
      </c>
      <c r="B336" s="712">
        <v>104</v>
      </c>
      <c r="C336" s="712">
        <v>205</v>
      </c>
      <c r="D336" s="891">
        <v>3166</v>
      </c>
      <c r="E336" s="891">
        <v>3371</v>
      </c>
      <c r="F336" s="891">
        <f t="shared" si="20"/>
        <v>205</v>
      </c>
      <c r="G336" s="883">
        <f>VLOOKUP(F336,'9요금표2'!$B$5:$AN$2005,13,1)</f>
        <v>24090</v>
      </c>
      <c r="H336" s="883">
        <f>VLOOKUP(F336,'9요금표2'!$B$5:$AN$2005,14,1)</f>
        <v>20070</v>
      </c>
      <c r="I336" s="884"/>
      <c r="J336" s="885">
        <f>'5전기계약 등 비교'!$O$19</f>
        <v>7965.6399437412092</v>
      </c>
      <c r="K336" s="885">
        <f>'5전기계약 등 비교'!$L$19</f>
        <v>11459.198312236287</v>
      </c>
      <c r="L336" s="885">
        <f>'5전기계약 등 비교'!$L$27</f>
        <v>8983.3333333333339</v>
      </c>
      <c r="M336" s="886">
        <f t="shared" si="21"/>
        <v>32055.639943741211</v>
      </c>
      <c r="N336" s="886">
        <f t="shared" si="22"/>
        <v>31529.198312236287</v>
      </c>
      <c r="O336" s="886">
        <f t="shared" si="23"/>
        <v>33073.333333333336</v>
      </c>
    </row>
    <row r="337" spans="1:15">
      <c r="A337" s="712">
        <v>332</v>
      </c>
      <c r="B337" s="712">
        <v>104</v>
      </c>
      <c r="C337" s="712">
        <v>206</v>
      </c>
      <c r="D337" s="891">
        <v>2764</v>
      </c>
      <c r="E337" s="891">
        <v>2937</v>
      </c>
      <c r="F337" s="891">
        <f t="shared" si="20"/>
        <v>173</v>
      </c>
      <c r="G337" s="883">
        <f>VLOOKUP(F337,'9요금표2'!$B$5:$AN$2005,13,1)</f>
        <v>14830</v>
      </c>
      <c r="H337" s="883">
        <f>VLOOKUP(F337,'9요금표2'!$B$5:$AN$2005,14,1)</f>
        <v>13380</v>
      </c>
      <c r="I337" s="884"/>
      <c r="J337" s="885">
        <f>'5전기계약 등 비교'!$O$19</f>
        <v>7965.6399437412092</v>
      </c>
      <c r="K337" s="885">
        <f>'5전기계약 등 비교'!$L$19</f>
        <v>11459.198312236287</v>
      </c>
      <c r="L337" s="885">
        <f>'5전기계약 등 비교'!$L$27</f>
        <v>8983.3333333333339</v>
      </c>
      <c r="M337" s="886">
        <f t="shared" si="21"/>
        <v>22795.639943741211</v>
      </c>
      <c r="N337" s="886">
        <f t="shared" si="22"/>
        <v>24839.198312236287</v>
      </c>
      <c r="O337" s="886">
        <f t="shared" si="23"/>
        <v>23813.333333333336</v>
      </c>
    </row>
    <row r="338" spans="1:15">
      <c r="A338" s="712">
        <v>333</v>
      </c>
      <c r="B338" s="712">
        <v>104</v>
      </c>
      <c r="C338" s="712">
        <v>301</v>
      </c>
      <c r="D338" s="891">
        <v>2087</v>
      </c>
      <c r="E338" s="891">
        <v>2277</v>
      </c>
      <c r="F338" s="891">
        <f t="shared" si="20"/>
        <v>190</v>
      </c>
      <c r="G338" s="883">
        <f>VLOOKUP(F338,'9요금표2'!$B$5:$AN$2005,13,1)</f>
        <v>16640</v>
      </c>
      <c r="H338" s="883">
        <f>VLOOKUP(F338,'9요금표2'!$B$5:$AN$2005,14,1)</f>
        <v>14890</v>
      </c>
      <c r="I338" s="884"/>
      <c r="J338" s="885">
        <f>'5전기계약 등 비교'!$O$19</f>
        <v>7965.6399437412092</v>
      </c>
      <c r="K338" s="885">
        <f>'5전기계약 등 비교'!$L$19</f>
        <v>11459.198312236287</v>
      </c>
      <c r="L338" s="885">
        <f>'5전기계약 등 비교'!$L$27</f>
        <v>8983.3333333333339</v>
      </c>
      <c r="M338" s="886">
        <f t="shared" si="21"/>
        <v>24605.639943741211</v>
      </c>
      <c r="N338" s="886">
        <f t="shared" si="22"/>
        <v>26349.198312236287</v>
      </c>
      <c r="O338" s="886">
        <f t="shared" si="23"/>
        <v>25623.333333333336</v>
      </c>
    </row>
    <row r="339" spans="1:15">
      <c r="A339" s="712">
        <v>334</v>
      </c>
      <c r="B339" s="712">
        <v>104</v>
      </c>
      <c r="C339" s="712">
        <v>302</v>
      </c>
      <c r="D339" s="891">
        <v>1646</v>
      </c>
      <c r="E339" s="891">
        <v>1787</v>
      </c>
      <c r="F339" s="891">
        <f t="shared" si="20"/>
        <v>141</v>
      </c>
      <c r="G339" s="883">
        <f>VLOOKUP(F339,'9요금표2'!$B$5:$AN$2005,13,1)</f>
        <v>11440</v>
      </c>
      <c r="H339" s="883">
        <f>VLOOKUP(F339,'9요금표2'!$B$5:$AN$2005,14,1)</f>
        <v>10530</v>
      </c>
      <c r="I339" s="884"/>
      <c r="J339" s="885">
        <f>'5전기계약 등 비교'!$O$19</f>
        <v>7965.6399437412092</v>
      </c>
      <c r="K339" s="885">
        <f>'5전기계약 등 비교'!$L$19</f>
        <v>11459.198312236287</v>
      </c>
      <c r="L339" s="885">
        <f>'5전기계약 등 비교'!$L$27</f>
        <v>8983.3333333333339</v>
      </c>
      <c r="M339" s="886">
        <f t="shared" si="21"/>
        <v>19405.639943741211</v>
      </c>
      <c r="N339" s="886">
        <f t="shared" si="22"/>
        <v>21989.198312236287</v>
      </c>
      <c r="O339" s="886">
        <f t="shared" si="23"/>
        <v>20423.333333333336</v>
      </c>
    </row>
    <row r="340" spans="1:15">
      <c r="A340" s="712">
        <v>335</v>
      </c>
      <c r="B340" s="712">
        <v>104</v>
      </c>
      <c r="C340" s="712">
        <v>303</v>
      </c>
      <c r="D340" s="891">
        <v>1914</v>
      </c>
      <c r="E340" s="891">
        <v>2068</v>
      </c>
      <c r="F340" s="891">
        <f t="shared" si="20"/>
        <v>154</v>
      </c>
      <c r="G340" s="883">
        <f>VLOOKUP(F340,'9요금표2'!$B$5:$AN$2005,13,1)</f>
        <v>12810</v>
      </c>
      <c r="H340" s="883">
        <f>VLOOKUP(F340,'9요금표2'!$B$5:$AN$2005,14,1)</f>
        <v>11690</v>
      </c>
      <c r="I340" s="884"/>
      <c r="J340" s="885">
        <f>'5전기계약 등 비교'!$O$19</f>
        <v>7965.6399437412092</v>
      </c>
      <c r="K340" s="885">
        <f>'5전기계약 등 비교'!$L$19</f>
        <v>11459.198312236287</v>
      </c>
      <c r="L340" s="885">
        <f>'5전기계약 등 비교'!$L$27</f>
        <v>8983.3333333333339</v>
      </c>
      <c r="M340" s="886">
        <f t="shared" si="21"/>
        <v>20775.639943741211</v>
      </c>
      <c r="N340" s="886">
        <f t="shared" si="22"/>
        <v>23149.198312236287</v>
      </c>
      <c r="O340" s="886">
        <f t="shared" si="23"/>
        <v>21793.333333333336</v>
      </c>
    </row>
    <row r="341" spans="1:15">
      <c r="A341" s="712">
        <v>336</v>
      </c>
      <c r="B341" s="712">
        <v>104</v>
      </c>
      <c r="C341" s="712">
        <v>304</v>
      </c>
      <c r="D341" s="891">
        <v>1703</v>
      </c>
      <c r="E341" s="891">
        <v>1841</v>
      </c>
      <c r="F341" s="891">
        <f t="shared" si="20"/>
        <v>138</v>
      </c>
      <c r="G341" s="883">
        <f>VLOOKUP(F341,'9요금표2'!$B$5:$AN$2005,13,1)</f>
        <v>11120</v>
      </c>
      <c r="H341" s="883">
        <f>VLOOKUP(F341,'9요금표2'!$B$5:$AN$2005,14,1)</f>
        <v>10260</v>
      </c>
      <c r="I341" s="884"/>
      <c r="J341" s="885">
        <f>'5전기계약 등 비교'!$O$19</f>
        <v>7965.6399437412092</v>
      </c>
      <c r="K341" s="885">
        <f>'5전기계약 등 비교'!$L$19</f>
        <v>11459.198312236287</v>
      </c>
      <c r="L341" s="885">
        <f>'5전기계약 등 비교'!$L$27</f>
        <v>8983.3333333333339</v>
      </c>
      <c r="M341" s="886">
        <f t="shared" si="21"/>
        <v>19085.639943741211</v>
      </c>
      <c r="N341" s="886">
        <f t="shared" si="22"/>
        <v>21719.198312236287</v>
      </c>
      <c r="O341" s="886">
        <f t="shared" si="23"/>
        <v>20103.333333333336</v>
      </c>
    </row>
    <row r="342" spans="1:15">
      <c r="A342" s="712">
        <v>337</v>
      </c>
      <c r="B342" s="712">
        <v>104</v>
      </c>
      <c r="C342" s="712">
        <v>305</v>
      </c>
      <c r="D342" s="891">
        <v>1102</v>
      </c>
      <c r="E342" s="891">
        <v>1229</v>
      </c>
      <c r="F342" s="891">
        <f t="shared" si="20"/>
        <v>127</v>
      </c>
      <c r="G342" s="883">
        <f>VLOOKUP(F342,'9요금표2'!$B$5:$AN$2005,13,1)</f>
        <v>9950</v>
      </c>
      <c r="H342" s="883">
        <f>VLOOKUP(F342,'9요금표2'!$B$5:$AN$2005,14,1)</f>
        <v>9290</v>
      </c>
      <c r="I342" s="884"/>
      <c r="J342" s="885">
        <f>'5전기계약 등 비교'!$O$19</f>
        <v>7965.6399437412092</v>
      </c>
      <c r="K342" s="885">
        <f>'5전기계약 등 비교'!$L$19</f>
        <v>11459.198312236287</v>
      </c>
      <c r="L342" s="885">
        <f>'5전기계약 등 비교'!$L$27</f>
        <v>8983.3333333333339</v>
      </c>
      <c r="M342" s="886">
        <f t="shared" si="21"/>
        <v>17915.639943741211</v>
      </c>
      <c r="N342" s="886">
        <f t="shared" si="22"/>
        <v>20749.198312236287</v>
      </c>
      <c r="O342" s="886">
        <f t="shared" si="23"/>
        <v>18933.333333333336</v>
      </c>
    </row>
    <row r="343" spans="1:15">
      <c r="A343" s="712">
        <v>338</v>
      </c>
      <c r="B343" s="712">
        <v>104</v>
      </c>
      <c r="C343" s="712">
        <v>306</v>
      </c>
      <c r="D343" s="891">
        <v>2930</v>
      </c>
      <c r="E343" s="891">
        <v>3144</v>
      </c>
      <c r="F343" s="891">
        <f t="shared" si="20"/>
        <v>214</v>
      </c>
      <c r="G343" s="883">
        <f>VLOOKUP(F343,'9요금표2'!$B$5:$AN$2005,13,1)</f>
        <v>26010</v>
      </c>
      <c r="H343" s="883">
        <f>VLOOKUP(F343,'9요금표2'!$B$5:$AN$2005,14,1)</f>
        <v>21580</v>
      </c>
      <c r="I343" s="884"/>
      <c r="J343" s="885">
        <f>'5전기계약 등 비교'!$O$19</f>
        <v>7965.6399437412092</v>
      </c>
      <c r="K343" s="885">
        <f>'5전기계약 등 비교'!$L$19</f>
        <v>11459.198312236287</v>
      </c>
      <c r="L343" s="885">
        <f>'5전기계약 등 비교'!$L$27</f>
        <v>8983.3333333333339</v>
      </c>
      <c r="M343" s="886">
        <f t="shared" si="21"/>
        <v>33975.639943741211</v>
      </c>
      <c r="N343" s="886">
        <f t="shared" si="22"/>
        <v>33039.198312236287</v>
      </c>
      <c r="O343" s="886">
        <f t="shared" si="23"/>
        <v>34993.333333333336</v>
      </c>
    </row>
    <row r="344" spans="1:15">
      <c r="A344" s="712">
        <v>339</v>
      </c>
      <c r="B344" s="712">
        <v>104</v>
      </c>
      <c r="C344" s="712">
        <v>401</v>
      </c>
      <c r="D344" s="891">
        <v>4044</v>
      </c>
      <c r="E344" s="891">
        <v>4344</v>
      </c>
      <c r="F344" s="891">
        <f t="shared" si="20"/>
        <v>300</v>
      </c>
      <c r="G344" s="883">
        <f>VLOOKUP(F344,'9요금표2'!$B$5:$AN$2005,13,1)</f>
        <v>44390</v>
      </c>
      <c r="H344" s="883">
        <f>VLOOKUP(F344,'9요금표2'!$B$5:$AN$2005,14,1)</f>
        <v>35980</v>
      </c>
      <c r="I344" s="884"/>
      <c r="J344" s="885">
        <f>'5전기계약 등 비교'!$O$19</f>
        <v>7965.6399437412092</v>
      </c>
      <c r="K344" s="885">
        <f>'5전기계약 등 비교'!$L$19</f>
        <v>11459.198312236287</v>
      </c>
      <c r="L344" s="885">
        <f>'5전기계약 등 비교'!$L$27</f>
        <v>8983.3333333333339</v>
      </c>
      <c r="M344" s="886">
        <f t="shared" si="21"/>
        <v>52355.639943741211</v>
      </c>
      <c r="N344" s="886">
        <f t="shared" si="22"/>
        <v>47439.198312236287</v>
      </c>
      <c r="O344" s="886">
        <f t="shared" si="23"/>
        <v>53373.333333333336</v>
      </c>
    </row>
    <row r="345" spans="1:15">
      <c r="A345" s="712">
        <v>340</v>
      </c>
      <c r="B345" s="712">
        <v>104</v>
      </c>
      <c r="C345" s="712">
        <v>402</v>
      </c>
      <c r="D345" s="891">
        <v>4236</v>
      </c>
      <c r="E345" s="891">
        <v>4558</v>
      </c>
      <c r="F345" s="891">
        <f t="shared" si="20"/>
        <v>322</v>
      </c>
      <c r="G345" s="883">
        <f>VLOOKUP(F345,'9요금표2'!$B$5:$AN$2005,13,1)</f>
        <v>49090</v>
      </c>
      <c r="H345" s="883">
        <f>VLOOKUP(F345,'9요금표2'!$B$5:$AN$2005,14,1)</f>
        <v>39660</v>
      </c>
      <c r="I345" s="884"/>
      <c r="J345" s="885">
        <f>'5전기계약 등 비교'!$O$19</f>
        <v>7965.6399437412092</v>
      </c>
      <c r="K345" s="885">
        <f>'5전기계약 등 비교'!$L$19</f>
        <v>11459.198312236287</v>
      </c>
      <c r="L345" s="885">
        <f>'5전기계약 등 비교'!$L$27</f>
        <v>8983.3333333333339</v>
      </c>
      <c r="M345" s="886">
        <f t="shared" si="21"/>
        <v>57055.639943741211</v>
      </c>
      <c r="N345" s="886">
        <f t="shared" si="22"/>
        <v>51119.198312236287</v>
      </c>
      <c r="O345" s="886">
        <f t="shared" si="23"/>
        <v>58073.333333333336</v>
      </c>
    </row>
    <row r="346" spans="1:15">
      <c r="A346" s="712">
        <v>341</v>
      </c>
      <c r="B346" s="712">
        <v>104</v>
      </c>
      <c r="C346" s="712">
        <v>403</v>
      </c>
      <c r="D346" s="891">
        <v>2227</v>
      </c>
      <c r="E346" s="891">
        <v>2461</v>
      </c>
      <c r="F346" s="891">
        <f t="shared" si="20"/>
        <v>234</v>
      </c>
      <c r="G346" s="883">
        <f>VLOOKUP(F346,'9요금표2'!$B$5:$AN$2005,13,1)</f>
        <v>30290</v>
      </c>
      <c r="H346" s="883">
        <f>VLOOKUP(F346,'9요금표2'!$B$5:$AN$2005,14,1)</f>
        <v>24930</v>
      </c>
      <c r="I346" s="884"/>
      <c r="J346" s="885">
        <f>'5전기계약 등 비교'!$O$19</f>
        <v>7965.6399437412092</v>
      </c>
      <c r="K346" s="885">
        <f>'5전기계약 등 비교'!$L$19</f>
        <v>11459.198312236287</v>
      </c>
      <c r="L346" s="885">
        <f>'5전기계약 등 비교'!$L$27</f>
        <v>8983.3333333333339</v>
      </c>
      <c r="M346" s="886">
        <f t="shared" si="21"/>
        <v>38255.639943741211</v>
      </c>
      <c r="N346" s="886">
        <f t="shared" si="22"/>
        <v>36389.198312236287</v>
      </c>
      <c r="O346" s="886">
        <f t="shared" si="23"/>
        <v>39273.333333333336</v>
      </c>
    </row>
    <row r="347" spans="1:15">
      <c r="A347" s="712">
        <v>342</v>
      </c>
      <c r="B347" s="712">
        <v>104</v>
      </c>
      <c r="C347" s="712">
        <v>404</v>
      </c>
      <c r="D347" s="891">
        <v>3096</v>
      </c>
      <c r="E347" s="891">
        <v>3343</v>
      </c>
      <c r="F347" s="891">
        <f t="shared" si="20"/>
        <v>247</v>
      </c>
      <c r="G347" s="883">
        <f>VLOOKUP(F347,'9요금표2'!$B$5:$AN$2005,13,1)</f>
        <v>33070</v>
      </c>
      <c r="H347" s="883">
        <f>VLOOKUP(F347,'9요금표2'!$B$5:$AN$2005,14,1)</f>
        <v>27100</v>
      </c>
      <c r="I347" s="884"/>
      <c r="J347" s="885">
        <f>'5전기계약 등 비교'!$O$19</f>
        <v>7965.6399437412092</v>
      </c>
      <c r="K347" s="885">
        <f>'5전기계약 등 비교'!$L$19</f>
        <v>11459.198312236287</v>
      </c>
      <c r="L347" s="885">
        <f>'5전기계약 등 비교'!$L$27</f>
        <v>8983.3333333333339</v>
      </c>
      <c r="M347" s="886">
        <f t="shared" si="21"/>
        <v>41035.639943741211</v>
      </c>
      <c r="N347" s="886">
        <f t="shared" si="22"/>
        <v>38559.198312236287</v>
      </c>
      <c r="O347" s="886">
        <f t="shared" si="23"/>
        <v>42053.333333333336</v>
      </c>
    </row>
    <row r="348" spans="1:15">
      <c r="A348" s="712">
        <v>343</v>
      </c>
      <c r="B348" s="712">
        <v>104</v>
      </c>
      <c r="C348" s="712">
        <v>405</v>
      </c>
      <c r="D348" s="891">
        <v>3243</v>
      </c>
      <c r="E348" s="891">
        <v>3482</v>
      </c>
      <c r="F348" s="891">
        <f t="shared" si="20"/>
        <v>239</v>
      </c>
      <c r="G348" s="883">
        <f>VLOOKUP(F348,'9요금표2'!$B$5:$AN$2005,13,1)</f>
        <v>31360</v>
      </c>
      <c r="H348" s="883">
        <f>VLOOKUP(F348,'9요금표2'!$B$5:$AN$2005,14,1)</f>
        <v>25760</v>
      </c>
      <c r="I348" s="884"/>
      <c r="J348" s="885">
        <f>'5전기계약 등 비교'!$O$19</f>
        <v>7965.6399437412092</v>
      </c>
      <c r="K348" s="885">
        <f>'5전기계약 등 비교'!$L$19</f>
        <v>11459.198312236287</v>
      </c>
      <c r="L348" s="885">
        <f>'5전기계약 등 비교'!$L$27</f>
        <v>8983.3333333333339</v>
      </c>
      <c r="M348" s="886">
        <f t="shared" si="21"/>
        <v>39325.639943741211</v>
      </c>
      <c r="N348" s="886">
        <f t="shared" si="22"/>
        <v>37219.198312236287</v>
      </c>
      <c r="O348" s="886">
        <f t="shared" si="23"/>
        <v>40343.333333333336</v>
      </c>
    </row>
    <row r="349" spans="1:15">
      <c r="A349" s="712">
        <v>344</v>
      </c>
      <c r="B349" s="712">
        <v>104</v>
      </c>
      <c r="C349" s="712">
        <v>406</v>
      </c>
      <c r="D349" s="891">
        <v>2028</v>
      </c>
      <c r="E349" s="891">
        <v>2168</v>
      </c>
      <c r="F349" s="891">
        <f t="shared" si="20"/>
        <v>140</v>
      </c>
      <c r="G349" s="883">
        <f>VLOOKUP(F349,'9요금표2'!$B$5:$AN$2005,13,1)</f>
        <v>11320</v>
      </c>
      <c r="H349" s="883">
        <f>VLOOKUP(F349,'9요금표2'!$B$5:$AN$2005,14,1)</f>
        <v>10450</v>
      </c>
      <c r="I349" s="884"/>
      <c r="J349" s="885">
        <f>'5전기계약 등 비교'!$O$19</f>
        <v>7965.6399437412092</v>
      </c>
      <c r="K349" s="885">
        <f>'5전기계약 등 비교'!$L$19</f>
        <v>11459.198312236287</v>
      </c>
      <c r="L349" s="885">
        <f>'5전기계약 등 비교'!$L$27</f>
        <v>8983.3333333333339</v>
      </c>
      <c r="M349" s="886">
        <f t="shared" si="21"/>
        <v>19285.639943741211</v>
      </c>
      <c r="N349" s="886">
        <f t="shared" si="22"/>
        <v>21909.198312236287</v>
      </c>
      <c r="O349" s="886">
        <f t="shared" si="23"/>
        <v>20303.333333333336</v>
      </c>
    </row>
    <row r="350" spans="1:15">
      <c r="A350" s="712">
        <v>345</v>
      </c>
      <c r="B350" s="712">
        <v>104</v>
      </c>
      <c r="C350" s="712">
        <v>501</v>
      </c>
      <c r="D350" s="891">
        <v>2192</v>
      </c>
      <c r="E350" s="891">
        <v>2340</v>
      </c>
      <c r="F350" s="891">
        <f t="shared" si="20"/>
        <v>148</v>
      </c>
      <c r="G350" s="883">
        <f>VLOOKUP(F350,'9요금표2'!$B$5:$AN$2005,13,1)</f>
        <v>12180</v>
      </c>
      <c r="H350" s="883">
        <f>VLOOKUP(F350,'9요금표2'!$B$5:$AN$2005,14,1)</f>
        <v>11160</v>
      </c>
      <c r="I350" s="884"/>
      <c r="J350" s="885">
        <f>'5전기계약 등 비교'!$O$19</f>
        <v>7965.6399437412092</v>
      </c>
      <c r="K350" s="885">
        <f>'5전기계약 등 비교'!$L$19</f>
        <v>11459.198312236287</v>
      </c>
      <c r="L350" s="885">
        <f>'5전기계약 등 비교'!$L$27</f>
        <v>8983.3333333333339</v>
      </c>
      <c r="M350" s="886">
        <f t="shared" si="21"/>
        <v>20145.639943741211</v>
      </c>
      <c r="N350" s="886">
        <f t="shared" si="22"/>
        <v>22619.198312236287</v>
      </c>
      <c r="O350" s="886">
        <f t="shared" si="23"/>
        <v>21163.333333333336</v>
      </c>
    </row>
    <row r="351" spans="1:15">
      <c r="A351" s="712">
        <v>346</v>
      </c>
      <c r="B351" s="712">
        <v>104</v>
      </c>
      <c r="C351" s="712">
        <v>502</v>
      </c>
      <c r="D351" s="891">
        <v>2015</v>
      </c>
      <c r="E351" s="891">
        <v>2154</v>
      </c>
      <c r="F351" s="891">
        <f t="shared" si="20"/>
        <v>139</v>
      </c>
      <c r="G351" s="883">
        <f>VLOOKUP(F351,'9요금표2'!$B$5:$AN$2005,13,1)</f>
        <v>11220</v>
      </c>
      <c r="H351" s="883">
        <f>VLOOKUP(F351,'9요금표2'!$B$5:$AN$2005,14,1)</f>
        <v>10350</v>
      </c>
      <c r="I351" s="884"/>
      <c r="J351" s="885">
        <f>'5전기계약 등 비교'!$O$19</f>
        <v>7965.6399437412092</v>
      </c>
      <c r="K351" s="885">
        <f>'5전기계약 등 비교'!$L$19</f>
        <v>11459.198312236287</v>
      </c>
      <c r="L351" s="885">
        <f>'5전기계약 등 비교'!$L$27</f>
        <v>8983.3333333333339</v>
      </c>
      <c r="M351" s="886">
        <f t="shared" si="21"/>
        <v>19185.639943741211</v>
      </c>
      <c r="N351" s="886">
        <f t="shared" si="22"/>
        <v>21809.198312236287</v>
      </c>
      <c r="O351" s="886">
        <f t="shared" si="23"/>
        <v>20203.333333333336</v>
      </c>
    </row>
    <row r="352" spans="1:15">
      <c r="A352" s="712">
        <v>347</v>
      </c>
      <c r="B352" s="712">
        <v>104</v>
      </c>
      <c r="C352" s="712">
        <v>503</v>
      </c>
      <c r="D352" s="891">
        <v>2354</v>
      </c>
      <c r="E352" s="891">
        <v>2554</v>
      </c>
      <c r="F352" s="891">
        <f t="shared" si="20"/>
        <v>200</v>
      </c>
      <c r="G352" s="883">
        <f>VLOOKUP(F352,'9요금표2'!$B$5:$AN$2005,13,1)</f>
        <v>17690</v>
      </c>
      <c r="H352" s="883">
        <f>VLOOKUP(F352,'9요금표2'!$B$5:$AN$2005,14,1)</f>
        <v>15780</v>
      </c>
      <c r="I352" s="884"/>
      <c r="J352" s="885">
        <f>'5전기계약 등 비교'!$O$19</f>
        <v>7965.6399437412092</v>
      </c>
      <c r="K352" s="885">
        <f>'5전기계약 등 비교'!$L$19</f>
        <v>11459.198312236287</v>
      </c>
      <c r="L352" s="885">
        <f>'5전기계약 등 비교'!$L$27</f>
        <v>8983.3333333333339</v>
      </c>
      <c r="M352" s="886">
        <f t="shared" si="21"/>
        <v>25655.639943741211</v>
      </c>
      <c r="N352" s="886">
        <f t="shared" si="22"/>
        <v>27239.198312236287</v>
      </c>
      <c r="O352" s="886">
        <f t="shared" si="23"/>
        <v>26673.333333333336</v>
      </c>
    </row>
    <row r="353" spans="1:15">
      <c r="A353" s="712">
        <v>348</v>
      </c>
      <c r="B353" s="712">
        <v>104</v>
      </c>
      <c r="C353" s="712">
        <v>504</v>
      </c>
      <c r="D353" s="891">
        <v>3084</v>
      </c>
      <c r="E353" s="891">
        <v>3374</v>
      </c>
      <c r="F353" s="891">
        <f t="shared" si="20"/>
        <v>290</v>
      </c>
      <c r="G353" s="883">
        <f>VLOOKUP(F353,'9요금표2'!$B$5:$AN$2005,13,1)</f>
        <v>42250</v>
      </c>
      <c r="H353" s="883">
        <f>VLOOKUP(F353,'9요금표2'!$B$5:$AN$2005,14,1)</f>
        <v>34300</v>
      </c>
      <c r="I353" s="884"/>
      <c r="J353" s="885">
        <f>'5전기계약 등 비교'!$O$19</f>
        <v>7965.6399437412092</v>
      </c>
      <c r="K353" s="885">
        <f>'5전기계약 등 비교'!$L$19</f>
        <v>11459.198312236287</v>
      </c>
      <c r="L353" s="885">
        <f>'5전기계약 등 비교'!$L$27</f>
        <v>8983.3333333333339</v>
      </c>
      <c r="M353" s="886">
        <f t="shared" si="21"/>
        <v>50215.639943741211</v>
      </c>
      <c r="N353" s="886">
        <f t="shared" si="22"/>
        <v>45759.198312236287</v>
      </c>
      <c r="O353" s="886">
        <f t="shared" si="23"/>
        <v>51233.333333333336</v>
      </c>
    </row>
    <row r="354" spans="1:15">
      <c r="A354" s="712">
        <v>349</v>
      </c>
      <c r="B354" s="712">
        <v>104</v>
      </c>
      <c r="C354" s="712">
        <v>505</v>
      </c>
      <c r="D354" s="891">
        <v>3012</v>
      </c>
      <c r="E354" s="891">
        <v>3229</v>
      </c>
      <c r="F354" s="891">
        <f t="shared" si="20"/>
        <v>217</v>
      </c>
      <c r="G354" s="883">
        <f>VLOOKUP(F354,'9요금표2'!$B$5:$AN$2005,13,1)</f>
        <v>26650</v>
      </c>
      <c r="H354" s="883">
        <f>VLOOKUP(F354,'9요금표2'!$B$5:$AN$2005,14,1)</f>
        <v>22070</v>
      </c>
      <c r="I354" s="884"/>
      <c r="J354" s="885">
        <f>'5전기계약 등 비교'!$O$19</f>
        <v>7965.6399437412092</v>
      </c>
      <c r="K354" s="885">
        <f>'5전기계약 등 비교'!$L$19</f>
        <v>11459.198312236287</v>
      </c>
      <c r="L354" s="885">
        <f>'5전기계약 등 비교'!$L$27</f>
        <v>8983.3333333333339</v>
      </c>
      <c r="M354" s="886">
        <f t="shared" si="21"/>
        <v>34615.639943741211</v>
      </c>
      <c r="N354" s="886">
        <f t="shared" si="22"/>
        <v>33529.198312236287</v>
      </c>
      <c r="O354" s="886">
        <f t="shared" si="23"/>
        <v>35633.333333333336</v>
      </c>
    </row>
    <row r="355" spans="1:15">
      <c r="A355" s="712">
        <v>350</v>
      </c>
      <c r="B355" s="712">
        <v>104</v>
      </c>
      <c r="C355" s="712">
        <v>506</v>
      </c>
      <c r="D355" s="891">
        <v>2287</v>
      </c>
      <c r="E355" s="891">
        <v>2528</v>
      </c>
      <c r="F355" s="891">
        <f t="shared" si="20"/>
        <v>241</v>
      </c>
      <c r="G355" s="883">
        <f>VLOOKUP(F355,'9요금표2'!$B$5:$AN$2005,13,1)</f>
        <v>31780</v>
      </c>
      <c r="H355" s="883">
        <f>VLOOKUP(F355,'9요금표2'!$B$5:$AN$2005,14,1)</f>
        <v>26090</v>
      </c>
      <c r="I355" s="884"/>
      <c r="J355" s="885">
        <f>'5전기계약 등 비교'!$O$19</f>
        <v>7965.6399437412092</v>
      </c>
      <c r="K355" s="885">
        <f>'5전기계약 등 비교'!$L$19</f>
        <v>11459.198312236287</v>
      </c>
      <c r="L355" s="885">
        <f>'5전기계약 등 비교'!$L$27</f>
        <v>8983.3333333333339</v>
      </c>
      <c r="M355" s="886">
        <f t="shared" si="21"/>
        <v>39745.639943741211</v>
      </c>
      <c r="N355" s="886">
        <f t="shared" si="22"/>
        <v>37549.198312236287</v>
      </c>
      <c r="O355" s="886">
        <f t="shared" si="23"/>
        <v>40763.333333333336</v>
      </c>
    </row>
    <row r="356" spans="1:15">
      <c r="A356" s="712">
        <v>351</v>
      </c>
      <c r="B356" s="712">
        <v>104</v>
      </c>
      <c r="C356" s="712">
        <v>601</v>
      </c>
      <c r="D356" s="891">
        <v>2240</v>
      </c>
      <c r="E356" s="891">
        <v>2418</v>
      </c>
      <c r="F356" s="891">
        <f t="shared" si="20"/>
        <v>178</v>
      </c>
      <c r="G356" s="883">
        <f>VLOOKUP(F356,'9요금표2'!$B$5:$AN$2005,13,1)</f>
        <v>15360</v>
      </c>
      <c r="H356" s="883">
        <f>VLOOKUP(F356,'9요금표2'!$B$5:$AN$2005,14,1)</f>
        <v>13830</v>
      </c>
      <c r="I356" s="884"/>
      <c r="J356" s="885">
        <f>'5전기계약 등 비교'!$O$19</f>
        <v>7965.6399437412092</v>
      </c>
      <c r="K356" s="885">
        <f>'5전기계약 등 비교'!$L$19</f>
        <v>11459.198312236287</v>
      </c>
      <c r="L356" s="885">
        <f>'5전기계약 등 비교'!$L$27</f>
        <v>8983.3333333333339</v>
      </c>
      <c r="M356" s="886">
        <f t="shared" si="21"/>
        <v>23325.639943741211</v>
      </c>
      <c r="N356" s="886">
        <f t="shared" si="22"/>
        <v>25289.198312236287</v>
      </c>
      <c r="O356" s="886">
        <f t="shared" si="23"/>
        <v>24343.333333333336</v>
      </c>
    </row>
    <row r="357" spans="1:15">
      <c r="A357" s="712">
        <v>352</v>
      </c>
      <c r="B357" s="712">
        <v>104</v>
      </c>
      <c r="C357" s="712">
        <v>602</v>
      </c>
      <c r="D357" s="891">
        <v>1943</v>
      </c>
      <c r="E357" s="891">
        <v>2080</v>
      </c>
      <c r="F357" s="891">
        <f t="shared" si="20"/>
        <v>137</v>
      </c>
      <c r="G357" s="883">
        <f>VLOOKUP(F357,'9요금표2'!$B$5:$AN$2005,13,1)</f>
        <v>11010</v>
      </c>
      <c r="H357" s="883">
        <f>VLOOKUP(F357,'9요금표2'!$B$5:$AN$2005,14,1)</f>
        <v>10180</v>
      </c>
      <c r="I357" s="884"/>
      <c r="J357" s="885">
        <f>'5전기계약 등 비교'!$O$19</f>
        <v>7965.6399437412092</v>
      </c>
      <c r="K357" s="885">
        <f>'5전기계약 등 비교'!$L$19</f>
        <v>11459.198312236287</v>
      </c>
      <c r="L357" s="885">
        <f>'5전기계약 등 비교'!$L$27</f>
        <v>8983.3333333333339</v>
      </c>
      <c r="M357" s="886">
        <f t="shared" si="21"/>
        <v>18975.639943741211</v>
      </c>
      <c r="N357" s="886">
        <f t="shared" si="22"/>
        <v>21639.198312236287</v>
      </c>
      <c r="O357" s="886">
        <f t="shared" si="23"/>
        <v>19993.333333333336</v>
      </c>
    </row>
    <row r="358" spans="1:15">
      <c r="A358" s="712">
        <v>353</v>
      </c>
      <c r="B358" s="712">
        <v>104</v>
      </c>
      <c r="C358" s="712">
        <v>603</v>
      </c>
      <c r="D358" s="891">
        <v>1497</v>
      </c>
      <c r="E358" s="891">
        <v>1647</v>
      </c>
      <c r="F358" s="891">
        <f t="shared" si="20"/>
        <v>150</v>
      </c>
      <c r="G358" s="883">
        <f>VLOOKUP(F358,'9요금표2'!$B$5:$AN$2005,13,1)</f>
        <v>12390</v>
      </c>
      <c r="H358" s="883">
        <f>VLOOKUP(F358,'9요금표2'!$B$5:$AN$2005,14,1)</f>
        <v>11330</v>
      </c>
      <c r="I358" s="884"/>
      <c r="J358" s="885">
        <f>'5전기계약 등 비교'!$O$19</f>
        <v>7965.6399437412092</v>
      </c>
      <c r="K358" s="885">
        <f>'5전기계약 등 비교'!$L$19</f>
        <v>11459.198312236287</v>
      </c>
      <c r="L358" s="885">
        <f>'5전기계약 등 비교'!$L$27</f>
        <v>8983.3333333333339</v>
      </c>
      <c r="M358" s="886">
        <f t="shared" si="21"/>
        <v>20355.639943741211</v>
      </c>
      <c r="N358" s="886">
        <f t="shared" si="22"/>
        <v>22789.198312236287</v>
      </c>
      <c r="O358" s="886">
        <f t="shared" si="23"/>
        <v>21373.333333333336</v>
      </c>
    </row>
    <row r="359" spans="1:15">
      <c r="A359" s="712">
        <v>354</v>
      </c>
      <c r="B359" s="712">
        <v>104</v>
      </c>
      <c r="C359" s="712">
        <v>604</v>
      </c>
      <c r="D359" s="891">
        <v>2940</v>
      </c>
      <c r="E359" s="891">
        <v>3133</v>
      </c>
      <c r="F359" s="891">
        <f t="shared" si="20"/>
        <v>193</v>
      </c>
      <c r="G359" s="883">
        <f>VLOOKUP(F359,'9요금표2'!$B$5:$AN$2005,13,1)</f>
        <v>16950</v>
      </c>
      <c r="H359" s="883">
        <f>VLOOKUP(F359,'9요금표2'!$B$5:$AN$2005,14,1)</f>
        <v>15160</v>
      </c>
      <c r="I359" s="884"/>
      <c r="J359" s="885">
        <f>'5전기계약 등 비교'!$O$19</f>
        <v>7965.6399437412092</v>
      </c>
      <c r="K359" s="885">
        <f>'5전기계약 등 비교'!$L$19</f>
        <v>11459.198312236287</v>
      </c>
      <c r="L359" s="885">
        <f>'5전기계약 등 비교'!$L$27</f>
        <v>8983.3333333333339</v>
      </c>
      <c r="M359" s="886">
        <f t="shared" si="21"/>
        <v>24915.639943741211</v>
      </c>
      <c r="N359" s="886">
        <f t="shared" si="22"/>
        <v>26619.198312236287</v>
      </c>
      <c r="O359" s="886">
        <f t="shared" si="23"/>
        <v>25933.333333333336</v>
      </c>
    </row>
    <row r="360" spans="1:15">
      <c r="A360" s="712">
        <v>355</v>
      </c>
      <c r="B360" s="712">
        <v>104</v>
      </c>
      <c r="C360" s="712">
        <v>605</v>
      </c>
      <c r="D360" s="891">
        <v>1827</v>
      </c>
      <c r="E360" s="891">
        <v>2003</v>
      </c>
      <c r="F360" s="891">
        <f t="shared" si="20"/>
        <v>176</v>
      </c>
      <c r="G360" s="883">
        <f>VLOOKUP(F360,'9요금표2'!$B$5:$AN$2005,13,1)</f>
        <v>15150</v>
      </c>
      <c r="H360" s="883">
        <f>VLOOKUP(F360,'9요금표2'!$B$5:$AN$2005,14,1)</f>
        <v>13650</v>
      </c>
      <c r="I360" s="884"/>
      <c r="J360" s="885">
        <f>'5전기계약 등 비교'!$O$19</f>
        <v>7965.6399437412092</v>
      </c>
      <c r="K360" s="885">
        <f>'5전기계약 등 비교'!$L$19</f>
        <v>11459.198312236287</v>
      </c>
      <c r="L360" s="885">
        <f>'5전기계약 등 비교'!$L$27</f>
        <v>8983.3333333333339</v>
      </c>
      <c r="M360" s="886">
        <f t="shared" si="21"/>
        <v>23115.639943741211</v>
      </c>
      <c r="N360" s="886">
        <f t="shared" si="22"/>
        <v>25109.198312236287</v>
      </c>
      <c r="O360" s="886">
        <f t="shared" si="23"/>
        <v>24133.333333333336</v>
      </c>
    </row>
    <row r="361" spans="1:15">
      <c r="A361" s="712">
        <v>356</v>
      </c>
      <c r="B361" s="712">
        <v>104</v>
      </c>
      <c r="C361" s="712">
        <v>606</v>
      </c>
      <c r="D361" s="891">
        <v>3618</v>
      </c>
      <c r="E361" s="891">
        <v>3898</v>
      </c>
      <c r="F361" s="891">
        <f t="shared" si="20"/>
        <v>280</v>
      </c>
      <c r="G361" s="883">
        <f>VLOOKUP(F361,'9요금표2'!$B$5:$AN$2005,13,1)</f>
        <v>40120</v>
      </c>
      <c r="H361" s="883">
        <f>VLOOKUP(F361,'9요금표2'!$B$5:$AN$2005,14,1)</f>
        <v>32630</v>
      </c>
      <c r="I361" s="884"/>
      <c r="J361" s="885">
        <f>'5전기계약 등 비교'!$O$19</f>
        <v>7965.6399437412092</v>
      </c>
      <c r="K361" s="885">
        <f>'5전기계약 등 비교'!$L$19</f>
        <v>11459.198312236287</v>
      </c>
      <c r="L361" s="885">
        <f>'5전기계약 등 비교'!$L$27</f>
        <v>8983.3333333333339</v>
      </c>
      <c r="M361" s="886">
        <f t="shared" si="21"/>
        <v>48085.639943741211</v>
      </c>
      <c r="N361" s="886">
        <f t="shared" si="22"/>
        <v>44089.198312236287</v>
      </c>
      <c r="O361" s="886">
        <f t="shared" si="23"/>
        <v>49103.333333333336</v>
      </c>
    </row>
    <row r="362" spans="1:15">
      <c r="A362" s="712">
        <v>357</v>
      </c>
      <c r="B362" s="712">
        <v>104</v>
      </c>
      <c r="C362" s="712">
        <v>701</v>
      </c>
      <c r="D362" s="891">
        <v>1288</v>
      </c>
      <c r="E362" s="891">
        <v>1387</v>
      </c>
      <c r="F362" s="891">
        <f t="shared" si="20"/>
        <v>99</v>
      </c>
      <c r="G362" s="883">
        <f>VLOOKUP(F362,'9요금표2'!$B$5:$AN$2005,13,1)</f>
        <v>6980</v>
      </c>
      <c r="H362" s="883">
        <f>VLOOKUP(F362,'9요금표2'!$B$5:$AN$2005,14,1)</f>
        <v>6790</v>
      </c>
      <c r="I362" s="884"/>
      <c r="J362" s="885">
        <f>'5전기계약 등 비교'!$O$19</f>
        <v>7965.6399437412092</v>
      </c>
      <c r="K362" s="885">
        <f>'5전기계약 등 비교'!$L$19</f>
        <v>11459.198312236287</v>
      </c>
      <c r="L362" s="885">
        <f>'5전기계약 등 비교'!$L$27</f>
        <v>8983.3333333333339</v>
      </c>
      <c r="M362" s="886">
        <f t="shared" si="21"/>
        <v>14945.639943741209</v>
      </c>
      <c r="N362" s="886">
        <f t="shared" si="22"/>
        <v>18249.198312236287</v>
      </c>
      <c r="O362" s="886">
        <f t="shared" si="23"/>
        <v>15963.333333333334</v>
      </c>
    </row>
    <row r="363" spans="1:15">
      <c r="A363" s="712">
        <v>358</v>
      </c>
      <c r="B363" s="712">
        <v>104</v>
      </c>
      <c r="C363" s="712">
        <v>702</v>
      </c>
      <c r="D363" s="891">
        <v>3751</v>
      </c>
      <c r="E363" s="891">
        <v>4000</v>
      </c>
      <c r="F363" s="891">
        <f t="shared" si="20"/>
        <v>249</v>
      </c>
      <c r="G363" s="883">
        <f>VLOOKUP(F363,'9요금표2'!$B$5:$AN$2005,13,1)</f>
        <v>33500</v>
      </c>
      <c r="H363" s="883">
        <f>VLOOKUP(F363,'9요금표2'!$B$5:$AN$2005,14,1)</f>
        <v>27440</v>
      </c>
      <c r="I363" s="884"/>
      <c r="J363" s="885">
        <f>'5전기계약 등 비교'!$O$19</f>
        <v>7965.6399437412092</v>
      </c>
      <c r="K363" s="885">
        <f>'5전기계약 등 비교'!$L$19</f>
        <v>11459.198312236287</v>
      </c>
      <c r="L363" s="885">
        <f>'5전기계약 등 비교'!$L$27</f>
        <v>8983.3333333333339</v>
      </c>
      <c r="M363" s="886">
        <f t="shared" si="21"/>
        <v>41465.639943741211</v>
      </c>
      <c r="N363" s="886">
        <f t="shared" si="22"/>
        <v>38899.198312236287</v>
      </c>
      <c r="O363" s="886">
        <f t="shared" si="23"/>
        <v>42483.333333333336</v>
      </c>
    </row>
    <row r="364" spans="1:15">
      <c r="A364" s="712">
        <v>359</v>
      </c>
      <c r="B364" s="712">
        <v>104</v>
      </c>
      <c r="C364" s="712">
        <v>703</v>
      </c>
      <c r="D364" s="891">
        <v>2762</v>
      </c>
      <c r="E364" s="891">
        <v>3008</v>
      </c>
      <c r="F364" s="891">
        <f t="shared" si="20"/>
        <v>246</v>
      </c>
      <c r="G364" s="883">
        <f>VLOOKUP(F364,'9요금표2'!$B$5:$AN$2005,13,1)</f>
        <v>32850</v>
      </c>
      <c r="H364" s="883">
        <f>VLOOKUP(F364,'9요금표2'!$B$5:$AN$2005,14,1)</f>
        <v>26930</v>
      </c>
      <c r="I364" s="884"/>
      <c r="J364" s="885">
        <f>'5전기계약 등 비교'!$O$19</f>
        <v>7965.6399437412092</v>
      </c>
      <c r="K364" s="885">
        <f>'5전기계약 등 비교'!$L$19</f>
        <v>11459.198312236287</v>
      </c>
      <c r="L364" s="885">
        <f>'5전기계약 등 비교'!$L$27</f>
        <v>8983.3333333333339</v>
      </c>
      <c r="M364" s="886">
        <f t="shared" si="21"/>
        <v>40815.639943741211</v>
      </c>
      <c r="N364" s="886">
        <f t="shared" si="22"/>
        <v>38389.198312236287</v>
      </c>
      <c r="O364" s="886">
        <f t="shared" si="23"/>
        <v>41833.333333333336</v>
      </c>
    </row>
    <row r="365" spans="1:15">
      <c r="A365" s="712">
        <v>360</v>
      </c>
      <c r="B365" s="712">
        <v>104</v>
      </c>
      <c r="C365" s="712">
        <v>704</v>
      </c>
      <c r="D365" s="891">
        <v>2801</v>
      </c>
      <c r="E365" s="891">
        <v>3043</v>
      </c>
      <c r="F365" s="891">
        <f t="shared" si="20"/>
        <v>242</v>
      </c>
      <c r="G365" s="883">
        <f>VLOOKUP(F365,'9요금표2'!$B$5:$AN$2005,13,1)</f>
        <v>32000</v>
      </c>
      <c r="H365" s="883">
        <f>VLOOKUP(F365,'9요금표2'!$B$5:$AN$2005,14,1)</f>
        <v>26260</v>
      </c>
      <c r="I365" s="884"/>
      <c r="J365" s="885">
        <f>'5전기계약 등 비교'!$O$19</f>
        <v>7965.6399437412092</v>
      </c>
      <c r="K365" s="885">
        <f>'5전기계약 등 비교'!$L$19</f>
        <v>11459.198312236287</v>
      </c>
      <c r="L365" s="885">
        <f>'5전기계약 등 비교'!$L$27</f>
        <v>8983.3333333333339</v>
      </c>
      <c r="M365" s="886">
        <f t="shared" si="21"/>
        <v>39965.639943741211</v>
      </c>
      <c r="N365" s="886">
        <f t="shared" si="22"/>
        <v>37719.198312236287</v>
      </c>
      <c r="O365" s="886">
        <f t="shared" si="23"/>
        <v>40983.333333333336</v>
      </c>
    </row>
    <row r="366" spans="1:15">
      <c r="A366" s="712">
        <v>361</v>
      </c>
      <c r="B366" s="712">
        <v>104</v>
      </c>
      <c r="C366" s="712">
        <v>705</v>
      </c>
      <c r="D366" s="891">
        <v>2952</v>
      </c>
      <c r="E366" s="891">
        <v>3197</v>
      </c>
      <c r="F366" s="891">
        <f t="shared" si="20"/>
        <v>245</v>
      </c>
      <c r="G366" s="883">
        <f>VLOOKUP(F366,'9요금표2'!$B$5:$AN$2005,13,1)</f>
        <v>32640</v>
      </c>
      <c r="H366" s="883">
        <f>VLOOKUP(F366,'9요금표2'!$B$5:$AN$2005,14,1)</f>
        <v>26770</v>
      </c>
      <c r="I366" s="884"/>
      <c r="J366" s="885">
        <f>'5전기계약 등 비교'!$O$19</f>
        <v>7965.6399437412092</v>
      </c>
      <c r="K366" s="885">
        <f>'5전기계약 등 비교'!$L$19</f>
        <v>11459.198312236287</v>
      </c>
      <c r="L366" s="885">
        <f>'5전기계약 등 비교'!$L$27</f>
        <v>8983.3333333333339</v>
      </c>
      <c r="M366" s="886">
        <f t="shared" si="21"/>
        <v>40605.639943741211</v>
      </c>
      <c r="N366" s="886">
        <f t="shared" si="22"/>
        <v>38229.198312236287</v>
      </c>
      <c r="O366" s="886">
        <f t="shared" si="23"/>
        <v>41623.333333333336</v>
      </c>
    </row>
    <row r="367" spans="1:15">
      <c r="A367" s="712">
        <v>362</v>
      </c>
      <c r="B367" s="712">
        <v>104</v>
      </c>
      <c r="C367" s="712">
        <v>706</v>
      </c>
      <c r="D367" s="891">
        <v>1726</v>
      </c>
      <c r="E367" s="891">
        <v>1883</v>
      </c>
      <c r="F367" s="891">
        <f t="shared" si="20"/>
        <v>157</v>
      </c>
      <c r="G367" s="883">
        <f>VLOOKUP(F367,'9요금표2'!$B$5:$AN$2005,13,1)</f>
        <v>13130</v>
      </c>
      <c r="H367" s="883">
        <f>VLOOKUP(F367,'9요금표2'!$B$5:$AN$2005,14,1)</f>
        <v>11950</v>
      </c>
      <c r="I367" s="884"/>
      <c r="J367" s="885">
        <f>'5전기계약 등 비교'!$O$19</f>
        <v>7965.6399437412092</v>
      </c>
      <c r="K367" s="885">
        <f>'5전기계약 등 비교'!$L$19</f>
        <v>11459.198312236287</v>
      </c>
      <c r="L367" s="885">
        <f>'5전기계약 등 비교'!$L$27</f>
        <v>8983.3333333333339</v>
      </c>
      <c r="M367" s="886">
        <f t="shared" si="21"/>
        <v>21095.639943741211</v>
      </c>
      <c r="N367" s="886">
        <f t="shared" si="22"/>
        <v>23409.198312236287</v>
      </c>
      <c r="O367" s="886">
        <f t="shared" si="23"/>
        <v>22113.333333333336</v>
      </c>
    </row>
    <row r="368" spans="1:15">
      <c r="A368" s="712">
        <v>363</v>
      </c>
      <c r="B368" s="712">
        <v>104</v>
      </c>
      <c r="C368" s="712">
        <v>801</v>
      </c>
      <c r="D368" s="891">
        <v>1981</v>
      </c>
      <c r="E368" s="891">
        <v>2178</v>
      </c>
      <c r="F368" s="891">
        <f t="shared" si="20"/>
        <v>197</v>
      </c>
      <c r="G368" s="883">
        <f>VLOOKUP(F368,'9요금표2'!$B$5:$AN$2005,13,1)</f>
        <v>17370</v>
      </c>
      <c r="H368" s="883">
        <f>VLOOKUP(F368,'9요금표2'!$B$5:$AN$2005,14,1)</f>
        <v>15520</v>
      </c>
      <c r="I368" s="884"/>
      <c r="J368" s="885">
        <f>'5전기계약 등 비교'!$O$19</f>
        <v>7965.6399437412092</v>
      </c>
      <c r="K368" s="885">
        <f>'5전기계약 등 비교'!$L$19</f>
        <v>11459.198312236287</v>
      </c>
      <c r="L368" s="885">
        <f>'5전기계약 등 비교'!$L$27</f>
        <v>8983.3333333333339</v>
      </c>
      <c r="M368" s="886">
        <f t="shared" si="21"/>
        <v>25335.639943741211</v>
      </c>
      <c r="N368" s="886">
        <f t="shared" si="22"/>
        <v>26979.198312236287</v>
      </c>
      <c r="O368" s="886">
        <f t="shared" si="23"/>
        <v>26353.333333333336</v>
      </c>
    </row>
    <row r="369" spans="1:15">
      <c r="A369" s="712">
        <v>364</v>
      </c>
      <c r="B369" s="712">
        <v>104</v>
      </c>
      <c r="C369" s="712">
        <v>802</v>
      </c>
      <c r="D369" s="891">
        <v>1063</v>
      </c>
      <c r="E369" s="891">
        <v>1158</v>
      </c>
      <c r="F369" s="891">
        <f t="shared" si="20"/>
        <v>95</v>
      </c>
      <c r="G369" s="883">
        <f>VLOOKUP(F369,'9요금표2'!$B$5:$AN$2005,13,1)</f>
        <v>6560</v>
      </c>
      <c r="H369" s="883">
        <f>VLOOKUP(F369,'9요금표2'!$B$5:$AN$2005,14,1)</f>
        <v>6430</v>
      </c>
      <c r="I369" s="884"/>
      <c r="J369" s="885">
        <f>'5전기계약 등 비교'!$O$19</f>
        <v>7965.6399437412092</v>
      </c>
      <c r="K369" s="885">
        <f>'5전기계약 등 비교'!$L$19</f>
        <v>11459.198312236287</v>
      </c>
      <c r="L369" s="885">
        <f>'5전기계약 등 비교'!$L$27</f>
        <v>8983.3333333333339</v>
      </c>
      <c r="M369" s="886">
        <f t="shared" si="21"/>
        <v>14525.639943741209</v>
      </c>
      <c r="N369" s="886">
        <f t="shared" si="22"/>
        <v>17889.198312236287</v>
      </c>
      <c r="O369" s="886">
        <f t="shared" si="23"/>
        <v>15543.333333333334</v>
      </c>
    </row>
    <row r="370" spans="1:15">
      <c r="A370" s="712">
        <v>365</v>
      </c>
      <c r="B370" s="712">
        <v>104</v>
      </c>
      <c r="C370" s="712">
        <v>803</v>
      </c>
      <c r="D370" s="891">
        <v>1776</v>
      </c>
      <c r="E370" s="891">
        <v>2029</v>
      </c>
      <c r="F370" s="891">
        <f t="shared" si="20"/>
        <v>253</v>
      </c>
      <c r="G370" s="883">
        <f>VLOOKUP(F370,'9요금표2'!$B$5:$AN$2005,13,1)</f>
        <v>34350</v>
      </c>
      <c r="H370" s="883">
        <f>VLOOKUP(F370,'9요금표2'!$B$5:$AN$2005,14,1)</f>
        <v>28100</v>
      </c>
      <c r="I370" s="884"/>
      <c r="J370" s="885">
        <f>'5전기계약 등 비교'!$O$19</f>
        <v>7965.6399437412092</v>
      </c>
      <c r="K370" s="885">
        <f>'5전기계약 등 비교'!$L$19</f>
        <v>11459.198312236287</v>
      </c>
      <c r="L370" s="885">
        <f>'5전기계약 등 비교'!$L$27</f>
        <v>8983.3333333333339</v>
      </c>
      <c r="M370" s="886">
        <f t="shared" si="21"/>
        <v>42315.639943741211</v>
      </c>
      <c r="N370" s="886">
        <f t="shared" si="22"/>
        <v>39559.198312236287</v>
      </c>
      <c r="O370" s="886">
        <f t="shared" si="23"/>
        <v>43333.333333333336</v>
      </c>
    </row>
    <row r="371" spans="1:15">
      <c r="A371" s="712">
        <v>366</v>
      </c>
      <c r="B371" s="712">
        <v>104</v>
      </c>
      <c r="C371" s="712">
        <v>804</v>
      </c>
      <c r="D371" s="891">
        <v>1621</v>
      </c>
      <c r="E371" s="891">
        <v>1747</v>
      </c>
      <c r="F371" s="891">
        <f t="shared" si="20"/>
        <v>126</v>
      </c>
      <c r="G371" s="883">
        <f>VLOOKUP(F371,'9요금표2'!$B$5:$AN$2005,13,1)</f>
        <v>9850</v>
      </c>
      <c r="H371" s="883">
        <f>VLOOKUP(F371,'9요금표2'!$B$5:$AN$2005,14,1)</f>
        <v>9190</v>
      </c>
      <c r="I371" s="884"/>
      <c r="J371" s="885">
        <f>'5전기계약 등 비교'!$O$19</f>
        <v>7965.6399437412092</v>
      </c>
      <c r="K371" s="885">
        <f>'5전기계약 등 비교'!$L$19</f>
        <v>11459.198312236287</v>
      </c>
      <c r="L371" s="885">
        <f>'5전기계약 등 비교'!$L$27</f>
        <v>8983.3333333333339</v>
      </c>
      <c r="M371" s="886">
        <f t="shared" si="21"/>
        <v>17815.639943741211</v>
      </c>
      <c r="N371" s="886">
        <f t="shared" si="22"/>
        <v>20649.198312236287</v>
      </c>
      <c r="O371" s="886">
        <f t="shared" si="23"/>
        <v>18833.333333333336</v>
      </c>
    </row>
    <row r="372" spans="1:15">
      <c r="A372" s="712">
        <v>367</v>
      </c>
      <c r="B372" s="712">
        <v>104</v>
      </c>
      <c r="C372" s="712">
        <v>805</v>
      </c>
      <c r="D372" s="891">
        <v>3689</v>
      </c>
      <c r="E372" s="891">
        <v>3972</v>
      </c>
      <c r="F372" s="891">
        <f t="shared" si="20"/>
        <v>283</v>
      </c>
      <c r="G372" s="883">
        <f>VLOOKUP(F372,'9요금표2'!$B$5:$AN$2005,13,1)</f>
        <v>40760</v>
      </c>
      <c r="H372" s="883">
        <f>VLOOKUP(F372,'9요금표2'!$B$5:$AN$2005,14,1)</f>
        <v>33130</v>
      </c>
      <c r="I372" s="884"/>
      <c r="J372" s="885">
        <f>'5전기계약 등 비교'!$O$19</f>
        <v>7965.6399437412092</v>
      </c>
      <c r="K372" s="885">
        <f>'5전기계약 등 비교'!$L$19</f>
        <v>11459.198312236287</v>
      </c>
      <c r="L372" s="885">
        <f>'5전기계약 등 비교'!$L$27</f>
        <v>8983.3333333333339</v>
      </c>
      <c r="M372" s="886">
        <f t="shared" si="21"/>
        <v>48725.639943741211</v>
      </c>
      <c r="N372" s="886">
        <f t="shared" si="22"/>
        <v>44589.198312236287</v>
      </c>
      <c r="O372" s="886">
        <f t="shared" si="23"/>
        <v>49743.333333333336</v>
      </c>
    </row>
    <row r="373" spans="1:15">
      <c r="A373" s="712">
        <v>368</v>
      </c>
      <c r="B373" s="712">
        <v>104</v>
      </c>
      <c r="C373" s="712">
        <v>806</v>
      </c>
      <c r="D373" s="891">
        <v>1859</v>
      </c>
      <c r="E373" s="891">
        <v>2038</v>
      </c>
      <c r="F373" s="891">
        <f t="shared" si="20"/>
        <v>179</v>
      </c>
      <c r="G373" s="883">
        <f>VLOOKUP(F373,'9요금표2'!$B$5:$AN$2005,13,1)</f>
        <v>15470</v>
      </c>
      <c r="H373" s="883">
        <f>VLOOKUP(F373,'9요금표2'!$B$5:$AN$2005,14,1)</f>
        <v>13920</v>
      </c>
      <c r="I373" s="884"/>
      <c r="J373" s="885">
        <f>'5전기계약 등 비교'!$O$19</f>
        <v>7965.6399437412092</v>
      </c>
      <c r="K373" s="885">
        <f>'5전기계약 등 비교'!$L$19</f>
        <v>11459.198312236287</v>
      </c>
      <c r="L373" s="885">
        <f>'5전기계약 등 비교'!$L$27</f>
        <v>8983.3333333333339</v>
      </c>
      <c r="M373" s="886">
        <f t="shared" si="21"/>
        <v>23435.639943741211</v>
      </c>
      <c r="N373" s="886">
        <f t="shared" si="22"/>
        <v>25379.198312236287</v>
      </c>
      <c r="O373" s="886">
        <f t="shared" si="23"/>
        <v>24453.333333333336</v>
      </c>
    </row>
    <row r="374" spans="1:15">
      <c r="A374" s="712">
        <v>369</v>
      </c>
      <c r="B374" s="712">
        <v>104</v>
      </c>
      <c r="C374" s="712">
        <v>901</v>
      </c>
      <c r="D374" s="891">
        <v>1233</v>
      </c>
      <c r="E374" s="891">
        <v>1320</v>
      </c>
      <c r="F374" s="891">
        <f t="shared" si="20"/>
        <v>87</v>
      </c>
      <c r="G374" s="883">
        <f>VLOOKUP(F374,'9요금표2'!$B$5:$AN$2005,13,1)</f>
        <v>5710</v>
      </c>
      <c r="H374" s="883">
        <f>VLOOKUP(F374,'9요금표2'!$B$5:$AN$2005,14,1)</f>
        <v>5720</v>
      </c>
      <c r="I374" s="884"/>
      <c r="J374" s="885">
        <f>'5전기계약 등 비교'!$O$19</f>
        <v>7965.6399437412092</v>
      </c>
      <c r="K374" s="885">
        <f>'5전기계약 등 비교'!$L$19</f>
        <v>11459.198312236287</v>
      </c>
      <c r="L374" s="885">
        <f>'5전기계약 등 비교'!$L$27</f>
        <v>8983.3333333333339</v>
      </c>
      <c r="M374" s="886">
        <f t="shared" si="21"/>
        <v>13675.639943741209</v>
      </c>
      <c r="N374" s="886">
        <f t="shared" si="22"/>
        <v>17179.198312236287</v>
      </c>
      <c r="O374" s="886">
        <f t="shared" si="23"/>
        <v>14693.333333333334</v>
      </c>
    </row>
    <row r="375" spans="1:15">
      <c r="A375" s="712">
        <v>370</v>
      </c>
      <c r="B375" s="712">
        <v>104</v>
      </c>
      <c r="C375" s="712">
        <v>902</v>
      </c>
      <c r="D375" s="891">
        <v>2090</v>
      </c>
      <c r="E375" s="891">
        <v>2235</v>
      </c>
      <c r="F375" s="891">
        <f t="shared" si="20"/>
        <v>145</v>
      </c>
      <c r="G375" s="883">
        <f>VLOOKUP(F375,'9요금표2'!$B$5:$AN$2005,13,1)</f>
        <v>11860</v>
      </c>
      <c r="H375" s="883">
        <f>VLOOKUP(F375,'9요금표2'!$B$5:$AN$2005,14,1)</f>
        <v>10890</v>
      </c>
      <c r="I375" s="884"/>
      <c r="J375" s="885">
        <f>'5전기계약 등 비교'!$O$19</f>
        <v>7965.6399437412092</v>
      </c>
      <c r="K375" s="885">
        <f>'5전기계약 등 비교'!$L$19</f>
        <v>11459.198312236287</v>
      </c>
      <c r="L375" s="885">
        <f>'5전기계약 등 비교'!$L$27</f>
        <v>8983.3333333333339</v>
      </c>
      <c r="M375" s="886">
        <f t="shared" si="21"/>
        <v>19825.639943741211</v>
      </c>
      <c r="N375" s="886">
        <f t="shared" si="22"/>
        <v>22349.198312236287</v>
      </c>
      <c r="O375" s="886">
        <f t="shared" si="23"/>
        <v>20843.333333333336</v>
      </c>
    </row>
    <row r="376" spans="1:15">
      <c r="A376" s="712">
        <v>371</v>
      </c>
      <c r="B376" s="712">
        <v>104</v>
      </c>
      <c r="C376" s="712">
        <v>903</v>
      </c>
      <c r="D376" s="891">
        <v>3743</v>
      </c>
      <c r="E376" s="891">
        <v>3963</v>
      </c>
      <c r="F376" s="891">
        <f t="shared" si="20"/>
        <v>220</v>
      </c>
      <c r="G376" s="883">
        <f>VLOOKUP(F376,'9요금표2'!$B$5:$AN$2005,13,1)</f>
        <v>27300</v>
      </c>
      <c r="H376" s="883">
        <f>VLOOKUP(F376,'9요금표2'!$B$5:$AN$2005,14,1)</f>
        <v>22580</v>
      </c>
      <c r="I376" s="884"/>
      <c r="J376" s="885">
        <f>'5전기계약 등 비교'!$O$19</f>
        <v>7965.6399437412092</v>
      </c>
      <c r="K376" s="885">
        <f>'5전기계약 등 비교'!$L$19</f>
        <v>11459.198312236287</v>
      </c>
      <c r="L376" s="885">
        <f>'5전기계약 등 비교'!$L$27</f>
        <v>8983.3333333333339</v>
      </c>
      <c r="M376" s="886">
        <f t="shared" si="21"/>
        <v>35265.639943741211</v>
      </c>
      <c r="N376" s="886">
        <f t="shared" si="22"/>
        <v>34039.198312236287</v>
      </c>
      <c r="O376" s="886">
        <f t="shared" si="23"/>
        <v>36283.333333333336</v>
      </c>
    </row>
    <row r="377" spans="1:15">
      <c r="A377" s="712">
        <v>372</v>
      </c>
      <c r="B377" s="712">
        <v>104</v>
      </c>
      <c r="C377" s="712">
        <v>904</v>
      </c>
      <c r="D377" s="891">
        <v>1744</v>
      </c>
      <c r="E377" s="891">
        <v>1915</v>
      </c>
      <c r="F377" s="891">
        <f t="shared" si="20"/>
        <v>171</v>
      </c>
      <c r="G377" s="883">
        <f>VLOOKUP(F377,'9요금표2'!$B$5:$AN$2005,13,1)</f>
        <v>14620</v>
      </c>
      <c r="H377" s="883">
        <f>VLOOKUP(F377,'9요금표2'!$B$5:$AN$2005,14,1)</f>
        <v>13200</v>
      </c>
      <c r="I377" s="884"/>
      <c r="J377" s="885">
        <f>'5전기계약 등 비교'!$O$19</f>
        <v>7965.6399437412092</v>
      </c>
      <c r="K377" s="885">
        <f>'5전기계약 등 비교'!$L$19</f>
        <v>11459.198312236287</v>
      </c>
      <c r="L377" s="885">
        <f>'5전기계약 등 비교'!$L$27</f>
        <v>8983.3333333333339</v>
      </c>
      <c r="M377" s="886">
        <f t="shared" si="21"/>
        <v>22585.639943741211</v>
      </c>
      <c r="N377" s="886">
        <f t="shared" si="22"/>
        <v>24659.198312236287</v>
      </c>
      <c r="O377" s="886">
        <f t="shared" si="23"/>
        <v>23603.333333333336</v>
      </c>
    </row>
    <row r="378" spans="1:15">
      <c r="A378" s="712">
        <v>373</v>
      </c>
      <c r="B378" s="712">
        <v>104</v>
      </c>
      <c r="C378" s="712">
        <v>905</v>
      </c>
      <c r="D378" s="891">
        <v>2574</v>
      </c>
      <c r="E378" s="891">
        <v>2736</v>
      </c>
      <c r="F378" s="891">
        <f t="shared" si="20"/>
        <v>162</v>
      </c>
      <c r="G378" s="883">
        <f>VLOOKUP(F378,'9요금표2'!$B$5:$AN$2005,13,1)</f>
        <v>13660</v>
      </c>
      <c r="H378" s="883">
        <f>VLOOKUP(F378,'9요금표2'!$B$5:$AN$2005,14,1)</f>
        <v>12400</v>
      </c>
      <c r="I378" s="884"/>
      <c r="J378" s="885">
        <f>'5전기계약 등 비교'!$O$19</f>
        <v>7965.6399437412092</v>
      </c>
      <c r="K378" s="885">
        <f>'5전기계약 등 비교'!$L$19</f>
        <v>11459.198312236287</v>
      </c>
      <c r="L378" s="885">
        <f>'5전기계약 등 비교'!$L$27</f>
        <v>8983.3333333333339</v>
      </c>
      <c r="M378" s="886">
        <f t="shared" si="21"/>
        <v>21625.639943741211</v>
      </c>
      <c r="N378" s="886">
        <f t="shared" si="22"/>
        <v>23859.198312236287</v>
      </c>
      <c r="O378" s="886">
        <f t="shared" si="23"/>
        <v>22643.333333333336</v>
      </c>
    </row>
    <row r="379" spans="1:15">
      <c r="A379" s="712">
        <v>374</v>
      </c>
      <c r="B379" s="712">
        <v>104</v>
      </c>
      <c r="C379" s="712">
        <v>906</v>
      </c>
      <c r="D379" s="891">
        <v>3297</v>
      </c>
      <c r="E379" s="891">
        <v>3550</v>
      </c>
      <c r="F379" s="891">
        <f t="shared" si="20"/>
        <v>253</v>
      </c>
      <c r="G379" s="883">
        <f>VLOOKUP(F379,'9요금표2'!$B$5:$AN$2005,13,1)</f>
        <v>34350</v>
      </c>
      <c r="H379" s="883">
        <f>VLOOKUP(F379,'9요금표2'!$B$5:$AN$2005,14,1)</f>
        <v>28100</v>
      </c>
      <c r="I379" s="884"/>
      <c r="J379" s="885">
        <f>'5전기계약 등 비교'!$O$19</f>
        <v>7965.6399437412092</v>
      </c>
      <c r="K379" s="885">
        <f>'5전기계약 등 비교'!$L$19</f>
        <v>11459.198312236287</v>
      </c>
      <c r="L379" s="885">
        <f>'5전기계약 등 비교'!$L$27</f>
        <v>8983.3333333333339</v>
      </c>
      <c r="M379" s="886">
        <f t="shared" si="21"/>
        <v>42315.639943741211</v>
      </c>
      <c r="N379" s="886">
        <f t="shared" si="22"/>
        <v>39559.198312236287</v>
      </c>
      <c r="O379" s="886">
        <f t="shared" si="23"/>
        <v>43333.333333333336</v>
      </c>
    </row>
    <row r="380" spans="1:15">
      <c r="A380" s="712">
        <v>375</v>
      </c>
      <c r="B380" s="712">
        <v>104</v>
      </c>
      <c r="C380" s="712">
        <v>1001</v>
      </c>
      <c r="D380" s="891">
        <v>3680</v>
      </c>
      <c r="E380" s="891">
        <v>3959</v>
      </c>
      <c r="F380" s="891">
        <f t="shared" si="20"/>
        <v>279</v>
      </c>
      <c r="G380" s="883">
        <f>VLOOKUP(F380,'9요금표2'!$B$5:$AN$2005,13,1)</f>
        <v>39900</v>
      </c>
      <c r="H380" s="883">
        <f>VLOOKUP(F380,'9요금표2'!$B$5:$AN$2005,14,1)</f>
        <v>32460</v>
      </c>
      <c r="I380" s="884"/>
      <c r="J380" s="885">
        <f>'5전기계약 등 비교'!$O$19</f>
        <v>7965.6399437412092</v>
      </c>
      <c r="K380" s="885">
        <f>'5전기계약 등 비교'!$L$19</f>
        <v>11459.198312236287</v>
      </c>
      <c r="L380" s="885">
        <f>'5전기계약 등 비교'!$L$27</f>
        <v>8983.3333333333339</v>
      </c>
      <c r="M380" s="886">
        <f t="shared" si="21"/>
        <v>47865.639943741211</v>
      </c>
      <c r="N380" s="886">
        <f t="shared" si="22"/>
        <v>43919.198312236287</v>
      </c>
      <c r="O380" s="886">
        <f t="shared" si="23"/>
        <v>48883.333333333336</v>
      </c>
    </row>
    <row r="381" spans="1:15">
      <c r="A381" s="712">
        <v>376</v>
      </c>
      <c r="B381" s="712">
        <v>104</v>
      </c>
      <c r="C381" s="712">
        <v>1002</v>
      </c>
      <c r="D381" s="891">
        <v>3553</v>
      </c>
      <c r="E381" s="891">
        <v>3620</v>
      </c>
      <c r="F381" s="891">
        <f t="shared" si="20"/>
        <v>67</v>
      </c>
      <c r="G381" s="883">
        <f>VLOOKUP(F381,'9요금표2'!$B$5:$AN$2005,13,1)</f>
        <v>3580</v>
      </c>
      <c r="H381" s="883">
        <f>VLOOKUP(F381,'9요금표2'!$B$5:$AN$2005,14,1)</f>
        <v>3940</v>
      </c>
      <c r="I381" s="884"/>
      <c r="J381" s="885">
        <f>'5전기계약 등 비교'!$O$19</f>
        <v>7965.6399437412092</v>
      </c>
      <c r="K381" s="885">
        <f>'5전기계약 등 비교'!$L$19</f>
        <v>11459.198312236287</v>
      </c>
      <c r="L381" s="885">
        <f>'5전기계약 등 비교'!$L$27</f>
        <v>8983.3333333333339</v>
      </c>
      <c r="M381" s="886">
        <f t="shared" si="21"/>
        <v>11545.639943741209</v>
      </c>
      <c r="N381" s="886">
        <f t="shared" si="22"/>
        <v>15399.198312236287</v>
      </c>
      <c r="O381" s="886">
        <f t="shared" si="23"/>
        <v>12563.333333333334</v>
      </c>
    </row>
    <row r="382" spans="1:15">
      <c r="A382" s="712">
        <v>377</v>
      </c>
      <c r="B382" s="712">
        <v>104</v>
      </c>
      <c r="C382" s="712">
        <v>1003</v>
      </c>
      <c r="D382" s="891">
        <v>1574</v>
      </c>
      <c r="E382" s="891">
        <v>1692</v>
      </c>
      <c r="F382" s="891">
        <f t="shared" si="20"/>
        <v>118</v>
      </c>
      <c r="G382" s="883">
        <f>VLOOKUP(F382,'9요금표2'!$B$5:$AN$2005,13,1)</f>
        <v>9000</v>
      </c>
      <c r="H382" s="883">
        <f>VLOOKUP(F382,'9요금표2'!$B$5:$AN$2005,14,1)</f>
        <v>8480</v>
      </c>
      <c r="I382" s="884"/>
      <c r="J382" s="885">
        <f>'5전기계약 등 비교'!$O$19</f>
        <v>7965.6399437412092</v>
      </c>
      <c r="K382" s="885">
        <f>'5전기계약 등 비교'!$L$19</f>
        <v>11459.198312236287</v>
      </c>
      <c r="L382" s="885">
        <f>'5전기계약 등 비교'!$L$27</f>
        <v>8983.3333333333339</v>
      </c>
      <c r="M382" s="886">
        <f t="shared" si="21"/>
        <v>16965.639943741211</v>
      </c>
      <c r="N382" s="886">
        <f t="shared" si="22"/>
        <v>19939.198312236287</v>
      </c>
      <c r="O382" s="886">
        <f t="shared" si="23"/>
        <v>17983.333333333336</v>
      </c>
    </row>
    <row r="383" spans="1:15">
      <c r="A383" s="712">
        <v>378</v>
      </c>
      <c r="B383" s="712">
        <v>104</v>
      </c>
      <c r="C383" s="712">
        <v>1004</v>
      </c>
      <c r="D383" s="891">
        <v>2565</v>
      </c>
      <c r="E383" s="891">
        <v>2794</v>
      </c>
      <c r="F383" s="891">
        <f t="shared" si="20"/>
        <v>229</v>
      </c>
      <c r="G383" s="883">
        <f>VLOOKUP(F383,'9요금표2'!$B$5:$AN$2005,13,1)</f>
        <v>29230</v>
      </c>
      <c r="H383" s="883">
        <f>VLOOKUP(F383,'9요금표2'!$B$5:$AN$2005,14,1)</f>
        <v>24090</v>
      </c>
      <c r="I383" s="884"/>
      <c r="J383" s="885">
        <f>'5전기계약 등 비교'!$O$19</f>
        <v>7965.6399437412092</v>
      </c>
      <c r="K383" s="885">
        <f>'5전기계약 등 비교'!$L$19</f>
        <v>11459.198312236287</v>
      </c>
      <c r="L383" s="885">
        <f>'5전기계약 등 비교'!$L$27</f>
        <v>8983.3333333333339</v>
      </c>
      <c r="M383" s="886">
        <f t="shared" si="21"/>
        <v>37195.639943741211</v>
      </c>
      <c r="N383" s="886">
        <f t="shared" si="22"/>
        <v>35549.198312236287</v>
      </c>
      <c r="O383" s="886">
        <f t="shared" si="23"/>
        <v>38213.333333333336</v>
      </c>
    </row>
    <row r="384" spans="1:15">
      <c r="A384" s="712">
        <v>379</v>
      </c>
      <c r="B384" s="712">
        <v>104</v>
      </c>
      <c r="C384" s="712">
        <v>1005</v>
      </c>
      <c r="D384" s="891">
        <v>976</v>
      </c>
      <c r="E384" s="891">
        <v>1153</v>
      </c>
      <c r="F384" s="891">
        <f t="shared" si="20"/>
        <v>177</v>
      </c>
      <c r="G384" s="883">
        <f>VLOOKUP(F384,'9요금표2'!$B$5:$AN$2005,13,1)</f>
        <v>15250</v>
      </c>
      <c r="H384" s="883">
        <f>VLOOKUP(F384,'9요금표2'!$B$5:$AN$2005,14,1)</f>
        <v>13730</v>
      </c>
      <c r="I384" s="884"/>
      <c r="J384" s="885">
        <f>'5전기계약 등 비교'!$O$19</f>
        <v>7965.6399437412092</v>
      </c>
      <c r="K384" s="885">
        <f>'5전기계약 등 비교'!$L$19</f>
        <v>11459.198312236287</v>
      </c>
      <c r="L384" s="885">
        <f>'5전기계약 등 비교'!$L$27</f>
        <v>8983.3333333333339</v>
      </c>
      <c r="M384" s="886">
        <f t="shared" si="21"/>
        <v>23215.639943741211</v>
      </c>
      <c r="N384" s="886">
        <f t="shared" si="22"/>
        <v>25189.198312236287</v>
      </c>
      <c r="O384" s="886">
        <f t="shared" si="23"/>
        <v>24233.333333333336</v>
      </c>
    </row>
    <row r="385" spans="1:15">
      <c r="A385" s="712">
        <v>380</v>
      </c>
      <c r="B385" s="712">
        <v>104</v>
      </c>
      <c r="C385" s="712">
        <v>1006</v>
      </c>
      <c r="D385" s="891">
        <v>2978</v>
      </c>
      <c r="E385" s="891">
        <v>3183</v>
      </c>
      <c r="F385" s="891">
        <f t="shared" si="20"/>
        <v>205</v>
      </c>
      <c r="G385" s="883">
        <f>VLOOKUP(F385,'9요금표2'!$B$5:$AN$2005,13,1)</f>
        <v>24090</v>
      </c>
      <c r="H385" s="883">
        <f>VLOOKUP(F385,'9요금표2'!$B$5:$AN$2005,14,1)</f>
        <v>20070</v>
      </c>
      <c r="I385" s="884"/>
      <c r="J385" s="885">
        <f>'5전기계약 등 비교'!$O$19</f>
        <v>7965.6399437412092</v>
      </c>
      <c r="K385" s="885">
        <f>'5전기계약 등 비교'!$L$19</f>
        <v>11459.198312236287</v>
      </c>
      <c r="L385" s="885">
        <f>'5전기계약 등 비교'!$L$27</f>
        <v>8983.3333333333339</v>
      </c>
      <c r="M385" s="886">
        <f t="shared" si="21"/>
        <v>32055.639943741211</v>
      </c>
      <c r="N385" s="886">
        <f t="shared" si="22"/>
        <v>31529.198312236287</v>
      </c>
      <c r="O385" s="886">
        <f t="shared" si="23"/>
        <v>33073.333333333336</v>
      </c>
    </row>
    <row r="386" spans="1:15">
      <c r="A386" s="712">
        <v>381</v>
      </c>
      <c r="B386" s="712">
        <v>104</v>
      </c>
      <c r="C386" s="712">
        <v>1101</v>
      </c>
      <c r="D386" s="891">
        <v>1279</v>
      </c>
      <c r="E386" s="891">
        <v>1461</v>
      </c>
      <c r="F386" s="891">
        <f t="shared" si="20"/>
        <v>182</v>
      </c>
      <c r="G386" s="883">
        <f>VLOOKUP(F386,'9요금표2'!$B$5:$AN$2005,13,1)</f>
        <v>15780</v>
      </c>
      <c r="H386" s="883">
        <f>VLOOKUP(F386,'9요금표2'!$B$5:$AN$2005,14,1)</f>
        <v>14180</v>
      </c>
      <c r="I386" s="884"/>
      <c r="J386" s="885">
        <f>'5전기계약 등 비교'!$O$19</f>
        <v>7965.6399437412092</v>
      </c>
      <c r="K386" s="885">
        <f>'5전기계약 등 비교'!$L$19</f>
        <v>11459.198312236287</v>
      </c>
      <c r="L386" s="885">
        <f>'5전기계약 등 비교'!$L$27</f>
        <v>8983.3333333333339</v>
      </c>
      <c r="M386" s="886">
        <f t="shared" si="21"/>
        <v>23745.639943741211</v>
      </c>
      <c r="N386" s="886">
        <f t="shared" si="22"/>
        <v>25639.198312236287</v>
      </c>
      <c r="O386" s="886">
        <f t="shared" si="23"/>
        <v>24763.333333333336</v>
      </c>
    </row>
    <row r="387" spans="1:15">
      <c r="A387" s="712">
        <v>382</v>
      </c>
      <c r="B387" s="712">
        <v>104</v>
      </c>
      <c r="C387" s="712">
        <v>1102</v>
      </c>
      <c r="D387" s="891">
        <v>646</v>
      </c>
      <c r="E387" s="891">
        <v>675</v>
      </c>
      <c r="F387" s="891">
        <f t="shared" si="20"/>
        <v>29</v>
      </c>
      <c r="G387" s="883">
        <f>VLOOKUP(F387,'9요금표2'!$B$5:$AN$2005,13,1)</f>
        <v>1130</v>
      </c>
      <c r="H387" s="883">
        <f>VLOOKUP(F387,'9요금표2'!$B$5:$AN$2005,14,1)</f>
        <v>1130</v>
      </c>
      <c r="I387" s="884"/>
      <c r="J387" s="885">
        <f>'5전기계약 등 비교'!$O$19</f>
        <v>7965.6399437412092</v>
      </c>
      <c r="K387" s="885">
        <f>'5전기계약 등 비교'!$L$19</f>
        <v>11459.198312236287</v>
      </c>
      <c r="L387" s="885">
        <f>'5전기계약 등 비교'!$L$27</f>
        <v>8983.3333333333339</v>
      </c>
      <c r="M387" s="886">
        <f t="shared" si="21"/>
        <v>9095.6399437412092</v>
      </c>
      <c r="N387" s="886">
        <f t="shared" si="22"/>
        <v>12589.198312236287</v>
      </c>
      <c r="O387" s="886">
        <f t="shared" si="23"/>
        <v>10113.333333333334</v>
      </c>
    </row>
    <row r="388" spans="1:15">
      <c r="A388" s="712">
        <v>383</v>
      </c>
      <c r="B388" s="712">
        <v>104</v>
      </c>
      <c r="C388" s="712">
        <v>1103</v>
      </c>
      <c r="D388" s="891">
        <v>1325</v>
      </c>
      <c r="E388" s="891">
        <v>1374</v>
      </c>
      <c r="F388" s="891">
        <f t="shared" si="20"/>
        <v>49</v>
      </c>
      <c r="G388" s="883">
        <f>VLOOKUP(F388,'9요금표2'!$B$5:$AN$2005,13,1)</f>
        <v>1670</v>
      </c>
      <c r="H388" s="883">
        <f>VLOOKUP(F388,'9요금표2'!$B$5:$AN$2005,14,1)</f>
        <v>2340</v>
      </c>
      <c r="I388" s="884"/>
      <c r="J388" s="885">
        <f>'5전기계약 등 비교'!$O$19</f>
        <v>7965.6399437412092</v>
      </c>
      <c r="K388" s="885">
        <f>'5전기계약 등 비교'!$L$19</f>
        <v>11459.198312236287</v>
      </c>
      <c r="L388" s="885">
        <f>'5전기계약 등 비교'!$L$27</f>
        <v>8983.3333333333339</v>
      </c>
      <c r="M388" s="886">
        <f t="shared" si="21"/>
        <v>9635.6399437412092</v>
      </c>
      <c r="N388" s="886">
        <f t="shared" si="22"/>
        <v>13799.198312236287</v>
      </c>
      <c r="O388" s="886">
        <f t="shared" si="23"/>
        <v>10653.333333333334</v>
      </c>
    </row>
    <row r="389" spans="1:15">
      <c r="A389" s="712">
        <v>384</v>
      </c>
      <c r="B389" s="712">
        <v>104</v>
      </c>
      <c r="C389" s="712">
        <v>1104</v>
      </c>
      <c r="D389" s="891">
        <v>2545</v>
      </c>
      <c r="E389" s="891">
        <v>2807</v>
      </c>
      <c r="F389" s="891">
        <f t="shared" si="20"/>
        <v>262</v>
      </c>
      <c r="G389" s="883">
        <f>VLOOKUP(F389,'9요금표2'!$B$5:$AN$2005,13,1)</f>
        <v>36280</v>
      </c>
      <c r="H389" s="883">
        <f>VLOOKUP(F389,'9요금표2'!$B$5:$AN$2005,14,1)</f>
        <v>29610</v>
      </c>
      <c r="I389" s="884"/>
      <c r="J389" s="885">
        <f>'5전기계약 등 비교'!$O$19</f>
        <v>7965.6399437412092</v>
      </c>
      <c r="K389" s="885">
        <f>'5전기계약 등 비교'!$L$19</f>
        <v>11459.198312236287</v>
      </c>
      <c r="L389" s="885">
        <f>'5전기계약 등 비교'!$L$27</f>
        <v>8983.3333333333339</v>
      </c>
      <c r="M389" s="886">
        <f t="shared" si="21"/>
        <v>44245.639943741211</v>
      </c>
      <c r="N389" s="886">
        <f t="shared" si="22"/>
        <v>41069.198312236287</v>
      </c>
      <c r="O389" s="886">
        <f t="shared" si="23"/>
        <v>45263.333333333336</v>
      </c>
    </row>
    <row r="390" spans="1:15">
      <c r="A390" s="712">
        <v>385</v>
      </c>
      <c r="B390" s="712">
        <v>104</v>
      </c>
      <c r="C390" s="712">
        <v>1105</v>
      </c>
      <c r="D390" s="891">
        <v>1863</v>
      </c>
      <c r="E390" s="891">
        <v>2031</v>
      </c>
      <c r="F390" s="891">
        <f t="shared" ref="F390:F453" si="24">E390-D390</f>
        <v>168</v>
      </c>
      <c r="G390" s="883">
        <f>VLOOKUP(F390,'9요금표2'!$B$5:$AN$2005,13,1)</f>
        <v>14300</v>
      </c>
      <c r="H390" s="883">
        <f>VLOOKUP(F390,'9요금표2'!$B$5:$AN$2005,14,1)</f>
        <v>12940</v>
      </c>
      <c r="I390" s="884"/>
      <c r="J390" s="885">
        <f>'5전기계약 등 비교'!$O$19</f>
        <v>7965.6399437412092</v>
      </c>
      <c r="K390" s="885">
        <f>'5전기계약 등 비교'!$L$19</f>
        <v>11459.198312236287</v>
      </c>
      <c r="L390" s="885">
        <f>'5전기계약 등 비교'!$L$27</f>
        <v>8983.3333333333339</v>
      </c>
      <c r="M390" s="886">
        <f t="shared" si="21"/>
        <v>22265.639943741211</v>
      </c>
      <c r="N390" s="886">
        <f t="shared" si="22"/>
        <v>24399.198312236287</v>
      </c>
      <c r="O390" s="886">
        <f t="shared" si="23"/>
        <v>23283.333333333336</v>
      </c>
    </row>
    <row r="391" spans="1:15">
      <c r="A391" s="712">
        <v>386</v>
      </c>
      <c r="B391" s="712">
        <v>104</v>
      </c>
      <c r="C391" s="712">
        <v>1106</v>
      </c>
      <c r="D391" s="891">
        <v>1711</v>
      </c>
      <c r="E391" s="891">
        <v>1922</v>
      </c>
      <c r="F391" s="891">
        <f t="shared" si="24"/>
        <v>211</v>
      </c>
      <c r="G391" s="883">
        <f>VLOOKUP(F391,'9요금표2'!$B$5:$AN$2005,13,1)</f>
        <v>25370</v>
      </c>
      <c r="H391" s="883">
        <f>VLOOKUP(F391,'9요금표2'!$B$5:$AN$2005,14,1)</f>
        <v>21070</v>
      </c>
      <c r="I391" s="884"/>
      <c r="J391" s="885">
        <f>'5전기계약 등 비교'!$O$19</f>
        <v>7965.6399437412092</v>
      </c>
      <c r="K391" s="885">
        <f>'5전기계약 등 비교'!$L$19</f>
        <v>11459.198312236287</v>
      </c>
      <c r="L391" s="885">
        <f>'5전기계약 등 비교'!$L$27</f>
        <v>8983.3333333333339</v>
      </c>
      <c r="M391" s="886">
        <f t="shared" ref="M391:M454" si="25">G391+J391</f>
        <v>33335.639943741211</v>
      </c>
      <c r="N391" s="886">
        <f t="shared" ref="N391:N454" si="26">H391+K391</f>
        <v>32529.198312236287</v>
      </c>
      <c r="O391" s="886">
        <f t="shared" ref="O391:O454" si="27">G391+L391</f>
        <v>34353.333333333336</v>
      </c>
    </row>
    <row r="392" spans="1:15">
      <c r="A392" s="712">
        <v>387</v>
      </c>
      <c r="B392" s="712">
        <v>104</v>
      </c>
      <c r="C392" s="712">
        <v>1201</v>
      </c>
      <c r="D392" s="891">
        <v>1086</v>
      </c>
      <c r="E392" s="891">
        <v>1208</v>
      </c>
      <c r="F392" s="891">
        <f t="shared" si="24"/>
        <v>122</v>
      </c>
      <c r="G392" s="883">
        <f>VLOOKUP(F392,'9요금표2'!$B$5:$AN$2005,13,1)</f>
        <v>9420</v>
      </c>
      <c r="H392" s="883">
        <f>VLOOKUP(F392,'9요금표2'!$B$5:$AN$2005,14,1)</f>
        <v>8840</v>
      </c>
      <c r="I392" s="884"/>
      <c r="J392" s="885">
        <f>'5전기계약 등 비교'!$O$19</f>
        <v>7965.6399437412092</v>
      </c>
      <c r="K392" s="885">
        <f>'5전기계약 등 비교'!$L$19</f>
        <v>11459.198312236287</v>
      </c>
      <c r="L392" s="885">
        <f>'5전기계약 등 비교'!$L$27</f>
        <v>8983.3333333333339</v>
      </c>
      <c r="M392" s="886">
        <f t="shared" si="25"/>
        <v>17385.639943741211</v>
      </c>
      <c r="N392" s="886">
        <f t="shared" si="26"/>
        <v>20299.198312236287</v>
      </c>
      <c r="O392" s="886">
        <f t="shared" si="27"/>
        <v>18403.333333333336</v>
      </c>
    </row>
    <row r="393" spans="1:15">
      <c r="A393" s="712">
        <v>388</v>
      </c>
      <c r="B393" s="712">
        <v>104</v>
      </c>
      <c r="C393" s="712">
        <v>1202</v>
      </c>
      <c r="D393" s="891">
        <v>3256</v>
      </c>
      <c r="E393" s="891">
        <v>3278</v>
      </c>
      <c r="F393" s="891">
        <f t="shared" si="24"/>
        <v>22</v>
      </c>
      <c r="G393" s="883">
        <f>VLOOKUP(F393,'9요금표2'!$B$5:$AN$2005,13,1)</f>
        <v>1130</v>
      </c>
      <c r="H393" s="883">
        <f>VLOOKUP(F393,'9요금표2'!$B$5:$AN$2005,14,1)</f>
        <v>1130</v>
      </c>
      <c r="I393" s="884"/>
      <c r="J393" s="885">
        <f>'5전기계약 등 비교'!$O$19</f>
        <v>7965.6399437412092</v>
      </c>
      <c r="K393" s="885">
        <f>'5전기계약 등 비교'!$L$19</f>
        <v>11459.198312236287</v>
      </c>
      <c r="L393" s="885">
        <f>'5전기계약 등 비교'!$L$27</f>
        <v>8983.3333333333339</v>
      </c>
      <c r="M393" s="886">
        <f t="shared" si="25"/>
        <v>9095.6399437412092</v>
      </c>
      <c r="N393" s="886">
        <f t="shared" si="26"/>
        <v>12589.198312236287</v>
      </c>
      <c r="O393" s="886">
        <f t="shared" si="27"/>
        <v>10113.333333333334</v>
      </c>
    </row>
    <row r="394" spans="1:15">
      <c r="A394" s="712">
        <v>389</v>
      </c>
      <c r="B394" s="712">
        <v>104</v>
      </c>
      <c r="C394" s="712">
        <v>1203</v>
      </c>
      <c r="D394" s="891">
        <v>3381</v>
      </c>
      <c r="E394" s="891">
        <v>3639</v>
      </c>
      <c r="F394" s="891">
        <f t="shared" si="24"/>
        <v>258</v>
      </c>
      <c r="G394" s="883">
        <f>VLOOKUP(F394,'9요금표2'!$B$5:$AN$2005,13,1)</f>
        <v>35420</v>
      </c>
      <c r="H394" s="883">
        <f>VLOOKUP(F394,'9요금표2'!$B$5:$AN$2005,14,1)</f>
        <v>28940</v>
      </c>
      <c r="I394" s="884"/>
      <c r="J394" s="885">
        <f>'5전기계약 등 비교'!$O$19</f>
        <v>7965.6399437412092</v>
      </c>
      <c r="K394" s="885">
        <f>'5전기계약 등 비교'!$L$19</f>
        <v>11459.198312236287</v>
      </c>
      <c r="L394" s="885">
        <f>'5전기계약 등 비교'!$L$27</f>
        <v>8983.3333333333339</v>
      </c>
      <c r="M394" s="886">
        <f t="shared" si="25"/>
        <v>43385.639943741211</v>
      </c>
      <c r="N394" s="886">
        <f t="shared" si="26"/>
        <v>40399.198312236287</v>
      </c>
      <c r="O394" s="886">
        <f t="shared" si="27"/>
        <v>44403.333333333336</v>
      </c>
    </row>
    <row r="395" spans="1:15">
      <c r="A395" s="712">
        <v>390</v>
      </c>
      <c r="B395" s="712">
        <v>104</v>
      </c>
      <c r="C395" s="712">
        <v>1204</v>
      </c>
      <c r="D395" s="891">
        <v>2666</v>
      </c>
      <c r="E395" s="891">
        <v>2888</v>
      </c>
      <c r="F395" s="891">
        <f t="shared" si="24"/>
        <v>222</v>
      </c>
      <c r="G395" s="883">
        <f>VLOOKUP(F395,'9요금표2'!$B$5:$AN$2005,13,1)</f>
        <v>27730</v>
      </c>
      <c r="H395" s="883">
        <f>VLOOKUP(F395,'9요금표2'!$B$5:$AN$2005,14,1)</f>
        <v>22910</v>
      </c>
      <c r="I395" s="884"/>
      <c r="J395" s="885">
        <f>'5전기계약 등 비교'!$O$19</f>
        <v>7965.6399437412092</v>
      </c>
      <c r="K395" s="885">
        <f>'5전기계약 등 비교'!$L$19</f>
        <v>11459.198312236287</v>
      </c>
      <c r="L395" s="885">
        <f>'5전기계약 등 비교'!$L$27</f>
        <v>8983.3333333333339</v>
      </c>
      <c r="M395" s="886">
        <f t="shared" si="25"/>
        <v>35695.639943741211</v>
      </c>
      <c r="N395" s="886">
        <f t="shared" si="26"/>
        <v>34369.198312236287</v>
      </c>
      <c r="O395" s="886">
        <f t="shared" si="27"/>
        <v>36713.333333333336</v>
      </c>
    </row>
    <row r="396" spans="1:15">
      <c r="A396" s="712">
        <v>391</v>
      </c>
      <c r="B396" s="712">
        <v>104</v>
      </c>
      <c r="C396" s="712">
        <v>1205</v>
      </c>
      <c r="D396" s="891">
        <v>2344</v>
      </c>
      <c r="E396" s="891">
        <v>2515</v>
      </c>
      <c r="F396" s="891">
        <f t="shared" si="24"/>
        <v>171</v>
      </c>
      <c r="G396" s="883">
        <f>VLOOKUP(F396,'9요금표2'!$B$5:$AN$2005,13,1)</f>
        <v>14620</v>
      </c>
      <c r="H396" s="883">
        <f>VLOOKUP(F396,'9요금표2'!$B$5:$AN$2005,14,1)</f>
        <v>13200</v>
      </c>
      <c r="I396" s="884"/>
      <c r="J396" s="885">
        <f>'5전기계약 등 비교'!$O$19</f>
        <v>7965.6399437412092</v>
      </c>
      <c r="K396" s="885">
        <f>'5전기계약 등 비교'!$L$19</f>
        <v>11459.198312236287</v>
      </c>
      <c r="L396" s="885">
        <f>'5전기계약 등 비교'!$L$27</f>
        <v>8983.3333333333339</v>
      </c>
      <c r="M396" s="886">
        <f t="shared" si="25"/>
        <v>22585.639943741211</v>
      </c>
      <c r="N396" s="886">
        <f t="shared" si="26"/>
        <v>24659.198312236287</v>
      </c>
      <c r="O396" s="886">
        <f t="shared" si="27"/>
        <v>23603.333333333336</v>
      </c>
    </row>
    <row r="397" spans="1:15">
      <c r="A397" s="712">
        <v>392</v>
      </c>
      <c r="B397" s="712">
        <v>104</v>
      </c>
      <c r="C397" s="712">
        <v>1206</v>
      </c>
      <c r="D397" s="891">
        <v>2006</v>
      </c>
      <c r="E397" s="891">
        <v>2209</v>
      </c>
      <c r="F397" s="891">
        <f t="shared" si="24"/>
        <v>203</v>
      </c>
      <c r="G397" s="883">
        <f>VLOOKUP(F397,'9요금표2'!$B$5:$AN$2005,13,1)</f>
        <v>23670</v>
      </c>
      <c r="H397" s="883">
        <f>VLOOKUP(F397,'9요금표2'!$B$5:$AN$2005,14,1)</f>
        <v>19730</v>
      </c>
      <c r="I397" s="884"/>
      <c r="J397" s="885">
        <f>'5전기계약 등 비교'!$O$19</f>
        <v>7965.6399437412092</v>
      </c>
      <c r="K397" s="885">
        <f>'5전기계약 등 비교'!$L$19</f>
        <v>11459.198312236287</v>
      </c>
      <c r="L397" s="885">
        <f>'5전기계약 등 비교'!$L$27</f>
        <v>8983.3333333333339</v>
      </c>
      <c r="M397" s="886">
        <f t="shared" si="25"/>
        <v>31635.639943741211</v>
      </c>
      <c r="N397" s="886">
        <f t="shared" si="26"/>
        <v>31189.198312236287</v>
      </c>
      <c r="O397" s="886">
        <f t="shared" si="27"/>
        <v>32653.333333333336</v>
      </c>
    </row>
    <row r="398" spans="1:15">
      <c r="A398" s="712">
        <v>393</v>
      </c>
      <c r="B398" s="712">
        <v>104</v>
      </c>
      <c r="C398" s="712">
        <v>1301</v>
      </c>
      <c r="D398" s="891">
        <v>2200</v>
      </c>
      <c r="E398" s="891">
        <v>2412</v>
      </c>
      <c r="F398" s="891">
        <f t="shared" si="24"/>
        <v>212</v>
      </c>
      <c r="G398" s="883">
        <f>VLOOKUP(F398,'9요금표2'!$B$5:$AN$2005,13,1)</f>
        <v>25590</v>
      </c>
      <c r="H398" s="883">
        <f>VLOOKUP(F398,'9요금표2'!$B$5:$AN$2005,14,1)</f>
        <v>21240</v>
      </c>
      <c r="I398" s="884"/>
      <c r="J398" s="885">
        <f>'5전기계약 등 비교'!$O$19</f>
        <v>7965.6399437412092</v>
      </c>
      <c r="K398" s="885">
        <f>'5전기계약 등 비교'!$L$19</f>
        <v>11459.198312236287</v>
      </c>
      <c r="L398" s="885">
        <f>'5전기계약 등 비교'!$L$27</f>
        <v>8983.3333333333339</v>
      </c>
      <c r="M398" s="886">
        <f t="shared" si="25"/>
        <v>33555.639943741211</v>
      </c>
      <c r="N398" s="886">
        <f t="shared" si="26"/>
        <v>32699.198312236287</v>
      </c>
      <c r="O398" s="886">
        <f t="shared" si="27"/>
        <v>34573.333333333336</v>
      </c>
    </row>
    <row r="399" spans="1:15">
      <c r="A399" s="712">
        <v>394</v>
      </c>
      <c r="B399" s="712">
        <v>104</v>
      </c>
      <c r="C399" s="712">
        <v>1302</v>
      </c>
      <c r="D399" s="891">
        <v>1393</v>
      </c>
      <c r="E399" s="891">
        <v>1490</v>
      </c>
      <c r="F399" s="891">
        <f t="shared" si="24"/>
        <v>97</v>
      </c>
      <c r="G399" s="883">
        <f>VLOOKUP(F399,'9요금표2'!$B$5:$AN$2005,13,1)</f>
        <v>6770</v>
      </c>
      <c r="H399" s="883">
        <f>VLOOKUP(F399,'9요금표2'!$B$5:$AN$2005,14,1)</f>
        <v>6610</v>
      </c>
      <c r="I399" s="884"/>
      <c r="J399" s="885">
        <f>'5전기계약 등 비교'!$O$19</f>
        <v>7965.6399437412092</v>
      </c>
      <c r="K399" s="885">
        <f>'5전기계약 등 비교'!$L$19</f>
        <v>11459.198312236287</v>
      </c>
      <c r="L399" s="885">
        <f>'5전기계약 등 비교'!$L$27</f>
        <v>8983.3333333333339</v>
      </c>
      <c r="M399" s="886">
        <f t="shared" si="25"/>
        <v>14735.639943741209</v>
      </c>
      <c r="N399" s="886">
        <f t="shared" si="26"/>
        <v>18069.198312236287</v>
      </c>
      <c r="O399" s="886">
        <f t="shared" si="27"/>
        <v>15753.333333333334</v>
      </c>
    </row>
    <row r="400" spans="1:15">
      <c r="A400" s="712">
        <v>395</v>
      </c>
      <c r="B400" s="712">
        <v>104</v>
      </c>
      <c r="C400" s="712">
        <v>1303</v>
      </c>
      <c r="D400" s="891">
        <v>3869</v>
      </c>
      <c r="E400" s="891">
        <v>4152</v>
      </c>
      <c r="F400" s="891">
        <f t="shared" si="24"/>
        <v>283</v>
      </c>
      <c r="G400" s="883">
        <f>VLOOKUP(F400,'9요금표2'!$B$5:$AN$2005,13,1)</f>
        <v>40760</v>
      </c>
      <c r="H400" s="883">
        <f>VLOOKUP(F400,'9요금표2'!$B$5:$AN$2005,14,1)</f>
        <v>33130</v>
      </c>
      <c r="I400" s="884"/>
      <c r="J400" s="885">
        <f>'5전기계약 등 비교'!$O$19</f>
        <v>7965.6399437412092</v>
      </c>
      <c r="K400" s="885">
        <f>'5전기계약 등 비교'!$L$19</f>
        <v>11459.198312236287</v>
      </c>
      <c r="L400" s="885">
        <f>'5전기계약 등 비교'!$L$27</f>
        <v>8983.3333333333339</v>
      </c>
      <c r="M400" s="886">
        <f t="shared" si="25"/>
        <v>48725.639943741211</v>
      </c>
      <c r="N400" s="886">
        <f t="shared" si="26"/>
        <v>44589.198312236287</v>
      </c>
      <c r="O400" s="886">
        <f t="shared" si="27"/>
        <v>49743.333333333336</v>
      </c>
    </row>
    <row r="401" spans="1:15">
      <c r="A401" s="712">
        <v>396</v>
      </c>
      <c r="B401" s="712">
        <v>104</v>
      </c>
      <c r="C401" s="712">
        <v>1304</v>
      </c>
      <c r="D401" s="891">
        <v>1769</v>
      </c>
      <c r="E401" s="891">
        <v>1891</v>
      </c>
      <c r="F401" s="891">
        <f t="shared" si="24"/>
        <v>122</v>
      </c>
      <c r="G401" s="883">
        <f>VLOOKUP(F401,'9요금표2'!$B$5:$AN$2005,13,1)</f>
        <v>9420</v>
      </c>
      <c r="H401" s="883">
        <f>VLOOKUP(F401,'9요금표2'!$B$5:$AN$2005,14,1)</f>
        <v>8840</v>
      </c>
      <c r="I401" s="884"/>
      <c r="J401" s="885">
        <f>'5전기계약 등 비교'!$O$19</f>
        <v>7965.6399437412092</v>
      </c>
      <c r="K401" s="885">
        <f>'5전기계약 등 비교'!$L$19</f>
        <v>11459.198312236287</v>
      </c>
      <c r="L401" s="885">
        <f>'5전기계약 등 비교'!$L$27</f>
        <v>8983.3333333333339</v>
      </c>
      <c r="M401" s="886">
        <f t="shared" si="25"/>
        <v>17385.639943741211</v>
      </c>
      <c r="N401" s="886">
        <f t="shared" si="26"/>
        <v>20299.198312236287</v>
      </c>
      <c r="O401" s="886">
        <f t="shared" si="27"/>
        <v>18403.333333333336</v>
      </c>
    </row>
    <row r="402" spans="1:15">
      <c r="A402" s="712">
        <v>397</v>
      </c>
      <c r="B402" s="712">
        <v>104</v>
      </c>
      <c r="C402" s="712">
        <v>1305</v>
      </c>
      <c r="D402" s="891">
        <v>1282</v>
      </c>
      <c r="E402" s="891">
        <v>1352</v>
      </c>
      <c r="F402" s="891">
        <f t="shared" si="24"/>
        <v>70</v>
      </c>
      <c r="G402" s="883">
        <f>VLOOKUP(F402,'9요금표2'!$B$5:$AN$2005,13,1)</f>
        <v>3900</v>
      </c>
      <c r="H402" s="883">
        <f>VLOOKUP(F402,'9요금표2'!$B$5:$AN$2005,14,1)</f>
        <v>4210</v>
      </c>
      <c r="I402" s="884"/>
      <c r="J402" s="885">
        <f>'5전기계약 등 비교'!$O$19</f>
        <v>7965.6399437412092</v>
      </c>
      <c r="K402" s="885">
        <f>'5전기계약 등 비교'!$L$19</f>
        <v>11459.198312236287</v>
      </c>
      <c r="L402" s="885">
        <f>'5전기계약 등 비교'!$L$27</f>
        <v>8983.3333333333339</v>
      </c>
      <c r="M402" s="886">
        <f t="shared" si="25"/>
        <v>11865.639943741209</v>
      </c>
      <c r="N402" s="886">
        <f t="shared" si="26"/>
        <v>15669.198312236287</v>
      </c>
      <c r="O402" s="886">
        <f t="shared" si="27"/>
        <v>12883.333333333334</v>
      </c>
    </row>
    <row r="403" spans="1:15">
      <c r="A403" s="712">
        <v>398</v>
      </c>
      <c r="B403" s="712">
        <v>104</v>
      </c>
      <c r="C403" s="712">
        <v>1306</v>
      </c>
      <c r="D403" s="891">
        <v>2022</v>
      </c>
      <c r="E403" s="891">
        <v>2187</v>
      </c>
      <c r="F403" s="891">
        <f t="shared" si="24"/>
        <v>165</v>
      </c>
      <c r="G403" s="883">
        <f>VLOOKUP(F403,'9요금표2'!$B$5:$AN$2005,13,1)</f>
        <v>13980</v>
      </c>
      <c r="H403" s="883">
        <f>VLOOKUP(F403,'9요금표2'!$B$5:$AN$2005,14,1)</f>
        <v>12670</v>
      </c>
      <c r="I403" s="884"/>
      <c r="J403" s="885">
        <f>'5전기계약 등 비교'!$O$19</f>
        <v>7965.6399437412092</v>
      </c>
      <c r="K403" s="885">
        <f>'5전기계약 등 비교'!$L$19</f>
        <v>11459.198312236287</v>
      </c>
      <c r="L403" s="885">
        <f>'5전기계약 등 비교'!$L$27</f>
        <v>8983.3333333333339</v>
      </c>
      <c r="M403" s="886">
        <f t="shared" si="25"/>
        <v>21945.639943741211</v>
      </c>
      <c r="N403" s="886">
        <f t="shared" si="26"/>
        <v>24129.198312236287</v>
      </c>
      <c r="O403" s="886">
        <f t="shared" si="27"/>
        <v>22963.333333333336</v>
      </c>
    </row>
    <row r="404" spans="1:15">
      <c r="A404" s="712">
        <v>399</v>
      </c>
      <c r="B404" s="712">
        <v>104</v>
      </c>
      <c r="C404" s="712">
        <v>1401</v>
      </c>
      <c r="D404" s="891">
        <v>2313</v>
      </c>
      <c r="E404" s="891">
        <v>2556</v>
      </c>
      <c r="F404" s="891">
        <f t="shared" si="24"/>
        <v>243</v>
      </c>
      <c r="G404" s="883">
        <f>VLOOKUP(F404,'9요금표2'!$B$5:$AN$2005,13,1)</f>
        <v>32210</v>
      </c>
      <c r="H404" s="883">
        <f>VLOOKUP(F404,'9요금표2'!$B$5:$AN$2005,14,1)</f>
        <v>26430</v>
      </c>
      <c r="I404" s="884"/>
      <c r="J404" s="885">
        <f>'5전기계약 등 비교'!$O$19</f>
        <v>7965.6399437412092</v>
      </c>
      <c r="K404" s="885">
        <f>'5전기계약 등 비교'!$L$19</f>
        <v>11459.198312236287</v>
      </c>
      <c r="L404" s="885">
        <f>'5전기계약 등 비교'!$L$27</f>
        <v>8983.3333333333339</v>
      </c>
      <c r="M404" s="886">
        <f t="shared" si="25"/>
        <v>40175.639943741211</v>
      </c>
      <c r="N404" s="886">
        <f t="shared" si="26"/>
        <v>37889.198312236287</v>
      </c>
      <c r="O404" s="886">
        <f t="shared" si="27"/>
        <v>41193.333333333336</v>
      </c>
    </row>
    <row r="405" spans="1:15">
      <c r="A405" s="712">
        <v>400</v>
      </c>
      <c r="B405" s="712">
        <v>104</v>
      </c>
      <c r="C405" s="712">
        <v>1402</v>
      </c>
      <c r="D405" s="891">
        <v>1646</v>
      </c>
      <c r="E405" s="891">
        <v>1770</v>
      </c>
      <c r="F405" s="891">
        <f t="shared" si="24"/>
        <v>124</v>
      </c>
      <c r="G405" s="883">
        <f>VLOOKUP(F405,'9요금표2'!$B$5:$AN$2005,13,1)</f>
        <v>9630</v>
      </c>
      <c r="H405" s="883">
        <f>VLOOKUP(F405,'9요금표2'!$B$5:$AN$2005,14,1)</f>
        <v>9020</v>
      </c>
      <c r="I405" s="884"/>
      <c r="J405" s="885">
        <f>'5전기계약 등 비교'!$O$19</f>
        <v>7965.6399437412092</v>
      </c>
      <c r="K405" s="885">
        <f>'5전기계약 등 비교'!$L$19</f>
        <v>11459.198312236287</v>
      </c>
      <c r="L405" s="885">
        <f>'5전기계약 등 비교'!$L$27</f>
        <v>8983.3333333333339</v>
      </c>
      <c r="M405" s="886">
        <f t="shared" si="25"/>
        <v>17595.639943741211</v>
      </c>
      <c r="N405" s="886">
        <f t="shared" si="26"/>
        <v>20479.198312236287</v>
      </c>
      <c r="O405" s="886">
        <f t="shared" si="27"/>
        <v>18613.333333333336</v>
      </c>
    </row>
    <row r="406" spans="1:15">
      <c r="A406" s="712">
        <v>401</v>
      </c>
      <c r="B406" s="712">
        <v>104</v>
      </c>
      <c r="C406" s="712">
        <v>1403</v>
      </c>
      <c r="D406" s="891">
        <v>3887</v>
      </c>
      <c r="E406" s="891">
        <v>4184</v>
      </c>
      <c r="F406" s="891">
        <f t="shared" si="24"/>
        <v>297</v>
      </c>
      <c r="G406" s="883">
        <f>VLOOKUP(F406,'9요금표2'!$B$5:$AN$2005,13,1)</f>
        <v>43750</v>
      </c>
      <c r="H406" s="883">
        <f>VLOOKUP(F406,'9요금표2'!$B$5:$AN$2005,14,1)</f>
        <v>35470</v>
      </c>
      <c r="I406" s="884"/>
      <c r="J406" s="885">
        <f>'5전기계약 등 비교'!$O$19</f>
        <v>7965.6399437412092</v>
      </c>
      <c r="K406" s="885">
        <f>'5전기계약 등 비교'!$L$19</f>
        <v>11459.198312236287</v>
      </c>
      <c r="L406" s="885">
        <f>'5전기계약 등 비교'!$L$27</f>
        <v>8983.3333333333339</v>
      </c>
      <c r="M406" s="886">
        <f t="shared" si="25"/>
        <v>51715.639943741211</v>
      </c>
      <c r="N406" s="886">
        <f t="shared" si="26"/>
        <v>46929.198312236287</v>
      </c>
      <c r="O406" s="886">
        <f t="shared" si="27"/>
        <v>52733.333333333336</v>
      </c>
    </row>
    <row r="407" spans="1:15">
      <c r="A407" s="712">
        <v>402</v>
      </c>
      <c r="B407" s="712">
        <v>104</v>
      </c>
      <c r="C407" s="712">
        <v>1404</v>
      </c>
      <c r="D407" s="891">
        <v>3378</v>
      </c>
      <c r="E407" s="891">
        <v>3624</v>
      </c>
      <c r="F407" s="891">
        <f t="shared" si="24"/>
        <v>246</v>
      </c>
      <c r="G407" s="883">
        <f>VLOOKUP(F407,'9요금표2'!$B$5:$AN$2005,13,1)</f>
        <v>32850</v>
      </c>
      <c r="H407" s="883">
        <f>VLOOKUP(F407,'9요금표2'!$B$5:$AN$2005,14,1)</f>
        <v>26930</v>
      </c>
      <c r="I407" s="884"/>
      <c r="J407" s="885">
        <f>'5전기계약 등 비교'!$O$19</f>
        <v>7965.6399437412092</v>
      </c>
      <c r="K407" s="885">
        <f>'5전기계약 등 비교'!$L$19</f>
        <v>11459.198312236287</v>
      </c>
      <c r="L407" s="885">
        <f>'5전기계약 등 비교'!$L$27</f>
        <v>8983.3333333333339</v>
      </c>
      <c r="M407" s="886">
        <f t="shared" si="25"/>
        <v>40815.639943741211</v>
      </c>
      <c r="N407" s="886">
        <f t="shared" si="26"/>
        <v>38389.198312236287</v>
      </c>
      <c r="O407" s="886">
        <f t="shared" si="27"/>
        <v>41833.333333333336</v>
      </c>
    </row>
    <row r="408" spans="1:15">
      <c r="A408" s="712">
        <v>403</v>
      </c>
      <c r="B408" s="712">
        <v>104</v>
      </c>
      <c r="C408" s="712">
        <v>1405</v>
      </c>
      <c r="D408" s="891">
        <v>2279</v>
      </c>
      <c r="E408" s="891">
        <v>2482</v>
      </c>
      <c r="F408" s="891">
        <f t="shared" si="24"/>
        <v>203</v>
      </c>
      <c r="G408" s="883">
        <f>VLOOKUP(F408,'9요금표2'!$B$5:$AN$2005,13,1)</f>
        <v>23670</v>
      </c>
      <c r="H408" s="883">
        <f>VLOOKUP(F408,'9요금표2'!$B$5:$AN$2005,14,1)</f>
        <v>19730</v>
      </c>
      <c r="I408" s="884"/>
      <c r="J408" s="885">
        <f>'5전기계약 등 비교'!$O$19</f>
        <v>7965.6399437412092</v>
      </c>
      <c r="K408" s="885">
        <f>'5전기계약 등 비교'!$L$19</f>
        <v>11459.198312236287</v>
      </c>
      <c r="L408" s="885">
        <f>'5전기계약 등 비교'!$L$27</f>
        <v>8983.3333333333339</v>
      </c>
      <c r="M408" s="886">
        <f t="shared" si="25"/>
        <v>31635.639943741211</v>
      </c>
      <c r="N408" s="886">
        <f t="shared" si="26"/>
        <v>31189.198312236287</v>
      </c>
      <c r="O408" s="886">
        <f t="shared" si="27"/>
        <v>32653.333333333336</v>
      </c>
    </row>
    <row r="409" spans="1:15">
      <c r="A409" s="712">
        <v>404</v>
      </c>
      <c r="B409" s="712">
        <v>104</v>
      </c>
      <c r="C409" s="712">
        <v>1406</v>
      </c>
      <c r="D409" s="891">
        <v>2146</v>
      </c>
      <c r="E409" s="891">
        <v>2408</v>
      </c>
      <c r="F409" s="891">
        <f t="shared" si="24"/>
        <v>262</v>
      </c>
      <c r="G409" s="883">
        <f>VLOOKUP(F409,'9요금표2'!$B$5:$AN$2005,13,1)</f>
        <v>36280</v>
      </c>
      <c r="H409" s="883">
        <f>VLOOKUP(F409,'9요금표2'!$B$5:$AN$2005,14,1)</f>
        <v>29610</v>
      </c>
      <c r="I409" s="884"/>
      <c r="J409" s="885">
        <f>'5전기계약 등 비교'!$O$19</f>
        <v>7965.6399437412092</v>
      </c>
      <c r="K409" s="885">
        <f>'5전기계약 등 비교'!$L$19</f>
        <v>11459.198312236287</v>
      </c>
      <c r="L409" s="885">
        <f>'5전기계약 등 비교'!$L$27</f>
        <v>8983.3333333333339</v>
      </c>
      <c r="M409" s="886">
        <f t="shared" si="25"/>
        <v>44245.639943741211</v>
      </c>
      <c r="N409" s="886">
        <f t="shared" si="26"/>
        <v>41069.198312236287</v>
      </c>
      <c r="O409" s="886">
        <f t="shared" si="27"/>
        <v>45263.333333333336</v>
      </c>
    </row>
    <row r="410" spans="1:15">
      <c r="A410" s="712">
        <v>405</v>
      </c>
      <c r="B410" s="712">
        <v>104</v>
      </c>
      <c r="C410" s="712">
        <v>1501</v>
      </c>
      <c r="D410" s="891">
        <v>2084</v>
      </c>
      <c r="E410" s="891">
        <v>2237</v>
      </c>
      <c r="F410" s="891">
        <f t="shared" si="24"/>
        <v>153</v>
      </c>
      <c r="G410" s="883">
        <f>VLOOKUP(F410,'9요금표2'!$B$5:$AN$2005,13,1)</f>
        <v>12710</v>
      </c>
      <c r="H410" s="883">
        <f>VLOOKUP(F410,'9요금표2'!$B$5:$AN$2005,14,1)</f>
        <v>11600</v>
      </c>
      <c r="I410" s="884"/>
      <c r="J410" s="885">
        <f>'5전기계약 등 비교'!$O$19</f>
        <v>7965.6399437412092</v>
      </c>
      <c r="K410" s="885">
        <f>'5전기계약 등 비교'!$L$19</f>
        <v>11459.198312236287</v>
      </c>
      <c r="L410" s="885">
        <f>'5전기계약 등 비교'!$L$27</f>
        <v>8983.3333333333339</v>
      </c>
      <c r="M410" s="886">
        <f t="shared" si="25"/>
        <v>20675.639943741211</v>
      </c>
      <c r="N410" s="886">
        <f t="shared" si="26"/>
        <v>23059.198312236287</v>
      </c>
      <c r="O410" s="886">
        <f t="shared" si="27"/>
        <v>21693.333333333336</v>
      </c>
    </row>
    <row r="411" spans="1:15">
      <c r="A411" s="712">
        <v>406</v>
      </c>
      <c r="B411" s="712">
        <v>104</v>
      </c>
      <c r="C411" s="712">
        <v>1502</v>
      </c>
      <c r="D411" s="891">
        <v>2512</v>
      </c>
      <c r="E411" s="891">
        <v>2730</v>
      </c>
      <c r="F411" s="891">
        <f t="shared" si="24"/>
        <v>218</v>
      </c>
      <c r="G411" s="883">
        <f>VLOOKUP(F411,'9요금표2'!$B$5:$AN$2005,13,1)</f>
        <v>26870</v>
      </c>
      <c r="H411" s="883">
        <f>VLOOKUP(F411,'9요금표2'!$B$5:$AN$2005,14,1)</f>
        <v>22240</v>
      </c>
      <c r="I411" s="884"/>
      <c r="J411" s="885">
        <f>'5전기계약 등 비교'!$O$19</f>
        <v>7965.6399437412092</v>
      </c>
      <c r="K411" s="885">
        <f>'5전기계약 등 비교'!$L$19</f>
        <v>11459.198312236287</v>
      </c>
      <c r="L411" s="885">
        <f>'5전기계약 등 비교'!$L$27</f>
        <v>8983.3333333333339</v>
      </c>
      <c r="M411" s="886">
        <f t="shared" si="25"/>
        <v>34835.639943741211</v>
      </c>
      <c r="N411" s="886">
        <f t="shared" si="26"/>
        <v>33699.198312236287</v>
      </c>
      <c r="O411" s="886">
        <f t="shared" si="27"/>
        <v>35853.333333333336</v>
      </c>
    </row>
    <row r="412" spans="1:15">
      <c r="A412" s="712">
        <v>407</v>
      </c>
      <c r="B412" s="712">
        <v>104</v>
      </c>
      <c r="C412" s="712">
        <v>1503</v>
      </c>
      <c r="D412" s="891">
        <v>2839</v>
      </c>
      <c r="E412" s="891">
        <v>3070</v>
      </c>
      <c r="F412" s="891">
        <f t="shared" si="24"/>
        <v>231</v>
      </c>
      <c r="G412" s="883">
        <f>VLOOKUP(F412,'9요금표2'!$B$5:$AN$2005,13,1)</f>
        <v>29650</v>
      </c>
      <c r="H412" s="883">
        <f>VLOOKUP(F412,'9요금표2'!$B$5:$AN$2005,14,1)</f>
        <v>24420</v>
      </c>
      <c r="I412" s="884"/>
      <c r="J412" s="885">
        <f>'5전기계약 등 비교'!$O$19</f>
        <v>7965.6399437412092</v>
      </c>
      <c r="K412" s="885">
        <f>'5전기계약 등 비교'!$L$19</f>
        <v>11459.198312236287</v>
      </c>
      <c r="L412" s="885">
        <f>'5전기계약 등 비교'!$L$27</f>
        <v>8983.3333333333339</v>
      </c>
      <c r="M412" s="886">
        <f t="shared" si="25"/>
        <v>37615.639943741211</v>
      </c>
      <c r="N412" s="886">
        <f t="shared" si="26"/>
        <v>35879.198312236287</v>
      </c>
      <c r="O412" s="886">
        <f t="shared" si="27"/>
        <v>38633.333333333336</v>
      </c>
    </row>
    <row r="413" spans="1:15">
      <c r="A413" s="712">
        <v>408</v>
      </c>
      <c r="B413" s="712">
        <v>104</v>
      </c>
      <c r="C413" s="712">
        <v>1504</v>
      </c>
      <c r="D413" s="891">
        <v>2766</v>
      </c>
      <c r="E413" s="891">
        <v>2978</v>
      </c>
      <c r="F413" s="891">
        <f t="shared" si="24"/>
        <v>212</v>
      </c>
      <c r="G413" s="883">
        <f>VLOOKUP(F413,'9요금표2'!$B$5:$AN$2005,13,1)</f>
        <v>25590</v>
      </c>
      <c r="H413" s="883">
        <f>VLOOKUP(F413,'9요금표2'!$B$5:$AN$2005,14,1)</f>
        <v>21240</v>
      </c>
      <c r="I413" s="884"/>
      <c r="J413" s="885">
        <f>'5전기계약 등 비교'!$O$19</f>
        <v>7965.6399437412092</v>
      </c>
      <c r="K413" s="885">
        <f>'5전기계약 등 비교'!$L$19</f>
        <v>11459.198312236287</v>
      </c>
      <c r="L413" s="885">
        <f>'5전기계약 등 비교'!$L$27</f>
        <v>8983.3333333333339</v>
      </c>
      <c r="M413" s="886">
        <f t="shared" si="25"/>
        <v>33555.639943741211</v>
      </c>
      <c r="N413" s="886">
        <f t="shared" si="26"/>
        <v>32699.198312236287</v>
      </c>
      <c r="O413" s="886">
        <f t="shared" si="27"/>
        <v>34573.333333333336</v>
      </c>
    </row>
    <row r="414" spans="1:15">
      <c r="A414" s="712">
        <v>409</v>
      </c>
      <c r="B414" s="712">
        <v>104</v>
      </c>
      <c r="C414" s="712">
        <v>1505</v>
      </c>
      <c r="D414" s="891">
        <v>2099</v>
      </c>
      <c r="E414" s="891">
        <v>2373</v>
      </c>
      <c r="F414" s="891">
        <f t="shared" si="24"/>
        <v>274</v>
      </c>
      <c r="G414" s="883">
        <f>VLOOKUP(F414,'9요금표2'!$B$5:$AN$2005,13,1)</f>
        <v>38840</v>
      </c>
      <c r="H414" s="883">
        <f>VLOOKUP(F414,'9요금표2'!$B$5:$AN$2005,14,1)</f>
        <v>31620</v>
      </c>
      <c r="I414" s="884"/>
      <c r="J414" s="885">
        <f>'5전기계약 등 비교'!$O$19</f>
        <v>7965.6399437412092</v>
      </c>
      <c r="K414" s="885">
        <f>'5전기계약 등 비교'!$L$19</f>
        <v>11459.198312236287</v>
      </c>
      <c r="L414" s="885">
        <f>'5전기계약 등 비교'!$L$27</f>
        <v>8983.3333333333339</v>
      </c>
      <c r="M414" s="886">
        <f t="shared" si="25"/>
        <v>46805.639943741211</v>
      </c>
      <c r="N414" s="886">
        <f t="shared" si="26"/>
        <v>43079.198312236287</v>
      </c>
      <c r="O414" s="886">
        <f t="shared" si="27"/>
        <v>47823.333333333336</v>
      </c>
    </row>
    <row r="415" spans="1:15">
      <c r="A415" s="712">
        <v>410</v>
      </c>
      <c r="B415" s="712">
        <v>104</v>
      </c>
      <c r="C415" s="712">
        <v>1506</v>
      </c>
      <c r="D415" s="891">
        <v>2130</v>
      </c>
      <c r="E415" s="891">
        <v>2336</v>
      </c>
      <c r="F415" s="891">
        <f t="shared" si="24"/>
        <v>206</v>
      </c>
      <c r="G415" s="883">
        <f>VLOOKUP(F415,'9요금표2'!$B$5:$AN$2005,13,1)</f>
        <v>24310</v>
      </c>
      <c r="H415" s="883">
        <f>VLOOKUP(F415,'9요금표2'!$B$5:$AN$2005,14,1)</f>
        <v>20230</v>
      </c>
      <c r="I415" s="884"/>
      <c r="J415" s="885">
        <f>'5전기계약 등 비교'!$O$19</f>
        <v>7965.6399437412092</v>
      </c>
      <c r="K415" s="885">
        <f>'5전기계약 등 비교'!$L$19</f>
        <v>11459.198312236287</v>
      </c>
      <c r="L415" s="885">
        <f>'5전기계약 등 비교'!$L$27</f>
        <v>8983.3333333333339</v>
      </c>
      <c r="M415" s="886">
        <f t="shared" si="25"/>
        <v>32275.639943741211</v>
      </c>
      <c r="N415" s="886">
        <f t="shared" si="26"/>
        <v>31689.198312236287</v>
      </c>
      <c r="O415" s="886">
        <f t="shared" si="27"/>
        <v>33293.333333333336</v>
      </c>
    </row>
    <row r="416" spans="1:15">
      <c r="A416" s="712">
        <v>411</v>
      </c>
      <c r="B416" s="712">
        <v>104</v>
      </c>
      <c r="C416" s="712">
        <v>1601</v>
      </c>
      <c r="D416" s="891">
        <v>1313</v>
      </c>
      <c r="E416" s="891">
        <v>1421</v>
      </c>
      <c r="F416" s="891">
        <f t="shared" si="24"/>
        <v>108</v>
      </c>
      <c r="G416" s="883">
        <f>VLOOKUP(F416,'9요금표2'!$B$5:$AN$2005,13,1)</f>
        <v>7930</v>
      </c>
      <c r="H416" s="883">
        <f>VLOOKUP(F416,'9요금표2'!$B$5:$AN$2005,14,1)</f>
        <v>7590</v>
      </c>
      <c r="I416" s="884"/>
      <c r="J416" s="885">
        <f>'5전기계약 등 비교'!$O$19</f>
        <v>7965.6399437412092</v>
      </c>
      <c r="K416" s="885">
        <f>'5전기계약 등 비교'!$L$19</f>
        <v>11459.198312236287</v>
      </c>
      <c r="L416" s="885">
        <f>'5전기계약 등 비교'!$L$27</f>
        <v>8983.3333333333339</v>
      </c>
      <c r="M416" s="886">
        <f t="shared" si="25"/>
        <v>15895.639943741209</v>
      </c>
      <c r="N416" s="886">
        <f t="shared" si="26"/>
        <v>19049.198312236287</v>
      </c>
      <c r="O416" s="886">
        <f t="shared" si="27"/>
        <v>16913.333333333336</v>
      </c>
    </row>
    <row r="417" spans="1:15">
      <c r="A417" s="712">
        <v>412</v>
      </c>
      <c r="B417" s="712">
        <v>104</v>
      </c>
      <c r="C417" s="712">
        <v>1602</v>
      </c>
      <c r="D417" s="891">
        <v>1568</v>
      </c>
      <c r="E417" s="891">
        <v>1713</v>
      </c>
      <c r="F417" s="891">
        <f t="shared" si="24"/>
        <v>145</v>
      </c>
      <c r="G417" s="883">
        <f>VLOOKUP(F417,'9요금표2'!$B$5:$AN$2005,13,1)</f>
        <v>11860</v>
      </c>
      <c r="H417" s="883">
        <f>VLOOKUP(F417,'9요금표2'!$B$5:$AN$2005,14,1)</f>
        <v>10890</v>
      </c>
      <c r="I417" s="884"/>
      <c r="J417" s="885">
        <f>'5전기계약 등 비교'!$O$19</f>
        <v>7965.6399437412092</v>
      </c>
      <c r="K417" s="885">
        <f>'5전기계약 등 비교'!$L$19</f>
        <v>11459.198312236287</v>
      </c>
      <c r="L417" s="885">
        <f>'5전기계약 등 비교'!$L$27</f>
        <v>8983.3333333333339</v>
      </c>
      <c r="M417" s="886">
        <f t="shared" si="25"/>
        <v>19825.639943741211</v>
      </c>
      <c r="N417" s="886">
        <f t="shared" si="26"/>
        <v>22349.198312236287</v>
      </c>
      <c r="O417" s="886">
        <f t="shared" si="27"/>
        <v>20843.333333333336</v>
      </c>
    </row>
    <row r="418" spans="1:15">
      <c r="A418" s="712">
        <v>413</v>
      </c>
      <c r="B418" s="712">
        <v>104</v>
      </c>
      <c r="C418" s="712">
        <v>1603</v>
      </c>
      <c r="D418" s="891">
        <v>2145</v>
      </c>
      <c r="E418" s="891">
        <v>2393</v>
      </c>
      <c r="F418" s="891">
        <f t="shared" si="24"/>
        <v>248</v>
      </c>
      <c r="G418" s="883">
        <f>VLOOKUP(F418,'9요금표2'!$B$5:$AN$2005,13,1)</f>
        <v>33280</v>
      </c>
      <c r="H418" s="883">
        <f>VLOOKUP(F418,'9요금표2'!$B$5:$AN$2005,14,1)</f>
        <v>27260</v>
      </c>
      <c r="I418" s="884"/>
      <c r="J418" s="885">
        <f>'5전기계약 등 비교'!$O$19</f>
        <v>7965.6399437412092</v>
      </c>
      <c r="K418" s="885">
        <f>'5전기계약 등 비교'!$L$19</f>
        <v>11459.198312236287</v>
      </c>
      <c r="L418" s="885">
        <f>'5전기계약 등 비교'!$L$27</f>
        <v>8983.3333333333339</v>
      </c>
      <c r="M418" s="886">
        <f t="shared" si="25"/>
        <v>41245.639943741211</v>
      </c>
      <c r="N418" s="886">
        <f t="shared" si="26"/>
        <v>38719.198312236287</v>
      </c>
      <c r="O418" s="886">
        <f t="shared" si="27"/>
        <v>42263.333333333336</v>
      </c>
    </row>
    <row r="419" spans="1:15">
      <c r="A419" s="712">
        <v>414</v>
      </c>
      <c r="B419" s="712">
        <v>104</v>
      </c>
      <c r="C419" s="712">
        <v>1604</v>
      </c>
      <c r="D419" s="891">
        <v>2369</v>
      </c>
      <c r="E419" s="891">
        <v>2642</v>
      </c>
      <c r="F419" s="891">
        <f t="shared" si="24"/>
        <v>273</v>
      </c>
      <c r="G419" s="883">
        <f>VLOOKUP(F419,'9요금표2'!$B$5:$AN$2005,13,1)</f>
        <v>38620</v>
      </c>
      <c r="H419" s="883">
        <f>VLOOKUP(F419,'9요금표2'!$B$5:$AN$2005,14,1)</f>
        <v>31450</v>
      </c>
      <c r="I419" s="884"/>
      <c r="J419" s="885">
        <f>'5전기계약 등 비교'!$O$19</f>
        <v>7965.6399437412092</v>
      </c>
      <c r="K419" s="885">
        <f>'5전기계약 등 비교'!$L$19</f>
        <v>11459.198312236287</v>
      </c>
      <c r="L419" s="885">
        <f>'5전기계약 등 비교'!$L$27</f>
        <v>8983.3333333333339</v>
      </c>
      <c r="M419" s="886">
        <f t="shared" si="25"/>
        <v>46585.639943741211</v>
      </c>
      <c r="N419" s="886">
        <f t="shared" si="26"/>
        <v>42909.198312236287</v>
      </c>
      <c r="O419" s="886">
        <f t="shared" si="27"/>
        <v>47603.333333333336</v>
      </c>
    </row>
    <row r="420" spans="1:15">
      <c r="A420" s="712">
        <v>415</v>
      </c>
      <c r="B420" s="712">
        <v>104</v>
      </c>
      <c r="C420" s="712">
        <v>1605</v>
      </c>
      <c r="D420" s="891">
        <v>2345</v>
      </c>
      <c r="E420" s="891">
        <v>2542</v>
      </c>
      <c r="F420" s="891">
        <f t="shared" si="24"/>
        <v>197</v>
      </c>
      <c r="G420" s="883">
        <f>VLOOKUP(F420,'9요금표2'!$B$5:$AN$2005,13,1)</f>
        <v>17370</v>
      </c>
      <c r="H420" s="883">
        <f>VLOOKUP(F420,'9요금표2'!$B$5:$AN$2005,14,1)</f>
        <v>15520</v>
      </c>
      <c r="I420" s="884"/>
      <c r="J420" s="885">
        <f>'5전기계약 등 비교'!$O$19</f>
        <v>7965.6399437412092</v>
      </c>
      <c r="K420" s="885">
        <f>'5전기계약 등 비교'!$L$19</f>
        <v>11459.198312236287</v>
      </c>
      <c r="L420" s="885">
        <f>'5전기계약 등 비교'!$L$27</f>
        <v>8983.3333333333339</v>
      </c>
      <c r="M420" s="886">
        <f t="shared" si="25"/>
        <v>25335.639943741211</v>
      </c>
      <c r="N420" s="886">
        <f t="shared" si="26"/>
        <v>26979.198312236287</v>
      </c>
      <c r="O420" s="886">
        <f t="shared" si="27"/>
        <v>26353.333333333336</v>
      </c>
    </row>
    <row r="421" spans="1:15">
      <c r="A421" s="712">
        <v>416</v>
      </c>
      <c r="B421" s="712">
        <v>104</v>
      </c>
      <c r="C421" s="712">
        <v>1606</v>
      </c>
      <c r="D421" s="891">
        <v>1851</v>
      </c>
      <c r="E421" s="891">
        <v>2064</v>
      </c>
      <c r="F421" s="891">
        <f t="shared" si="24"/>
        <v>213</v>
      </c>
      <c r="G421" s="883">
        <f>VLOOKUP(F421,'9요금표2'!$B$5:$AN$2005,13,1)</f>
        <v>25800</v>
      </c>
      <c r="H421" s="883">
        <f>VLOOKUP(F421,'9요금표2'!$B$5:$AN$2005,14,1)</f>
        <v>21400</v>
      </c>
      <c r="I421" s="884"/>
      <c r="J421" s="885">
        <f>'5전기계약 등 비교'!$O$19</f>
        <v>7965.6399437412092</v>
      </c>
      <c r="K421" s="885">
        <f>'5전기계약 등 비교'!$L$19</f>
        <v>11459.198312236287</v>
      </c>
      <c r="L421" s="885">
        <f>'5전기계약 등 비교'!$L$27</f>
        <v>8983.3333333333339</v>
      </c>
      <c r="M421" s="886">
        <f t="shared" si="25"/>
        <v>33765.639943741211</v>
      </c>
      <c r="N421" s="886">
        <f t="shared" si="26"/>
        <v>32859.198312236287</v>
      </c>
      <c r="O421" s="886">
        <f t="shared" si="27"/>
        <v>34783.333333333336</v>
      </c>
    </row>
    <row r="422" spans="1:15">
      <c r="A422" s="712">
        <v>417</v>
      </c>
      <c r="B422" s="712">
        <v>104</v>
      </c>
      <c r="C422" s="712">
        <v>1701</v>
      </c>
      <c r="D422" s="891">
        <v>3589</v>
      </c>
      <c r="E422" s="891">
        <v>3957</v>
      </c>
      <c r="F422" s="891">
        <f t="shared" si="24"/>
        <v>368</v>
      </c>
      <c r="G422" s="883">
        <f>VLOOKUP(F422,'9요금표2'!$B$5:$AN$2005,13,1)</f>
        <v>58920</v>
      </c>
      <c r="H422" s="883">
        <f>VLOOKUP(F422,'9요금표2'!$B$5:$AN$2005,14,1)</f>
        <v>47370</v>
      </c>
      <c r="I422" s="884"/>
      <c r="J422" s="885">
        <f>'5전기계약 등 비교'!$O$19</f>
        <v>7965.6399437412092</v>
      </c>
      <c r="K422" s="885">
        <f>'5전기계약 등 비교'!$L$19</f>
        <v>11459.198312236287</v>
      </c>
      <c r="L422" s="885">
        <f>'5전기계약 등 비교'!$L$27</f>
        <v>8983.3333333333339</v>
      </c>
      <c r="M422" s="886">
        <f t="shared" si="25"/>
        <v>66885.639943741204</v>
      </c>
      <c r="N422" s="886">
        <f t="shared" si="26"/>
        <v>58829.198312236287</v>
      </c>
      <c r="O422" s="886">
        <f t="shared" si="27"/>
        <v>67903.333333333328</v>
      </c>
    </row>
    <row r="423" spans="1:15">
      <c r="A423" s="712">
        <v>418</v>
      </c>
      <c r="B423" s="712">
        <v>104</v>
      </c>
      <c r="C423" s="712">
        <v>1702</v>
      </c>
      <c r="D423" s="891">
        <v>3015</v>
      </c>
      <c r="E423" s="891">
        <v>3224</v>
      </c>
      <c r="F423" s="891">
        <f t="shared" si="24"/>
        <v>209</v>
      </c>
      <c r="G423" s="883">
        <f>VLOOKUP(F423,'9요금표2'!$B$5:$AN$2005,13,1)</f>
        <v>24950</v>
      </c>
      <c r="H423" s="883">
        <f>VLOOKUP(F423,'9요금표2'!$B$5:$AN$2005,14,1)</f>
        <v>20740</v>
      </c>
      <c r="I423" s="884"/>
      <c r="J423" s="885">
        <f>'5전기계약 등 비교'!$O$19</f>
        <v>7965.6399437412092</v>
      </c>
      <c r="K423" s="885">
        <f>'5전기계약 등 비교'!$L$19</f>
        <v>11459.198312236287</v>
      </c>
      <c r="L423" s="885">
        <f>'5전기계약 등 비교'!$L$27</f>
        <v>8983.3333333333339</v>
      </c>
      <c r="M423" s="886">
        <f t="shared" si="25"/>
        <v>32915.639943741211</v>
      </c>
      <c r="N423" s="886">
        <f t="shared" si="26"/>
        <v>32199.198312236287</v>
      </c>
      <c r="O423" s="886">
        <f t="shared" si="27"/>
        <v>33933.333333333336</v>
      </c>
    </row>
    <row r="424" spans="1:15">
      <c r="A424" s="712">
        <v>419</v>
      </c>
      <c r="B424" s="712">
        <v>104</v>
      </c>
      <c r="C424" s="712">
        <v>1703</v>
      </c>
      <c r="D424" s="891">
        <v>4634</v>
      </c>
      <c r="E424" s="891">
        <v>4963</v>
      </c>
      <c r="F424" s="891">
        <f t="shared" si="24"/>
        <v>329</v>
      </c>
      <c r="G424" s="883">
        <f>VLOOKUP(F424,'9요금표2'!$B$5:$AN$2005,13,1)</f>
        <v>50580</v>
      </c>
      <c r="H424" s="883">
        <f>VLOOKUP(F424,'9요금표2'!$B$5:$AN$2005,14,1)</f>
        <v>40830</v>
      </c>
      <c r="I424" s="884"/>
      <c r="J424" s="885">
        <f>'5전기계약 등 비교'!$O$19</f>
        <v>7965.6399437412092</v>
      </c>
      <c r="K424" s="885">
        <f>'5전기계약 등 비교'!$L$19</f>
        <v>11459.198312236287</v>
      </c>
      <c r="L424" s="885">
        <f>'5전기계약 등 비교'!$L$27</f>
        <v>8983.3333333333339</v>
      </c>
      <c r="M424" s="886">
        <f t="shared" si="25"/>
        <v>58545.639943741211</v>
      </c>
      <c r="N424" s="886">
        <f t="shared" si="26"/>
        <v>52289.198312236287</v>
      </c>
      <c r="O424" s="886">
        <f t="shared" si="27"/>
        <v>59563.333333333336</v>
      </c>
    </row>
    <row r="425" spans="1:15">
      <c r="A425" s="712">
        <v>420</v>
      </c>
      <c r="B425" s="712">
        <v>104</v>
      </c>
      <c r="C425" s="712">
        <v>1704</v>
      </c>
      <c r="D425" s="891">
        <v>1842</v>
      </c>
      <c r="E425" s="891">
        <v>2116</v>
      </c>
      <c r="F425" s="891">
        <f t="shared" si="24"/>
        <v>274</v>
      </c>
      <c r="G425" s="883">
        <f>VLOOKUP(F425,'9요금표2'!$B$5:$AN$2005,13,1)</f>
        <v>38840</v>
      </c>
      <c r="H425" s="883">
        <f>VLOOKUP(F425,'9요금표2'!$B$5:$AN$2005,14,1)</f>
        <v>31620</v>
      </c>
      <c r="I425" s="884"/>
      <c r="J425" s="885">
        <f>'5전기계약 등 비교'!$O$19</f>
        <v>7965.6399437412092</v>
      </c>
      <c r="K425" s="885">
        <f>'5전기계약 등 비교'!$L$19</f>
        <v>11459.198312236287</v>
      </c>
      <c r="L425" s="885">
        <f>'5전기계약 등 비교'!$L$27</f>
        <v>8983.3333333333339</v>
      </c>
      <c r="M425" s="886">
        <f t="shared" si="25"/>
        <v>46805.639943741211</v>
      </c>
      <c r="N425" s="886">
        <f t="shared" si="26"/>
        <v>43079.198312236287</v>
      </c>
      <c r="O425" s="886">
        <f t="shared" si="27"/>
        <v>47823.333333333336</v>
      </c>
    </row>
    <row r="426" spans="1:15">
      <c r="A426" s="712">
        <v>421</v>
      </c>
      <c r="B426" s="712">
        <v>104</v>
      </c>
      <c r="C426" s="712">
        <v>1705</v>
      </c>
      <c r="D426" s="891">
        <v>1047</v>
      </c>
      <c r="E426" s="891">
        <v>1131</v>
      </c>
      <c r="F426" s="891">
        <f t="shared" si="24"/>
        <v>84</v>
      </c>
      <c r="G426" s="883">
        <f>VLOOKUP(F426,'9요금표2'!$B$5:$AN$2005,13,1)</f>
        <v>5390</v>
      </c>
      <c r="H426" s="883">
        <f>VLOOKUP(F426,'9요금표2'!$B$5:$AN$2005,14,1)</f>
        <v>5450</v>
      </c>
      <c r="I426" s="884"/>
      <c r="J426" s="885">
        <f>'5전기계약 등 비교'!$O$19</f>
        <v>7965.6399437412092</v>
      </c>
      <c r="K426" s="885">
        <f>'5전기계약 등 비교'!$L$19</f>
        <v>11459.198312236287</v>
      </c>
      <c r="L426" s="885">
        <f>'5전기계약 등 비교'!$L$27</f>
        <v>8983.3333333333339</v>
      </c>
      <c r="M426" s="886">
        <f t="shared" si="25"/>
        <v>13355.639943741209</v>
      </c>
      <c r="N426" s="886">
        <f t="shared" si="26"/>
        <v>16909.198312236287</v>
      </c>
      <c r="O426" s="886">
        <f t="shared" si="27"/>
        <v>14373.333333333334</v>
      </c>
    </row>
    <row r="427" spans="1:15">
      <c r="A427" s="712">
        <v>422</v>
      </c>
      <c r="B427" s="712">
        <v>104</v>
      </c>
      <c r="C427" s="712">
        <v>1706</v>
      </c>
      <c r="D427" s="891">
        <v>1215</v>
      </c>
      <c r="E427" s="891">
        <v>1312</v>
      </c>
      <c r="F427" s="891">
        <f t="shared" si="24"/>
        <v>97</v>
      </c>
      <c r="G427" s="883">
        <f>VLOOKUP(F427,'9요금표2'!$B$5:$AN$2005,13,1)</f>
        <v>6770</v>
      </c>
      <c r="H427" s="883">
        <f>VLOOKUP(F427,'9요금표2'!$B$5:$AN$2005,14,1)</f>
        <v>6610</v>
      </c>
      <c r="I427" s="884"/>
      <c r="J427" s="885">
        <f>'5전기계약 등 비교'!$O$19</f>
        <v>7965.6399437412092</v>
      </c>
      <c r="K427" s="885">
        <f>'5전기계약 등 비교'!$L$19</f>
        <v>11459.198312236287</v>
      </c>
      <c r="L427" s="885">
        <f>'5전기계약 등 비교'!$L$27</f>
        <v>8983.3333333333339</v>
      </c>
      <c r="M427" s="886">
        <f t="shared" si="25"/>
        <v>14735.639943741209</v>
      </c>
      <c r="N427" s="886">
        <f t="shared" si="26"/>
        <v>18069.198312236287</v>
      </c>
      <c r="O427" s="886">
        <f t="shared" si="27"/>
        <v>15753.333333333334</v>
      </c>
    </row>
    <row r="428" spans="1:15">
      <c r="A428" s="712">
        <v>423</v>
      </c>
      <c r="B428" s="712">
        <v>104</v>
      </c>
      <c r="C428" s="712">
        <v>1805</v>
      </c>
      <c r="D428" s="891">
        <v>3327</v>
      </c>
      <c r="E428" s="891">
        <v>3579</v>
      </c>
      <c r="F428" s="891">
        <f t="shared" si="24"/>
        <v>252</v>
      </c>
      <c r="G428" s="883">
        <f>VLOOKUP(F428,'9요금표2'!$B$5:$AN$2005,13,1)</f>
        <v>34140</v>
      </c>
      <c r="H428" s="883">
        <f>VLOOKUP(F428,'9요금표2'!$B$5:$AN$2005,14,1)</f>
        <v>27930</v>
      </c>
      <c r="I428" s="884"/>
      <c r="J428" s="885">
        <f>'5전기계약 등 비교'!$O$19</f>
        <v>7965.6399437412092</v>
      </c>
      <c r="K428" s="885">
        <f>'5전기계약 등 비교'!$L$19</f>
        <v>11459.198312236287</v>
      </c>
      <c r="L428" s="885">
        <f>'5전기계약 등 비교'!$L$27</f>
        <v>8983.3333333333339</v>
      </c>
      <c r="M428" s="886">
        <f t="shared" si="25"/>
        <v>42105.639943741211</v>
      </c>
      <c r="N428" s="886">
        <f t="shared" si="26"/>
        <v>39389.198312236287</v>
      </c>
      <c r="O428" s="886">
        <f t="shared" si="27"/>
        <v>43123.333333333336</v>
      </c>
    </row>
    <row r="429" spans="1:15">
      <c r="A429" s="712">
        <v>424</v>
      </c>
      <c r="B429" s="712">
        <v>104</v>
      </c>
      <c r="C429" s="712">
        <v>1806</v>
      </c>
      <c r="D429" s="891">
        <v>3057</v>
      </c>
      <c r="E429" s="891">
        <v>3435</v>
      </c>
      <c r="F429" s="891">
        <f t="shared" si="24"/>
        <v>378</v>
      </c>
      <c r="G429" s="883">
        <f>VLOOKUP(F429,'9요금표2'!$B$5:$AN$2005,13,1)</f>
        <v>61050</v>
      </c>
      <c r="H429" s="883">
        <f>VLOOKUP(F429,'9요금표2'!$B$5:$AN$2005,14,1)</f>
        <v>49040</v>
      </c>
      <c r="I429" s="884"/>
      <c r="J429" s="885">
        <f>'5전기계약 등 비교'!$O$19</f>
        <v>7965.6399437412092</v>
      </c>
      <c r="K429" s="885">
        <f>'5전기계약 등 비교'!$L$19</f>
        <v>11459.198312236287</v>
      </c>
      <c r="L429" s="885">
        <f>'5전기계약 등 비교'!$L$27</f>
        <v>8983.3333333333339</v>
      </c>
      <c r="M429" s="886">
        <f t="shared" si="25"/>
        <v>69015.639943741204</v>
      </c>
      <c r="N429" s="886">
        <f t="shared" si="26"/>
        <v>60499.198312236287</v>
      </c>
      <c r="O429" s="886">
        <f t="shared" si="27"/>
        <v>70033.333333333328</v>
      </c>
    </row>
    <row r="430" spans="1:15">
      <c r="A430" s="712">
        <v>425</v>
      </c>
      <c r="B430" s="712">
        <v>104</v>
      </c>
      <c r="C430" s="712">
        <v>1905</v>
      </c>
      <c r="D430" s="891">
        <v>1051</v>
      </c>
      <c r="E430" s="891">
        <v>1178</v>
      </c>
      <c r="F430" s="891">
        <f t="shared" si="24"/>
        <v>127</v>
      </c>
      <c r="G430" s="883">
        <f>VLOOKUP(F430,'9요금표2'!$B$5:$AN$2005,13,1)</f>
        <v>9950</v>
      </c>
      <c r="H430" s="883">
        <f>VLOOKUP(F430,'9요금표2'!$B$5:$AN$2005,14,1)</f>
        <v>9290</v>
      </c>
      <c r="I430" s="884"/>
      <c r="J430" s="885">
        <f>'5전기계약 등 비교'!$O$19</f>
        <v>7965.6399437412092</v>
      </c>
      <c r="K430" s="885">
        <f>'5전기계약 등 비교'!$L$19</f>
        <v>11459.198312236287</v>
      </c>
      <c r="L430" s="885">
        <f>'5전기계약 등 비교'!$L$27</f>
        <v>8983.3333333333339</v>
      </c>
      <c r="M430" s="886">
        <f t="shared" si="25"/>
        <v>17915.639943741211</v>
      </c>
      <c r="N430" s="886">
        <f t="shared" si="26"/>
        <v>20749.198312236287</v>
      </c>
      <c r="O430" s="886">
        <f t="shared" si="27"/>
        <v>18933.333333333336</v>
      </c>
    </row>
    <row r="431" spans="1:15">
      <c r="A431" s="712">
        <v>426</v>
      </c>
      <c r="B431" s="712">
        <v>104</v>
      </c>
      <c r="C431" s="712">
        <v>1906</v>
      </c>
      <c r="D431" s="891">
        <v>1448</v>
      </c>
      <c r="E431" s="891">
        <v>1582</v>
      </c>
      <c r="F431" s="891">
        <f t="shared" si="24"/>
        <v>134</v>
      </c>
      <c r="G431" s="883">
        <f>VLOOKUP(F431,'9요금표2'!$B$5:$AN$2005,13,1)</f>
        <v>10690</v>
      </c>
      <c r="H431" s="883">
        <f>VLOOKUP(F431,'9요금표2'!$B$5:$AN$2005,14,1)</f>
        <v>9910</v>
      </c>
      <c r="I431" s="884"/>
      <c r="J431" s="885">
        <f>'5전기계약 등 비교'!$O$19</f>
        <v>7965.6399437412092</v>
      </c>
      <c r="K431" s="885">
        <f>'5전기계약 등 비교'!$L$19</f>
        <v>11459.198312236287</v>
      </c>
      <c r="L431" s="885">
        <f>'5전기계약 등 비교'!$L$27</f>
        <v>8983.3333333333339</v>
      </c>
      <c r="M431" s="886">
        <f t="shared" si="25"/>
        <v>18655.639943741211</v>
      </c>
      <c r="N431" s="886">
        <f t="shared" si="26"/>
        <v>21369.198312236287</v>
      </c>
      <c r="O431" s="886">
        <f t="shared" si="27"/>
        <v>19673.333333333336</v>
      </c>
    </row>
    <row r="432" spans="1:15">
      <c r="A432" s="712">
        <v>427</v>
      </c>
      <c r="B432" s="712">
        <v>105</v>
      </c>
      <c r="C432" s="712">
        <v>101</v>
      </c>
      <c r="D432" s="891">
        <v>1150</v>
      </c>
      <c r="E432" s="891">
        <v>1343</v>
      </c>
      <c r="F432" s="891">
        <f t="shared" si="24"/>
        <v>193</v>
      </c>
      <c r="G432" s="883">
        <f>VLOOKUP(F432,'9요금표2'!$B$5:$AN$2005,13,1)</f>
        <v>16950</v>
      </c>
      <c r="H432" s="883">
        <f>VLOOKUP(F432,'9요금표2'!$B$5:$AN$2005,14,1)</f>
        <v>15160</v>
      </c>
      <c r="I432" s="884"/>
      <c r="J432" s="885">
        <f>'5전기계약 등 비교'!$O$19</f>
        <v>7965.6399437412092</v>
      </c>
      <c r="K432" s="885">
        <f>'5전기계약 등 비교'!$L$19</f>
        <v>11459.198312236287</v>
      </c>
      <c r="L432" s="885">
        <f>'5전기계약 등 비교'!$L$27</f>
        <v>8983.3333333333339</v>
      </c>
      <c r="M432" s="886">
        <f t="shared" si="25"/>
        <v>24915.639943741211</v>
      </c>
      <c r="N432" s="886">
        <f t="shared" si="26"/>
        <v>26619.198312236287</v>
      </c>
      <c r="O432" s="886">
        <f t="shared" si="27"/>
        <v>25933.333333333336</v>
      </c>
    </row>
    <row r="433" spans="1:15">
      <c r="A433" s="712">
        <v>428</v>
      </c>
      <c r="B433" s="712">
        <v>105</v>
      </c>
      <c r="C433" s="712">
        <v>102</v>
      </c>
      <c r="D433" s="891">
        <v>4504</v>
      </c>
      <c r="E433" s="891">
        <v>4854</v>
      </c>
      <c r="F433" s="891">
        <f t="shared" si="24"/>
        <v>350</v>
      </c>
      <c r="G433" s="883">
        <f>VLOOKUP(F433,'9요금표2'!$B$5:$AN$2005,13,1)</f>
        <v>55080</v>
      </c>
      <c r="H433" s="883">
        <f>VLOOKUP(F433,'9요금표2'!$B$5:$AN$2005,14,1)</f>
        <v>44350</v>
      </c>
      <c r="I433" s="884"/>
      <c r="J433" s="885">
        <f>'5전기계약 등 비교'!$O$19</f>
        <v>7965.6399437412092</v>
      </c>
      <c r="K433" s="885">
        <f>'5전기계약 등 비교'!$L$19</f>
        <v>11459.198312236287</v>
      </c>
      <c r="L433" s="885">
        <f>'5전기계약 등 비교'!$L$27</f>
        <v>8983.3333333333339</v>
      </c>
      <c r="M433" s="886">
        <f t="shared" si="25"/>
        <v>63045.639943741211</v>
      </c>
      <c r="N433" s="886">
        <f t="shared" si="26"/>
        <v>55809.198312236287</v>
      </c>
      <c r="O433" s="886">
        <f t="shared" si="27"/>
        <v>64063.333333333336</v>
      </c>
    </row>
    <row r="434" spans="1:15">
      <c r="A434" s="712">
        <v>429</v>
      </c>
      <c r="B434" s="712">
        <v>105</v>
      </c>
      <c r="C434" s="712">
        <v>103</v>
      </c>
      <c r="D434" s="891">
        <v>1001</v>
      </c>
      <c r="E434" s="891">
        <v>1055</v>
      </c>
      <c r="F434" s="891">
        <f t="shared" si="24"/>
        <v>54</v>
      </c>
      <c r="G434" s="883">
        <f>VLOOKUP(F434,'9요금표2'!$B$5:$AN$2005,13,1)</f>
        <v>2210</v>
      </c>
      <c r="H434" s="883">
        <f>VLOOKUP(F434,'9요금표2'!$B$5:$AN$2005,14,1)</f>
        <v>2790</v>
      </c>
      <c r="I434" s="884"/>
      <c r="J434" s="885">
        <f>'5전기계약 등 비교'!$O$19</f>
        <v>7965.6399437412092</v>
      </c>
      <c r="K434" s="885">
        <f>'5전기계약 등 비교'!$L$19</f>
        <v>11459.198312236287</v>
      </c>
      <c r="L434" s="885">
        <f>'5전기계약 등 비교'!$L$27</f>
        <v>8983.3333333333339</v>
      </c>
      <c r="M434" s="886">
        <f t="shared" si="25"/>
        <v>10175.639943741209</v>
      </c>
      <c r="N434" s="886">
        <f t="shared" si="26"/>
        <v>14249.198312236287</v>
      </c>
      <c r="O434" s="886">
        <f t="shared" si="27"/>
        <v>11193.333333333334</v>
      </c>
    </row>
    <row r="435" spans="1:15">
      <c r="A435" s="712">
        <v>430</v>
      </c>
      <c r="B435" s="712">
        <v>105</v>
      </c>
      <c r="C435" s="712">
        <v>104</v>
      </c>
      <c r="D435" s="891">
        <v>3239</v>
      </c>
      <c r="E435" s="891">
        <v>3487</v>
      </c>
      <c r="F435" s="891">
        <f t="shared" si="24"/>
        <v>248</v>
      </c>
      <c r="G435" s="883">
        <f>VLOOKUP(F435,'9요금표2'!$B$5:$AN$2005,13,1)</f>
        <v>33280</v>
      </c>
      <c r="H435" s="883">
        <f>VLOOKUP(F435,'9요금표2'!$B$5:$AN$2005,14,1)</f>
        <v>27260</v>
      </c>
      <c r="I435" s="884"/>
      <c r="J435" s="885">
        <f>'5전기계약 등 비교'!$O$19</f>
        <v>7965.6399437412092</v>
      </c>
      <c r="K435" s="885">
        <f>'5전기계약 등 비교'!$L$19</f>
        <v>11459.198312236287</v>
      </c>
      <c r="L435" s="885">
        <f>'5전기계약 등 비교'!$L$27</f>
        <v>8983.3333333333339</v>
      </c>
      <c r="M435" s="886">
        <f t="shared" si="25"/>
        <v>41245.639943741211</v>
      </c>
      <c r="N435" s="886">
        <f t="shared" si="26"/>
        <v>38719.198312236287</v>
      </c>
      <c r="O435" s="886">
        <f t="shared" si="27"/>
        <v>42263.333333333336</v>
      </c>
    </row>
    <row r="436" spans="1:15">
      <c r="A436" s="712">
        <v>431</v>
      </c>
      <c r="B436" s="712">
        <v>105</v>
      </c>
      <c r="C436" s="712">
        <v>201</v>
      </c>
      <c r="D436" s="891">
        <v>2560</v>
      </c>
      <c r="E436" s="891">
        <v>2781</v>
      </c>
      <c r="F436" s="891">
        <f t="shared" si="24"/>
        <v>221</v>
      </c>
      <c r="G436" s="883">
        <f>VLOOKUP(F436,'9요금표2'!$B$5:$AN$2005,13,1)</f>
        <v>27510</v>
      </c>
      <c r="H436" s="883">
        <f>VLOOKUP(F436,'9요금표2'!$B$5:$AN$2005,14,1)</f>
        <v>22750</v>
      </c>
      <c r="I436" s="884"/>
      <c r="J436" s="885">
        <f>'5전기계약 등 비교'!$O$19</f>
        <v>7965.6399437412092</v>
      </c>
      <c r="K436" s="885">
        <f>'5전기계약 등 비교'!$L$19</f>
        <v>11459.198312236287</v>
      </c>
      <c r="L436" s="885">
        <f>'5전기계약 등 비교'!$L$27</f>
        <v>8983.3333333333339</v>
      </c>
      <c r="M436" s="886">
        <f t="shared" si="25"/>
        <v>35475.639943741211</v>
      </c>
      <c r="N436" s="886">
        <f t="shared" si="26"/>
        <v>34209.198312236287</v>
      </c>
      <c r="O436" s="886">
        <f t="shared" si="27"/>
        <v>36493.333333333336</v>
      </c>
    </row>
    <row r="437" spans="1:15">
      <c r="A437" s="712">
        <v>432</v>
      </c>
      <c r="B437" s="712">
        <v>105</v>
      </c>
      <c r="C437" s="712">
        <v>202</v>
      </c>
      <c r="D437" s="891">
        <v>2041</v>
      </c>
      <c r="E437" s="891">
        <v>2259</v>
      </c>
      <c r="F437" s="891">
        <f t="shared" si="24"/>
        <v>218</v>
      </c>
      <c r="G437" s="883">
        <f>VLOOKUP(F437,'9요금표2'!$B$5:$AN$2005,13,1)</f>
        <v>26870</v>
      </c>
      <c r="H437" s="883">
        <f>VLOOKUP(F437,'9요금표2'!$B$5:$AN$2005,14,1)</f>
        <v>22240</v>
      </c>
      <c r="I437" s="884"/>
      <c r="J437" s="885">
        <f>'5전기계약 등 비교'!$O$19</f>
        <v>7965.6399437412092</v>
      </c>
      <c r="K437" s="885">
        <f>'5전기계약 등 비교'!$L$19</f>
        <v>11459.198312236287</v>
      </c>
      <c r="L437" s="885">
        <f>'5전기계약 등 비교'!$L$27</f>
        <v>8983.3333333333339</v>
      </c>
      <c r="M437" s="886">
        <f t="shared" si="25"/>
        <v>34835.639943741211</v>
      </c>
      <c r="N437" s="886">
        <f t="shared" si="26"/>
        <v>33699.198312236287</v>
      </c>
      <c r="O437" s="886">
        <f t="shared" si="27"/>
        <v>35853.333333333336</v>
      </c>
    </row>
    <row r="438" spans="1:15">
      <c r="A438" s="712">
        <v>433</v>
      </c>
      <c r="B438" s="712">
        <v>105</v>
      </c>
      <c r="C438" s="712">
        <v>203</v>
      </c>
      <c r="D438" s="891">
        <v>3176</v>
      </c>
      <c r="E438" s="891">
        <v>3444</v>
      </c>
      <c r="F438" s="891">
        <f t="shared" si="24"/>
        <v>268</v>
      </c>
      <c r="G438" s="883">
        <f>VLOOKUP(F438,'9요금표2'!$B$5:$AN$2005,13,1)</f>
        <v>37560</v>
      </c>
      <c r="H438" s="883">
        <f>VLOOKUP(F438,'9요금표2'!$B$5:$AN$2005,14,1)</f>
        <v>30620</v>
      </c>
      <c r="I438" s="884"/>
      <c r="J438" s="885">
        <f>'5전기계약 등 비교'!$O$19</f>
        <v>7965.6399437412092</v>
      </c>
      <c r="K438" s="885">
        <f>'5전기계약 등 비교'!$L$19</f>
        <v>11459.198312236287</v>
      </c>
      <c r="L438" s="885">
        <f>'5전기계약 등 비교'!$L$27</f>
        <v>8983.3333333333339</v>
      </c>
      <c r="M438" s="886">
        <f t="shared" si="25"/>
        <v>45525.639943741211</v>
      </c>
      <c r="N438" s="886">
        <f t="shared" si="26"/>
        <v>42079.198312236287</v>
      </c>
      <c r="O438" s="886">
        <f t="shared" si="27"/>
        <v>46543.333333333336</v>
      </c>
    </row>
    <row r="439" spans="1:15">
      <c r="A439" s="712">
        <v>434</v>
      </c>
      <c r="B439" s="712">
        <v>105</v>
      </c>
      <c r="C439" s="712">
        <v>204</v>
      </c>
      <c r="D439" s="891">
        <v>2206</v>
      </c>
      <c r="E439" s="891">
        <v>2401</v>
      </c>
      <c r="F439" s="891">
        <f t="shared" si="24"/>
        <v>195</v>
      </c>
      <c r="G439" s="883">
        <f>VLOOKUP(F439,'9요금표2'!$B$5:$AN$2005,13,1)</f>
        <v>17160</v>
      </c>
      <c r="H439" s="883">
        <f>VLOOKUP(F439,'9요금표2'!$B$5:$AN$2005,14,1)</f>
        <v>15330</v>
      </c>
      <c r="I439" s="884"/>
      <c r="J439" s="885">
        <f>'5전기계약 등 비교'!$O$19</f>
        <v>7965.6399437412092</v>
      </c>
      <c r="K439" s="885">
        <f>'5전기계약 등 비교'!$L$19</f>
        <v>11459.198312236287</v>
      </c>
      <c r="L439" s="885">
        <f>'5전기계약 등 비교'!$L$27</f>
        <v>8983.3333333333339</v>
      </c>
      <c r="M439" s="886">
        <f t="shared" si="25"/>
        <v>25125.639943741211</v>
      </c>
      <c r="N439" s="886">
        <f t="shared" si="26"/>
        <v>26789.198312236287</v>
      </c>
      <c r="O439" s="886">
        <f t="shared" si="27"/>
        <v>26143.333333333336</v>
      </c>
    </row>
    <row r="440" spans="1:15">
      <c r="A440" s="712">
        <v>435</v>
      </c>
      <c r="B440" s="712">
        <v>105</v>
      </c>
      <c r="C440" s="712">
        <v>301</v>
      </c>
      <c r="D440" s="891">
        <v>3059</v>
      </c>
      <c r="E440" s="891">
        <v>3289</v>
      </c>
      <c r="F440" s="891">
        <f t="shared" si="24"/>
        <v>230</v>
      </c>
      <c r="G440" s="883">
        <f>VLOOKUP(F440,'9요금표2'!$B$5:$AN$2005,13,1)</f>
        <v>29430</v>
      </c>
      <c r="H440" s="883">
        <f>VLOOKUP(F440,'9요금표2'!$B$5:$AN$2005,14,1)</f>
        <v>24250</v>
      </c>
      <c r="I440" s="884"/>
      <c r="J440" s="885">
        <f>'5전기계약 등 비교'!$O$19</f>
        <v>7965.6399437412092</v>
      </c>
      <c r="K440" s="885">
        <f>'5전기계약 등 비교'!$L$19</f>
        <v>11459.198312236287</v>
      </c>
      <c r="L440" s="885">
        <f>'5전기계약 등 비교'!$L$27</f>
        <v>8983.3333333333339</v>
      </c>
      <c r="M440" s="886">
        <f t="shared" si="25"/>
        <v>37395.639943741211</v>
      </c>
      <c r="N440" s="886">
        <f t="shared" si="26"/>
        <v>35709.198312236287</v>
      </c>
      <c r="O440" s="886">
        <f t="shared" si="27"/>
        <v>38413.333333333336</v>
      </c>
    </row>
    <row r="441" spans="1:15">
      <c r="A441" s="712">
        <v>436</v>
      </c>
      <c r="B441" s="712">
        <v>105</v>
      </c>
      <c r="C441" s="712">
        <v>302</v>
      </c>
      <c r="D441" s="891">
        <v>2164</v>
      </c>
      <c r="E441" s="891">
        <v>2308</v>
      </c>
      <c r="F441" s="891">
        <f t="shared" si="24"/>
        <v>144</v>
      </c>
      <c r="G441" s="883">
        <f>VLOOKUP(F441,'9요금표2'!$B$5:$AN$2005,13,1)</f>
        <v>11760</v>
      </c>
      <c r="H441" s="883">
        <f>VLOOKUP(F441,'9요금표2'!$B$5:$AN$2005,14,1)</f>
        <v>10800</v>
      </c>
      <c r="I441" s="884"/>
      <c r="J441" s="885">
        <f>'5전기계약 등 비교'!$O$19</f>
        <v>7965.6399437412092</v>
      </c>
      <c r="K441" s="885">
        <f>'5전기계약 등 비교'!$L$19</f>
        <v>11459.198312236287</v>
      </c>
      <c r="L441" s="885">
        <f>'5전기계약 등 비교'!$L$27</f>
        <v>8983.3333333333339</v>
      </c>
      <c r="M441" s="886">
        <f t="shared" si="25"/>
        <v>19725.639943741211</v>
      </c>
      <c r="N441" s="886">
        <f t="shared" si="26"/>
        <v>22259.198312236287</v>
      </c>
      <c r="O441" s="886">
        <f t="shared" si="27"/>
        <v>20743.333333333336</v>
      </c>
    </row>
    <row r="442" spans="1:15">
      <c r="A442" s="712">
        <v>437</v>
      </c>
      <c r="B442" s="712">
        <v>105</v>
      </c>
      <c r="C442" s="712">
        <v>303</v>
      </c>
      <c r="D442" s="891">
        <v>2528</v>
      </c>
      <c r="E442" s="891">
        <v>2716</v>
      </c>
      <c r="F442" s="891">
        <f t="shared" si="24"/>
        <v>188</v>
      </c>
      <c r="G442" s="883">
        <f>VLOOKUP(F442,'9요금표2'!$B$5:$AN$2005,13,1)</f>
        <v>16420</v>
      </c>
      <c r="H442" s="883">
        <f>VLOOKUP(F442,'9요금표2'!$B$5:$AN$2005,14,1)</f>
        <v>14710</v>
      </c>
      <c r="I442" s="884"/>
      <c r="J442" s="885">
        <f>'5전기계약 등 비교'!$O$19</f>
        <v>7965.6399437412092</v>
      </c>
      <c r="K442" s="885">
        <f>'5전기계약 등 비교'!$L$19</f>
        <v>11459.198312236287</v>
      </c>
      <c r="L442" s="885">
        <f>'5전기계약 등 비교'!$L$27</f>
        <v>8983.3333333333339</v>
      </c>
      <c r="M442" s="886">
        <f t="shared" si="25"/>
        <v>24385.639943741211</v>
      </c>
      <c r="N442" s="886">
        <f t="shared" si="26"/>
        <v>26169.198312236287</v>
      </c>
      <c r="O442" s="886">
        <f t="shared" si="27"/>
        <v>25403.333333333336</v>
      </c>
    </row>
    <row r="443" spans="1:15">
      <c r="A443" s="712">
        <v>438</v>
      </c>
      <c r="B443" s="712">
        <v>105</v>
      </c>
      <c r="C443" s="712">
        <v>304</v>
      </c>
      <c r="D443" s="891">
        <v>1202</v>
      </c>
      <c r="E443" s="891">
        <v>1271</v>
      </c>
      <c r="F443" s="891">
        <f t="shared" si="24"/>
        <v>69</v>
      </c>
      <c r="G443" s="883">
        <f>VLOOKUP(F443,'9요금표2'!$B$5:$AN$2005,13,1)</f>
        <v>3800</v>
      </c>
      <c r="H443" s="883">
        <f>VLOOKUP(F443,'9요금표2'!$B$5:$AN$2005,14,1)</f>
        <v>4120</v>
      </c>
      <c r="I443" s="884"/>
      <c r="J443" s="885">
        <f>'5전기계약 등 비교'!$O$19</f>
        <v>7965.6399437412092</v>
      </c>
      <c r="K443" s="885">
        <f>'5전기계약 등 비교'!$L$19</f>
        <v>11459.198312236287</v>
      </c>
      <c r="L443" s="885">
        <f>'5전기계약 등 비교'!$L$27</f>
        <v>8983.3333333333339</v>
      </c>
      <c r="M443" s="886">
        <f t="shared" si="25"/>
        <v>11765.639943741209</v>
      </c>
      <c r="N443" s="886">
        <f t="shared" si="26"/>
        <v>15579.198312236287</v>
      </c>
      <c r="O443" s="886">
        <f t="shared" si="27"/>
        <v>12783.333333333334</v>
      </c>
    </row>
    <row r="444" spans="1:15">
      <c r="A444" s="712">
        <v>439</v>
      </c>
      <c r="B444" s="712">
        <v>105</v>
      </c>
      <c r="C444" s="712">
        <v>401</v>
      </c>
      <c r="D444" s="891">
        <v>2864</v>
      </c>
      <c r="E444" s="891">
        <v>3074</v>
      </c>
      <c r="F444" s="891">
        <f t="shared" si="24"/>
        <v>210</v>
      </c>
      <c r="G444" s="883">
        <f>VLOOKUP(F444,'9요금표2'!$B$5:$AN$2005,13,1)</f>
        <v>25160</v>
      </c>
      <c r="H444" s="883">
        <f>VLOOKUP(F444,'9요금표2'!$B$5:$AN$2005,14,1)</f>
        <v>20910</v>
      </c>
      <c r="I444" s="884"/>
      <c r="J444" s="885">
        <f>'5전기계약 등 비교'!$O$19</f>
        <v>7965.6399437412092</v>
      </c>
      <c r="K444" s="885">
        <f>'5전기계약 등 비교'!$L$19</f>
        <v>11459.198312236287</v>
      </c>
      <c r="L444" s="885">
        <f>'5전기계약 등 비교'!$L$27</f>
        <v>8983.3333333333339</v>
      </c>
      <c r="M444" s="886">
        <f t="shared" si="25"/>
        <v>33125.639943741211</v>
      </c>
      <c r="N444" s="886">
        <f t="shared" si="26"/>
        <v>32369.198312236287</v>
      </c>
      <c r="O444" s="886">
        <f t="shared" si="27"/>
        <v>34143.333333333336</v>
      </c>
    </row>
    <row r="445" spans="1:15">
      <c r="A445" s="712">
        <v>440</v>
      </c>
      <c r="B445" s="712">
        <v>105</v>
      </c>
      <c r="C445" s="712">
        <v>402</v>
      </c>
      <c r="D445" s="891">
        <v>2510</v>
      </c>
      <c r="E445" s="891">
        <v>2743</v>
      </c>
      <c r="F445" s="891">
        <f t="shared" si="24"/>
        <v>233</v>
      </c>
      <c r="G445" s="883">
        <f>VLOOKUP(F445,'9요금표2'!$B$5:$AN$2005,13,1)</f>
        <v>30070</v>
      </c>
      <c r="H445" s="883">
        <f>VLOOKUP(F445,'9요금표2'!$B$5:$AN$2005,14,1)</f>
        <v>24750</v>
      </c>
      <c r="I445" s="884"/>
      <c r="J445" s="885">
        <f>'5전기계약 등 비교'!$O$19</f>
        <v>7965.6399437412092</v>
      </c>
      <c r="K445" s="885">
        <f>'5전기계약 등 비교'!$L$19</f>
        <v>11459.198312236287</v>
      </c>
      <c r="L445" s="885">
        <f>'5전기계약 등 비교'!$L$27</f>
        <v>8983.3333333333339</v>
      </c>
      <c r="M445" s="886">
        <f t="shared" si="25"/>
        <v>38035.639943741211</v>
      </c>
      <c r="N445" s="886">
        <f t="shared" si="26"/>
        <v>36209.198312236287</v>
      </c>
      <c r="O445" s="886">
        <f t="shared" si="27"/>
        <v>39053.333333333336</v>
      </c>
    </row>
    <row r="446" spans="1:15">
      <c r="A446" s="712">
        <v>441</v>
      </c>
      <c r="B446" s="712">
        <v>105</v>
      </c>
      <c r="C446" s="712">
        <v>403</v>
      </c>
      <c r="D446" s="891">
        <v>2991</v>
      </c>
      <c r="E446" s="891">
        <v>3218</v>
      </c>
      <c r="F446" s="891">
        <f t="shared" si="24"/>
        <v>227</v>
      </c>
      <c r="G446" s="883">
        <f>VLOOKUP(F446,'9요금표2'!$B$5:$AN$2005,13,1)</f>
        <v>28790</v>
      </c>
      <c r="H446" s="883">
        <f>VLOOKUP(F446,'9요금표2'!$B$5:$AN$2005,14,1)</f>
        <v>23750</v>
      </c>
      <c r="I446" s="884"/>
      <c r="J446" s="885">
        <f>'5전기계약 등 비교'!$O$19</f>
        <v>7965.6399437412092</v>
      </c>
      <c r="K446" s="885">
        <f>'5전기계약 등 비교'!$L$19</f>
        <v>11459.198312236287</v>
      </c>
      <c r="L446" s="885">
        <f>'5전기계약 등 비교'!$L$27</f>
        <v>8983.3333333333339</v>
      </c>
      <c r="M446" s="886">
        <f t="shared" si="25"/>
        <v>36755.639943741211</v>
      </c>
      <c r="N446" s="886">
        <f t="shared" si="26"/>
        <v>35209.198312236287</v>
      </c>
      <c r="O446" s="886">
        <f t="shared" si="27"/>
        <v>37773.333333333336</v>
      </c>
    </row>
    <row r="447" spans="1:15">
      <c r="A447" s="712">
        <v>442</v>
      </c>
      <c r="B447" s="712">
        <v>105</v>
      </c>
      <c r="C447" s="712">
        <v>404</v>
      </c>
      <c r="D447" s="891">
        <v>3811</v>
      </c>
      <c r="E447" s="891">
        <v>4083</v>
      </c>
      <c r="F447" s="891">
        <f t="shared" si="24"/>
        <v>272</v>
      </c>
      <c r="G447" s="883">
        <f>VLOOKUP(F447,'9요금표2'!$B$5:$AN$2005,13,1)</f>
        <v>38410</v>
      </c>
      <c r="H447" s="883">
        <f>VLOOKUP(F447,'9요금표2'!$B$5:$AN$2005,14,1)</f>
        <v>31280</v>
      </c>
      <c r="I447" s="884"/>
      <c r="J447" s="885">
        <f>'5전기계약 등 비교'!$O$19</f>
        <v>7965.6399437412092</v>
      </c>
      <c r="K447" s="885">
        <f>'5전기계약 등 비교'!$L$19</f>
        <v>11459.198312236287</v>
      </c>
      <c r="L447" s="885">
        <f>'5전기계약 등 비교'!$L$27</f>
        <v>8983.3333333333339</v>
      </c>
      <c r="M447" s="886">
        <f t="shared" si="25"/>
        <v>46375.639943741211</v>
      </c>
      <c r="N447" s="886">
        <f t="shared" si="26"/>
        <v>42739.198312236287</v>
      </c>
      <c r="O447" s="886">
        <f t="shared" si="27"/>
        <v>47393.333333333336</v>
      </c>
    </row>
    <row r="448" spans="1:15">
      <c r="A448" s="712">
        <v>443</v>
      </c>
      <c r="B448" s="712">
        <v>105</v>
      </c>
      <c r="C448" s="712">
        <v>501</v>
      </c>
      <c r="D448" s="891">
        <v>3207</v>
      </c>
      <c r="E448" s="891">
        <v>3488</v>
      </c>
      <c r="F448" s="891">
        <f t="shared" si="24"/>
        <v>281</v>
      </c>
      <c r="G448" s="883">
        <f>VLOOKUP(F448,'9요금표2'!$B$5:$AN$2005,13,1)</f>
        <v>40330</v>
      </c>
      <c r="H448" s="883">
        <f>VLOOKUP(F448,'9요금표2'!$B$5:$AN$2005,14,1)</f>
        <v>32790</v>
      </c>
      <c r="I448" s="884"/>
      <c r="J448" s="885">
        <f>'5전기계약 등 비교'!$O$19</f>
        <v>7965.6399437412092</v>
      </c>
      <c r="K448" s="885">
        <f>'5전기계약 등 비교'!$L$19</f>
        <v>11459.198312236287</v>
      </c>
      <c r="L448" s="885">
        <f>'5전기계약 등 비교'!$L$27</f>
        <v>8983.3333333333339</v>
      </c>
      <c r="M448" s="886">
        <f t="shared" si="25"/>
        <v>48295.639943741211</v>
      </c>
      <c r="N448" s="886">
        <f t="shared" si="26"/>
        <v>44249.198312236287</v>
      </c>
      <c r="O448" s="886">
        <f t="shared" si="27"/>
        <v>49313.333333333336</v>
      </c>
    </row>
    <row r="449" spans="1:15">
      <c r="A449" s="712">
        <v>444</v>
      </c>
      <c r="B449" s="712">
        <v>105</v>
      </c>
      <c r="C449" s="712">
        <v>502</v>
      </c>
      <c r="D449" s="891">
        <v>3071</v>
      </c>
      <c r="E449" s="891">
        <v>3295</v>
      </c>
      <c r="F449" s="891">
        <f t="shared" si="24"/>
        <v>224</v>
      </c>
      <c r="G449" s="883">
        <f>VLOOKUP(F449,'9요금표2'!$B$5:$AN$2005,13,1)</f>
        <v>28150</v>
      </c>
      <c r="H449" s="883">
        <f>VLOOKUP(F449,'9요금표2'!$B$5:$AN$2005,14,1)</f>
        <v>23250</v>
      </c>
      <c r="I449" s="884"/>
      <c r="J449" s="885">
        <f>'5전기계약 등 비교'!$O$19</f>
        <v>7965.6399437412092</v>
      </c>
      <c r="K449" s="885">
        <f>'5전기계약 등 비교'!$L$19</f>
        <v>11459.198312236287</v>
      </c>
      <c r="L449" s="885">
        <f>'5전기계약 등 비교'!$L$27</f>
        <v>8983.3333333333339</v>
      </c>
      <c r="M449" s="886">
        <f t="shared" si="25"/>
        <v>36115.639943741211</v>
      </c>
      <c r="N449" s="886">
        <f t="shared" si="26"/>
        <v>34709.198312236287</v>
      </c>
      <c r="O449" s="886">
        <f t="shared" si="27"/>
        <v>37133.333333333336</v>
      </c>
    </row>
    <row r="450" spans="1:15">
      <c r="A450" s="712">
        <v>445</v>
      </c>
      <c r="B450" s="712">
        <v>105</v>
      </c>
      <c r="C450" s="712">
        <v>503</v>
      </c>
      <c r="D450" s="891">
        <v>1891</v>
      </c>
      <c r="E450" s="891">
        <v>2077</v>
      </c>
      <c r="F450" s="891">
        <f t="shared" si="24"/>
        <v>186</v>
      </c>
      <c r="G450" s="883">
        <f>VLOOKUP(F450,'9요금표2'!$B$5:$AN$2005,13,1)</f>
        <v>16200</v>
      </c>
      <c r="H450" s="883">
        <f>VLOOKUP(F450,'9요금표2'!$B$5:$AN$2005,14,1)</f>
        <v>14540</v>
      </c>
      <c r="I450" s="884"/>
      <c r="J450" s="885">
        <f>'5전기계약 등 비교'!$O$19</f>
        <v>7965.6399437412092</v>
      </c>
      <c r="K450" s="885">
        <f>'5전기계약 등 비교'!$L$19</f>
        <v>11459.198312236287</v>
      </c>
      <c r="L450" s="885">
        <f>'5전기계약 등 비교'!$L$27</f>
        <v>8983.3333333333339</v>
      </c>
      <c r="M450" s="886">
        <f t="shared" si="25"/>
        <v>24165.639943741211</v>
      </c>
      <c r="N450" s="886">
        <f t="shared" si="26"/>
        <v>25999.198312236287</v>
      </c>
      <c r="O450" s="886">
        <f t="shared" si="27"/>
        <v>25183.333333333336</v>
      </c>
    </row>
    <row r="451" spans="1:15">
      <c r="A451" s="712">
        <v>446</v>
      </c>
      <c r="B451" s="712">
        <v>105</v>
      </c>
      <c r="C451" s="712">
        <v>504</v>
      </c>
      <c r="D451" s="891">
        <v>2055</v>
      </c>
      <c r="E451" s="891">
        <v>2229</v>
      </c>
      <c r="F451" s="891">
        <f t="shared" si="24"/>
        <v>174</v>
      </c>
      <c r="G451" s="883">
        <f>VLOOKUP(F451,'9요금표2'!$B$5:$AN$2005,13,1)</f>
        <v>14930</v>
      </c>
      <c r="H451" s="883">
        <f>VLOOKUP(F451,'9요금표2'!$B$5:$AN$2005,14,1)</f>
        <v>13460</v>
      </c>
      <c r="I451" s="884"/>
      <c r="J451" s="885">
        <f>'5전기계약 등 비교'!$O$19</f>
        <v>7965.6399437412092</v>
      </c>
      <c r="K451" s="885">
        <f>'5전기계약 등 비교'!$L$19</f>
        <v>11459.198312236287</v>
      </c>
      <c r="L451" s="885">
        <f>'5전기계약 등 비교'!$L$27</f>
        <v>8983.3333333333339</v>
      </c>
      <c r="M451" s="886">
        <f t="shared" si="25"/>
        <v>22895.639943741211</v>
      </c>
      <c r="N451" s="886">
        <f t="shared" si="26"/>
        <v>24919.198312236287</v>
      </c>
      <c r="O451" s="886">
        <f t="shared" si="27"/>
        <v>23913.333333333336</v>
      </c>
    </row>
    <row r="452" spans="1:15">
      <c r="A452" s="712">
        <v>447</v>
      </c>
      <c r="B452" s="712">
        <v>105</v>
      </c>
      <c r="C452" s="712">
        <v>601</v>
      </c>
      <c r="D452" s="891">
        <v>1750</v>
      </c>
      <c r="E452" s="891">
        <v>1922</v>
      </c>
      <c r="F452" s="891">
        <f t="shared" si="24"/>
        <v>172</v>
      </c>
      <c r="G452" s="883">
        <f>VLOOKUP(F452,'9요금표2'!$B$5:$AN$2005,13,1)</f>
        <v>14720</v>
      </c>
      <c r="H452" s="883">
        <f>VLOOKUP(F452,'9요금표2'!$B$5:$AN$2005,14,1)</f>
        <v>13290</v>
      </c>
      <c r="I452" s="884"/>
      <c r="J452" s="885">
        <f>'5전기계약 등 비교'!$O$19</f>
        <v>7965.6399437412092</v>
      </c>
      <c r="K452" s="885">
        <f>'5전기계약 등 비교'!$L$19</f>
        <v>11459.198312236287</v>
      </c>
      <c r="L452" s="885">
        <f>'5전기계약 등 비교'!$L$27</f>
        <v>8983.3333333333339</v>
      </c>
      <c r="M452" s="886">
        <f t="shared" si="25"/>
        <v>22685.639943741211</v>
      </c>
      <c r="N452" s="886">
        <f t="shared" si="26"/>
        <v>24749.198312236287</v>
      </c>
      <c r="O452" s="886">
        <f t="shared" si="27"/>
        <v>23703.333333333336</v>
      </c>
    </row>
    <row r="453" spans="1:15">
      <c r="A453" s="712">
        <v>448</v>
      </c>
      <c r="B453" s="712">
        <v>105</v>
      </c>
      <c r="C453" s="712">
        <v>602</v>
      </c>
      <c r="D453" s="891">
        <v>1999</v>
      </c>
      <c r="E453" s="891">
        <v>2125</v>
      </c>
      <c r="F453" s="891">
        <f t="shared" si="24"/>
        <v>126</v>
      </c>
      <c r="G453" s="883">
        <f>VLOOKUP(F453,'9요금표2'!$B$5:$AN$2005,13,1)</f>
        <v>9850</v>
      </c>
      <c r="H453" s="883">
        <f>VLOOKUP(F453,'9요금표2'!$B$5:$AN$2005,14,1)</f>
        <v>9190</v>
      </c>
      <c r="I453" s="884"/>
      <c r="J453" s="885">
        <f>'5전기계약 등 비교'!$O$19</f>
        <v>7965.6399437412092</v>
      </c>
      <c r="K453" s="885">
        <f>'5전기계약 등 비교'!$L$19</f>
        <v>11459.198312236287</v>
      </c>
      <c r="L453" s="885">
        <f>'5전기계약 등 비교'!$L$27</f>
        <v>8983.3333333333339</v>
      </c>
      <c r="M453" s="886">
        <f t="shared" si="25"/>
        <v>17815.639943741211</v>
      </c>
      <c r="N453" s="886">
        <f t="shared" si="26"/>
        <v>20649.198312236287</v>
      </c>
      <c r="O453" s="886">
        <f t="shared" si="27"/>
        <v>18833.333333333336</v>
      </c>
    </row>
    <row r="454" spans="1:15">
      <c r="A454" s="712">
        <v>449</v>
      </c>
      <c r="B454" s="712">
        <v>105</v>
      </c>
      <c r="C454" s="712">
        <v>603</v>
      </c>
      <c r="D454" s="891">
        <v>1928</v>
      </c>
      <c r="E454" s="891">
        <v>2036</v>
      </c>
      <c r="F454" s="891">
        <f t="shared" ref="F454:F517" si="28">E454-D454</f>
        <v>108</v>
      </c>
      <c r="G454" s="883">
        <f>VLOOKUP(F454,'9요금표2'!$B$5:$AN$2005,13,1)</f>
        <v>7930</v>
      </c>
      <c r="H454" s="883">
        <f>VLOOKUP(F454,'9요금표2'!$B$5:$AN$2005,14,1)</f>
        <v>7590</v>
      </c>
      <c r="I454" s="884"/>
      <c r="J454" s="885">
        <f>'5전기계약 등 비교'!$O$19</f>
        <v>7965.6399437412092</v>
      </c>
      <c r="K454" s="885">
        <f>'5전기계약 등 비교'!$L$19</f>
        <v>11459.198312236287</v>
      </c>
      <c r="L454" s="885">
        <f>'5전기계약 등 비교'!$L$27</f>
        <v>8983.3333333333339</v>
      </c>
      <c r="M454" s="886">
        <f t="shared" si="25"/>
        <v>15895.639943741209</v>
      </c>
      <c r="N454" s="886">
        <f t="shared" si="26"/>
        <v>19049.198312236287</v>
      </c>
      <c r="O454" s="886">
        <f t="shared" si="27"/>
        <v>16913.333333333336</v>
      </c>
    </row>
    <row r="455" spans="1:15">
      <c r="A455" s="712">
        <v>450</v>
      </c>
      <c r="B455" s="712">
        <v>105</v>
      </c>
      <c r="C455" s="712">
        <v>604</v>
      </c>
      <c r="D455" s="891">
        <v>2510</v>
      </c>
      <c r="E455" s="891">
        <v>2664</v>
      </c>
      <c r="F455" s="891">
        <f t="shared" si="28"/>
        <v>154</v>
      </c>
      <c r="G455" s="883">
        <f>VLOOKUP(F455,'9요금표2'!$B$5:$AN$2005,13,1)</f>
        <v>12810</v>
      </c>
      <c r="H455" s="883">
        <f>VLOOKUP(F455,'9요금표2'!$B$5:$AN$2005,14,1)</f>
        <v>11690</v>
      </c>
      <c r="I455" s="884"/>
      <c r="J455" s="885">
        <f>'5전기계약 등 비교'!$O$19</f>
        <v>7965.6399437412092</v>
      </c>
      <c r="K455" s="885">
        <f>'5전기계약 등 비교'!$L$19</f>
        <v>11459.198312236287</v>
      </c>
      <c r="L455" s="885">
        <f>'5전기계약 등 비교'!$L$27</f>
        <v>8983.3333333333339</v>
      </c>
      <c r="M455" s="886">
        <f t="shared" ref="M455:M518" si="29">G455+J455</f>
        <v>20775.639943741211</v>
      </c>
      <c r="N455" s="886">
        <f t="shared" ref="N455:N518" si="30">H455+K455</f>
        <v>23149.198312236287</v>
      </c>
      <c r="O455" s="886">
        <f t="shared" ref="O455:O518" si="31">G455+L455</f>
        <v>21793.333333333336</v>
      </c>
    </row>
    <row r="456" spans="1:15">
      <c r="A456" s="712">
        <v>451</v>
      </c>
      <c r="B456" s="712">
        <v>105</v>
      </c>
      <c r="C456" s="712">
        <v>701</v>
      </c>
      <c r="D456" s="891">
        <v>2925</v>
      </c>
      <c r="E456" s="891">
        <v>3184</v>
      </c>
      <c r="F456" s="891">
        <f t="shared" si="28"/>
        <v>259</v>
      </c>
      <c r="G456" s="883">
        <f>VLOOKUP(F456,'9요금표2'!$B$5:$AN$2005,13,1)</f>
        <v>35630</v>
      </c>
      <c r="H456" s="883">
        <f>VLOOKUP(F456,'9요금표2'!$B$5:$AN$2005,14,1)</f>
        <v>29110</v>
      </c>
      <c r="I456" s="884"/>
      <c r="J456" s="885">
        <f>'5전기계약 등 비교'!$O$19</f>
        <v>7965.6399437412092</v>
      </c>
      <c r="K456" s="885">
        <f>'5전기계약 등 비교'!$L$19</f>
        <v>11459.198312236287</v>
      </c>
      <c r="L456" s="885">
        <f>'5전기계약 등 비교'!$L$27</f>
        <v>8983.3333333333339</v>
      </c>
      <c r="M456" s="886">
        <f t="shared" si="29"/>
        <v>43595.639943741211</v>
      </c>
      <c r="N456" s="886">
        <f t="shared" si="30"/>
        <v>40569.198312236287</v>
      </c>
      <c r="O456" s="886">
        <f t="shared" si="31"/>
        <v>44613.333333333336</v>
      </c>
    </row>
    <row r="457" spans="1:15">
      <c r="A457" s="712">
        <v>452</v>
      </c>
      <c r="B457" s="712">
        <v>105</v>
      </c>
      <c r="C457" s="712">
        <v>702</v>
      </c>
      <c r="D457" s="891">
        <v>2387</v>
      </c>
      <c r="E457" s="891">
        <v>2572</v>
      </c>
      <c r="F457" s="891">
        <f t="shared" si="28"/>
        <v>185</v>
      </c>
      <c r="G457" s="883">
        <f>VLOOKUP(F457,'9요금표2'!$B$5:$AN$2005,13,1)</f>
        <v>16100</v>
      </c>
      <c r="H457" s="883">
        <f>VLOOKUP(F457,'9요금표2'!$B$5:$AN$2005,14,1)</f>
        <v>14450</v>
      </c>
      <c r="I457" s="884"/>
      <c r="J457" s="885">
        <f>'5전기계약 등 비교'!$O$19</f>
        <v>7965.6399437412092</v>
      </c>
      <c r="K457" s="885">
        <f>'5전기계약 등 비교'!$L$19</f>
        <v>11459.198312236287</v>
      </c>
      <c r="L457" s="885">
        <f>'5전기계약 등 비교'!$L$27</f>
        <v>8983.3333333333339</v>
      </c>
      <c r="M457" s="886">
        <f t="shared" si="29"/>
        <v>24065.639943741211</v>
      </c>
      <c r="N457" s="886">
        <f t="shared" si="30"/>
        <v>25909.198312236287</v>
      </c>
      <c r="O457" s="886">
        <f t="shared" si="31"/>
        <v>25083.333333333336</v>
      </c>
    </row>
    <row r="458" spans="1:15">
      <c r="A458" s="712">
        <v>453</v>
      </c>
      <c r="B458" s="712">
        <v>105</v>
      </c>
      <c r="C458" s="712">
        <v>703</v>
      </c>
      <c r="D458" s="891">
        <v>3818</v>
      </c>
      <c r="E458" s="891">
        <v>4136</v>
      </c>
      <c r="F458" s="891">
        <f t="shared" si="28"/>
        <v>318</v>
      </c>
      <c r="G458" s="883">
        <f>VLOOKUP(F458,'9요금표2'!$B$5:$AN$2005,13,1)</f>
        <v>48230</v>
      </c>
      <c r="H458" s="883">
        <f>VLOOKUP(F458,'9요금표2'!$B$5:$AN$2005,14,1)</f>
        <v>38990</v>
      </c>
      <c r="I458" s="884"/>
      <c r="J458" s="885">
        <f>'5전기계약 등 비교'!$O$19</f>
        <v>7965.6399437412092</v>
      </c>
      <c r="K458" s="885">
        <f>'5전기계약 등 비교'!$L$19</f>
        <v>11459.198312236287</v>
      </c>
      <c r="L458" s="885">
        <f>'5전기계약 등 비교'!$L$27</f>
        <v>8983.3333333333339</v>
      </c>
      <c r="M458" s="886">
        <f t="shared" si="29"/>
        <v>56195.639943741211</v>
      </c>
      <c r="N458" s="886">
        <f t="shared" si="30"/>
        <v>50449.198312236287</v>
      </c>
      <c r="O458" s="886">
        <f t="shared" si="31"/>
        <v>57213.333333333336</v>
      </c>
    </row>
    <row r="459" spans="1:15">
      <c r="A459" s="712">
        <v>454</v>
      </c>
      <c r="B459" s="712">
        <v>105</v>
      </c>
      <c r="C459" s="712">
        <v>704</v>
      </c>
      <c r="D459" s="891">
        <v>2602</v>
      </c>
      <c r="E459" s="891">
        <v>2840</v>
      </c>
      <c r="F459" s="891">
        <f t="shared" si="28"/>
        <v>238</v>
      </c>
      <c r="G459" s="883">
        <f>VLOOKUP(F459,'9요금표2'!$B$5:$AN$2005,13,1)</f>
        <v>31150</v>
      </c>
      <c r="H459" s="883">
        <f>VLOOKUP(F459,'9요금표2'!$B$5:$AN$2005,14,1)</f>
        <v>25590</v>
      </c>
      <c r="I459" s="884"/>
      <c r="J459" s="885">
        <f>'5전기계약 등 비교'!$O$19</f>
        <v>7965.6399437412092</v>
      </c>
      <c r="K459" s="885">
        <f>'5전기계약 등 비교'!$L$19</f>
        <v>11459.198312236287</v>
      </c>
      <c r="L459" s="885">
        <f>'5전기계약 등 비교'!$L$27</f>
        <v>8983.3333333333339</v>
      </c>
      <c r="M459" s="886">
        <f t="shared" si="29"/>
        <v>39115.639943741211</v>
      </c>
      <c r="N459" s="886">
        <f t="shared" si="30"/>
        <v>37049.198312236287</v>
      </c>
      <c r="O459" s="886">
        <f t="shared" si="31"/>
        <v>40133.333333333336</v>
      </c>
    </row>
    <row r="460" spans="1:15">
      <c r="A460" s="712">
        <v>455</v>
      </c>
      <c r="B460" s="712">
        <v>105</v>
      </c>
      <c r="C460" s="712">
        <v>801</v>
      </c>
      <c r="D460" s="891">
        <v>2006</v>
      </c>
      <c r="E460" s="891">
        <v>2175</v>
      </c>
      <c r="F460" s="891">
        <f t="shared" si="28"/>
        <v>169</v>
      </c>
      <c r="G460" s="883">
        <f>VLOOKUP(F460,'9요금표2'!$B$5:$AN$2005,13,1)</f>
        <v>14400</v>
      </c>
      <c r="H460" s="883">
        <f>VLOOKUP(F460,'9요금표2'!$B$5:$AN$2005,14,1)</f>
        <v>13020</v>
      </c>
      <c r="I460" s="884"/>
      <c r="J460" s="885">
        <f>'5전기계약 등 비교'!$O$19</f>
        <v>7965.6399437412092</v>
      </c>
      <c r="K460" s="885">
        <f>'5전기계약 등 비교'!$L$19</f>
        <v>11459.198312236287</v>
      </c>
      <c r="L460" s="885">
        <f>'5전기계약 등 비교'!$L$27</f>
        <v>8983.3333333333339</v>
      </c>
      <c r="M460" s="886">
        <f t="shared" si="29"/>
        <v>22365.639943741211</v>
      </c>
      <c r="N460" s="886">
        <f t="shared" si="30"/>
        <v>24479.198312236287</v>
      </c>
      <c r="O460" s="886">
        <f t="shared" si="31"/>
        <v>23383.333333333336</v>
      </c>
    </row>
    <row r="461" spans="1:15">
      <c r="A461" s="712">
        <v>456</v>
      </c>
      <c r="B461" s="712">
        <v>105</v>
      </c>
      <c r="C461" s="712">
        <v>802</v>
      </c>
      <c r="D461" s="891">
        <v>2432</v>
      </c>
      <c r="E461" s="891">
        <v>2723</v>
      </c>
      <c r="F461" s="891">
        <f t="shared" si="28"/>
        <v>291</v>
      </c>
      <c r="G461" s="883">
        <f>VLOOKUP(F461,'9요금표2'!$B$5:$AN$2005,13,1)</f>
        <v>42470</v>
      </c>
      <c r="H461" s="883">
        <f>VLOOKUP(F461,'9요금표2'!$B$5:$AN$2005,14,1)</f>
        <v>34470</v>
      </c>
      <c r="I461" s="884"/>
      <c r="J461" s="885">
        <f>'5전기계약 등 비교'!$O$19</f>
        <v>7965.6399437412092</v>
      </c>
      <c r="K461" s="885">
        <f>'5전기계약 등 비교'!$L$19</f>
        <v>11459.198312236287</v>
      </c>
      <c r="L461" s="885">
        <f>'5전기계약 등 비교'!$L$27</f>
        <v>8983.3333333333339</v>
      </c>
      <c r="M461" s="886">
        <f t="shared" si="29"/>
        <v>50435.639943741211</v>
      </c>
      <c r="N461" s="886">
        <f t="shared" si="30"/>
        <v>45929.198312236287</v>
      </c>
      <c r="O461" s="886">
        <f t="shared" si="31"/>
        <v>51453.333333333336</v>
      </c>
    </row>
    <row r="462" spans="1:15">
      <c r="A462" s="712">
        <v>457</v>
      </c>
      <c r="B462" s="712">
        <v>105</v>
      </c>
      <c r="C462" s="712">
        <v>803</v>
      </c>
      <c r="D462" s="891">
        <v>2077</v>
      </c>
      <c r="E462" s="891">
        <v>2225</v>
      </c>
      <c r="F462" s="891">
        <f t="shared" si="28"/>
        <v>148</v>
      </c>
      <c r="G462" s="883">
        <f>VLOOKUP(F462,'9요금표2'!$B$5:$AN$2005,13,1)</f>
        <v>12180</v>
      </c>
      <c r="H462" s="883">
        <f>VLOOKUP(F462,'9요금표2'!$B$5:$AN$2005,14,1)</f>
        <v>11160</v>
      </c>
      <c r="I462" s="884"/>
      <c r="J462" s="885">
        <f>'5전기계약 등 비교'!$O$19</f>
        <v>7965.6399437412092</v>
      </c>
      <c r="K462" s="885">
        <f>'5전기계약 등 비교'!$L$19</f>
        <v>11459.198312236287</v>
      </c>
      <c r="L462" s="885">
        <f>'5전기계약 등 비교'!$L$27</f>
        <v>8983.3333333333339</v>
      </c>
      <c r="M462" s="886">
        <f t="shared" si="29"/>
        <v>20145.639943741211</v>
      </c>
      <c r="N462" s="886">
        <f t="shared" si="30"/>
        <v>22619.198312236287</v>
      </c>
      <c r="O462" s="886">
        <f t="shared" si="31"/>
        <v>21163.333333333336</v>
      </c>
    </row>
    <row r="463" spans="1:15">
      <c r="A463" s="712">
        <v>458</v>
      </c>
      <c r="B463" s="712">
        <v>105</v>
      </c>
      <c r="C463" s="712">
        <v>804</v>
      </c>
      <c r="D463" s="891">
        <v>2503</v>
      </c>
      <c r="E463" s="891">
        <v>2687</v>
      </c>
      <c r="F463" s="891">
        <f t="shared" si="28"/>
        <v>184</v>
      </c>
      <c r="G463" s="883">
        <f>VLOOKUP(F463,'9요금표2'!$B$5:$AN$2005,13,1)</f>
        <v>16000</v>
      </c>
      <c r="H463" s="883">
        <f>VLOOKUP(F463,'9요금표2'!$B$5:$AN$2005,14,1)</f>
        <v>14360</v>
      </c>
      <c r="I463" s="884"/>
      <c r="J463" s="885">
        <f>'5전기계약 등 비교'!$O$19</f>
        <v>7965.6399437412092</v>
      </c>
      <c r="K463" s="885">
        <f>'5전기계약 등 비교'!$L$19</f>
        <v>11459.198312236287</v>
      </c>
      <c r="L463" s="885">
        <f>'5전기계약 등 비교'!$L$27</f>
        <v>8983.3333333333339</v>
      </c>
      <c r="M463" s="886">
        <f t="shared" si="29"/>
        <v>23965.639943741211</v>
      </c>
      <c r="N463" s="886">
        <f t="shared" si="30"/>
        <v>25819.198312236287</v>
      </c>
      <c r="O463" s="886">
        <f t="shared" si="31"/>
        <v>24983.333333333336</v>
      </c>
    </row>
    <row r="464" spans="1:15">
      <c r="A464" s="712">
        <v>459</v>
      </c>
      <c r="B464" s="712">
        <v>105</v>
      </c>
      <c r="C464" s="712">
        <v>901</v>
      </c>
      <c r="D464" s="891">
        <v>2599</v>
      </c>
      <c r="E464" s="891">
        <v>2809</v>
      </c>
      <c r="F464" s="891">
        <f t="shared" si="28"/>
        <v>210</v>
      </c>
      <c r="G464" s="883">
        <f>VLOOKUP(F464,'9요금표2'!$B$5:$AN$2005,13,1)</f>
        <v>25160</v>
      </c>
      <c r="H464" s="883">
        <f>VLOOKUP(F464,'9요금표2'!$B$5:$AN$2005,14,1)</f>
        <v>20910</v>
      </c>
      <c r="I464" s="884"/>
      <c r="J464" s="885">
        <f>'5전기계약 등 비교'!$O$19</f>
        <v>7965.6399437412092</v>
      </c>
      <c r="K464" s="885">
        <f>'5전기계약 등 비교'!$L$19</f>
        <v>11459.198312236287</v>
      </c>
      <c r="L464" s="885">
        <f>'5전기계약 등 비교'!$L$27</f>
        <v>8983.3333333333339</v>
      </c>
      <c r="M464" s="886">
        <f t="shared" si="29"/>
        <v>33125.639943741211</v>
      </c>
      <c r="N464" s="886">
        <f t="shared" si="30"/>
        <v>32369.198312236287</v>
      </c>
      <c r="O464" s="886">
        <f t="shared" si="31"/>
        <v>34143.333333333336</v>
      </c>
    </row>
    <row r="465" spans="1:15">
      <c r="A465" s="712">
        <v>460</v>
      </c>
      <c r="B465" s="712">
        <v>105</v>
      </c>
      <c r="C465" s="712">
        <v>902</v>
      </c>
      <c r="D465" s="891">
        <v>2153</v>
      </c>
      <c r="E465" s="891">
        <v>2525</v>
      </c>
      <c r="F465" s="891">
        <f t="shared" si="28"/>
        <v>372</v>
      </c>
      <c r="G465" s="883">
        <f>VLOOKUP(F465,'9요금표2'!$B$5:$AN$2005,13,1)</f>
        <v>59770</v>
      </c>
      <c r="H465" s="883">
        <f>VLOOKUP(F465,'9요금표2'!$B$5:$AN$2005,14,1)</f>
        <v>48040</v>
      </c>
      <c r="I465" s="884"/>
      <c r="J465" s="885">
        <f>'5전기계약 등 비교'!$O$19</f>
        <v>7965.6399437412092</v>
      </c>
      <c r="K465" s="885">
        <f>'5전기계약 등 비교'!$L$19</f>
        <v>11459.198312236287</v>
      </c>
      <c r="L465" s="885">
        <f>'5전기계약 등 비교'!$L$27</f>
        <v>8983.3333333333339</v>
      </c>
      <c r="M465" s="886">
        <f t="shared" si="29"/>
        <v>67735.639943741204</v>
      </c>
      <c r="N465" s="886">
        <f t="shared" si="30"/>
        <v>59499.198312236287</v>
      </c>
      <c r="O465" s="886">
        <f t="shared" si="31"/>
        <v>68753.333333333328</v>
      </c>
    </row>
    <row r="466" spans="1:15">
      <c r="A466" s="712">
        <v>461</v>
      </c>
      <c r="B466" s="712">
        <v>105</v>
      </c>
      <c r="C466" s="712">
        <v>903</v>
      </c>
      <c r="D466" s="891">
        <v>2499</v>
      </c>
      <c r="E466" s="891">
        <v>2677</v>
      </c>
      <c r="F466" s="891">
        <f t="shared" si="28"/>
        <v>178</v>
      </c>
      <c r="G466" s="883">
        <f>VLOOKUP(F466,'9요금표2'!$B$5:$AN$2005,13,1)</f>
        <v>15360</v>
      </c>
      <c r="H466" s="883">
        <f>VLOOKUP(F466,'9요금표2'!$B$5:$AN$2005,14,1)</f>
        <v>13830</v>
      </c>
      <c r="I466" s="884"/>
      <c r="J466" s="885">
        <f>'5전기계약 등 비교'!$O$19</f>
        <v>7965.6399437412092</v>
      </c>
      <c r="K466" s="885">
        <f>'5전기계약 등 비교'!$L$19</f>
        <v>11459.198312236287</v>
      </c>
      <c r="L466" s="885">
        <f>'5전기계약 등 비교'!$L$27</f>
        <v>8983.3333333333339</v>
      </c>
      <c r="M466" s="886">
        <f t="shared" si="29"/>
        <v>23325.639943741211</v>
      </c>
      <c r="N466" s="886">
        <f t="shared" si="30"/>
        <v>25289.198312236287</v>
      </c>
      <c r="O466" s="886">
        <f t="shared" si="31"/>
        <v>24343.333333333336</v>
      </c>
    </row>
    <row r="467" spans="1:15">
      <c r="A467" s="712">
        <v>462</v>
      </c>
      <c r="B467" s="712">
        <v>105</v>
      </c>
      <c r="C467" s="712">
        <v>904</v>
      </c>
      <c r="D467" s="891">
        <v>3218</v>
      </c>
      <c r="E467" s="891">
        <v>3510</v>
      </c>
      <c r="F467" s="891">
        <f t="shared" si="28"/>
        <v>292</v>
      </c>
      <c r="G467" s="883">
        <f>VLOOKUP(F467,'9요금표2'!$B$5:$AN$2005,13,1)</f>
        <v>42680</v>
      </c>
      <c r="H467" s="883">
        <f>VLOOKUP(F467,'9요금표2'!$B$5:$AN$2005,14,1)</f>
        <v>34630</v>
      </c>
      <c r="I467" s="884"/>
      <c r="J467" s="885">
        <f>'5전기계약 등 비교'!$O$19</f>
        <v>7965.6399437412092</v>
      </c>
      <c r="K467" s="885">
        <f>'5전기계약 등 비교'!$L$19</f>
        <v>11459.198312236287</v>
      </c>
      <c r="L467" s="885">
        <f>'5전기계약 등 비교'!$L$27</f>
        <v>8983.3333333333339</v>
      </c>
      <c r="M467" s="886">
        <f t="shared" si="29"/>
        <v>50645.639943741211</v>
      </c>
      <c r="N467" s="886">
        <f t="shared" si="30"/>
        <v>46089.198312236287</v>
      </c>
      <c r="O467" s="886">
        <f t="shared" si="31"/>
        <v>51663.333333333336</v>
      </c>
    </row>
    <row r="468" spans="1:15">
      <c r="A468" s="712">
        <v>463</v>
      </c>
      <c r="B468" s="712">
        <v>105</v>
      </c>
      <c r="C468" s="712">
        <v>1001</v>
      </c>
      <c r="D468" s="891">
        <v>2388</v>
      </c>
      <c r="E468" s="891">
        <v>2563</v>
      </c>
      <c r="F468" s="891">
        <f t="shared" si="28"/>
        <v>175</v>
      </c>
      <c r="G468" s="883">
        <f>VLOOKUP(F468,'9요금표2'!$B$5:$AN$2005,13,1)</f>
        <v>15040</v>
      </c>
      <c r="H468" s="883">
        <f>VLOOKUP(F468,'9요금표2'!$B$5:$AN$2005,14,1)</f>
        <v>13560</v>
      </c>
      <c r="I468" s="884"/>
      <c r="J468" s="885">
        <f>'5전기계약 등 비교'!$O$19</f>
        <v>7965.6399437412092</v>
      </c>
      <c r="K468" s="885">
        <f>'5전기계약 등 비교'!$L$19</f>
        <v>11459.198312236287</v>
      </c>
      <c r="L468" s="885">
        <f>'5전기계약 등 비교'!$L$27</f>
        <v>8983.3333333333339</v>
      </c>
      <c r="M468" s="886">
        <f t="shared" si="29"/>
        <v>23005.639943741211</v>
      </c>
      <c r="N468" s="886">
        <f t="shared" si="30"/>
        <v>25019.198312236287</v>
      </c>
      <c r="O468" s="886">
        <f t="shared" si="31"/>
        <v>24023.333333333336</v>
      </c>
    </row>
    <row r="469" spans="1:15">
      <c r="A469" s="712">
        <v>464</v>
      </c>
      <c r="B469" s="712">
        <v>105</v>
      </c>
      <c r="C469" s="712">
        <v>1002</v>
      </c>
      <c r="D469" s="891">
        <v>2480</v>
      </c>
      <c r="E469" s="891">
        <v>2647</v>
      </c>
      <c r="F469" s="891">
        <f t="shared" si="28"/>
        <v>167</v>
      </c>
      <c r="G469" s="883">
        <f>VLOOKUP(F469,'9요금표2'!$B$5:$AN$2005,13,1)</f>
        <v>14200</v>
      </c>
      <c r="H469" s="883">
        <f>VLOOKUP(F469,'9요금표2'!$B$5:$AN$2005,14,1)</f>
        <v>12840</v>
      </c>
      <c r="I469" s="884"/>
      <c r="J469" s="885">
        <f>'5전기계약 등 비교'!$O$19</f>
        <v>7965.6399437412092</v>
      </c>
      <c r="K469" s="885">
        <f>'5전기계약 등 비교'!$L$19</f>
        <v>11459.198312236287</v>
      </c>
      <c r="L469" s="885">
        <f>'5전기계약 등 비교'!$L$27</f>
        <v>8983.3333333333339</v>
      </c>
      <c r="M469" s="886">
        <f t="shared" si="29"/>
        <v>22165.639943741211</v>
      </c>
      <c r="N469" s="886">
        <f t="shared" si="30"/>
        <v>24299.198312236287</v>
      </c>
      <c r="O469" s="886">
        <f t="shared" si="31"/>
        <v>23183.333333333336</v>
      </c>
    </row>
    <row r="470" spans="1:15">
      <c r="A470" s="712">
        <v>465</v>
      </c>
      <c r="B470" s="712">
        <v>105</v>
      </c>
      <c r="C470" s="712">
        <v>1003</v>
      </c>
      <c r="D470" s="891">
        <v>1114</v>
      </c>
      <c r="E470" s="891">
        <v>1186</v>
      </c>
      <c r="F470" s="891">
        <f t="shared" si="28"/>
        <v>72</v>
      </c>
      <c r="G470" s="883">
        <f>VLOOKUP(F470,'9요금표2'!$B$5:$AN$2005,13,1)</f>
        <v>4120</v>
      </c>
      <c r="H470" s="883">
        <f>VLOOKUP(F470,'9요금표2'!$B$5:$AN$2005,14,1)</f>
        <v>4390</v>
      </c>
      <c r="I470" s="884"/>
      <c r="J470" s="885">
        <f>'5전기계약 등 비교'!$O$19</f>
        <v>7965.6399437412092</v>
      </c>
      <c r="K470" s="885">
        <f>'5전기계약 등 비교'!$L$19</f>
        <v>11459.198312236287</v>
      </c>
      <c r="L470" s="885">
        <f>'5전기계약 등 비교'!$L$27</f>
        <v>8983.3333333333339</v>
      </c>
      <c r="M470" s="886">
        <f t="shared" si="29"/>
        <v>12085.639943741209</v>
      </c>
      <c r="N470" s="886">
        <f t="shared" si="30"/>
        <v>15849.198312236287</v>
      </c>
      <c r="O470" s="886">
        <f t="shared" si="31"/>
        <v>13103.333333333334</v>
      </c>
    </row>
    <row r="471" spans="1:15">
      <c r="A471" s="712">
        <v>466</v>
      </c>
      <c r="B471" s="712">
        <v>105</v>
      </c>
      <c r="C471" s="712">
        <v>1004</v>
      </c>
      <c r="D471" s="891">
        <v>4431</v>
      </c>
      <c r="E471" s="891">
        <v>4778</v>
      </c>
      <c r="F471" s="891">
        <f t="shared" si="28"/>
        <v>347</v>
      </c>
      <c r="G471" s="883">
        <f>VLOOKUP(F471,'9요금표2'!$B$5:$AN$2005,13,1)</f>
        <v>54430</v>
      </c>
      <c r="H471" s="883">
        <f>VLOOKUP(F471,'9요금표2'!$B$5:$AN$2005,14,1)</f>
        <v>43850</v>
      </c>
      <c r="I471" s="884"/>
      <c r="J471" s="885">
        <f>'5전기계약 등 비교'!$O$19</f>
        <v>7965.6399437412092</v>
      </c>
      <c r="K471" s="885">
        <f>'5전기계약 등 비교'!$L$19</f>
        <v>11459.198312236287</v>
      </c>
      <c r="L471" s="885">
        <f>'5전기계약 등 비교'!$L$27</f>
        <v>8983.3333333333339</v>
      </c>
      <c r="M471" s="886">
        <f t="shared" si="29"/>
        <v>62395.639943741211</v>
      </c>
      <c r="N471" s="886">
        <f t="shared" si="30"/>
        <v>55309.198312236287</v>
      </c>
      <c r="O471" s="886">
        <f t="shared" si="31"/>
        <v>63413.333333333336</v>
      </c>
    </row>
    <row r="472" spans="1:15">
      <c r="A472" s="712">
        <v>467</v>
      </c>
      <c r="B472" s="712">
        <v>105</v>
      </c>
      <c r="C472" s="712">
        <v>1101</v>
      </c>
      <c r="D472" s="891">
        <v>2501</v>
      </c>
      <c r="E472" s="891">
        <v>2686</v>
      </c>
      <c r="F472" s="891">
        <f t="shared" si="28"/>
        <v>185</v>
      </c>
      <c r="G472" s="883">
        <f>VLOOKUP(F472,'9요금표2'!$B$5:$AN$2005,13,1)</f>
        <v>16100</v>
      </c>
      <c r="H472" s="883">
        <f>VLOOKUP(F472,'9요금표2'!$B$5:$AN$2005,14,1)</f>
        <v>14450</v>
      </c>
      <c r="I472" s="884"/>
      <c r="J472" s="885">
        <f>'5전기계약 등 비교'!$O$19</f>
        <v>7965.6399437412092</v>
      </c>
      <c r="K472" s="885">
        <f>'5전기계약 등 비교'!$L$19</f>
        <v>11459.198312236287</v>
      </c>
      <c r="L472" s="885">
        <f>'5전기계약 등 비교'!$L$27</f>
        <v>8983.3333333333339</v>
      </c>
      <c r="M472" s="886">
        <f t="shared" si="29"/>
        <v>24065.639943741211</v>
      </c>
      <c r="N472" s="886">
        <f t="shared" si="30"/>
        <v>25909.198312236287</v>
      </c>
      <c r="O472" s="886">
        <f t="shared" si="31"/>
        <v>25083.333333333336</v>
      </c>
    </row>
    <row r="473" spans="1:15">
      <c r="A473" s="712">
        <v>468</v>
      </c>
      <c r="B473" s="712">
        <v>105</v>
      </c>
      <c r="C473" s="712">
        <v>1102</v>
      </c>
      <c r="D473" s="891">
        <v>1343</v>
      </c>
      <c r="E473" s="891">
        <v>1701</v>
      </c>
      <c r="F473" s="891">
        <f t="shared" si="28"/>
        <v>358</v>
      </c>
      <c r="G473" s="883">
        <f>VLOOKUP(F473,'9요금표2'!$B$5:$AN$2005,13,1)</f>
        <v>56780</v>
      </c>
      <c r="H473" s="883">
        <f>VLOOKUP(F473,'9요금표2'!$B$5:$AN$2005,14,1)</f>
        <v>45690</v>
      </c>
      <c r="I473" s="884"/>
      <c r="J473" s="885">
        <f>'5전기계약 등 비교'!$O$19</f>
        <v>7965.6399437412092</v>
      </c>
      <c r="K473" s="885">
        <f>'5전기계약 등 비교'!$L$19</f>
        <v>11459.198312236287</v>
      </c>
      <c r="L473" s="885">
        <f>'5전기계약 등 비교'!$L$27</f>
        <v>8983.3333333333339</v>
      </c>
      <c r="M473" s="886">
        <f t="shared" si="29"/>
        <v>64745.639943741211</v>
      </c>
      <c r="N473" s="886">
        <f t="shared" si="30"/>
        <v>57149.198312236287</v>
      </c>
      <c r="O473" s="886">
        <f t="shared" si="31"/>
        <v>65763.333333333328</v>
      </c>
    </row>
    <row r="474" spans="1:15">
      <c r="A474" s="712">
        <v>469</v>
      </c>
      <c r="B474" s="712">
        <v>105</v>
      </c>
      <c r="C474" s="712">
        <v>1103</v>
      </c>
      <c r="D474" s="891">
        <v>2335</v>
      </c>
      <c r="E474" s="891">
        <v>2473</v>
      </c>
      <c r="F474" s="891">
        <f t="shared" si="28"/>
        <v>138</v>
      </c>
      <c r="G474" s="883">
        <f>VLOOKUP(F474,'9요금표2'!$B$5:$AN$2005,13,1)</f>
        <v>11120</v>
      </c>
      <c r="H474" s="883">
        <f>VLOOKUP(F474,'9요금표2'!$B$5:$AN$2005,14,1)</f>
        <v>10260</v>
      </c>
      <c r="I474" s="884"/>
      <c r="J474" s="885">
        <f>'5전기계약 등 비교'!$O$19</f>
        <v>7965.6399437412092</v>
      </c>
      <c r="K474" s="885">
        <f>'5전기계약 등 비교'!$L$19</f>
        <v>11459.198312236287</v>
      </c>
      <c r="L474" s="885">
        <f>'5전기계약 등 비교'!$L$27</f>
        <v>8983.3333333333339</v>
      </c>
      <c r="M474" s="886">
        <f t="shared" si="29"/>
        <v>19085.639943741211</v>
      </c>
      <c r="N474" s="886">
        <f t="shared" si="30"/>
        <v>21719.198312236287</v>
      </c>
      <c r="O474" s="886">
        <f t="shared" si="31"/>
        <v>20103.333333333336</v>
      </c>
    </row>
    <row r="475" spans="1:15">
      <c r="A475" s="712">
        <v>470</v>
      </c>
      <c r="B475" s="712">
        <v>105</v>
      </c>
      <c r="C475" s="712">
        <v>1104</v>
      </c>
      <c r="D475" s="891">
        <v>1471</v>
      </c>
      <c r="E475" s="891">
        <v>1596</v>
      </c>
      <c r="F475" s="891">
        <f t="shared" si="28"/>
        <v>125</v>
      </c>
      <c r="G475" s="883">
        <f>VLOOKUP(F475,'9요금표2'!$B$5:$AN$2005,13,1)</f>
        <v>9730</v>
      </c>
      <c r="H475" s="883">
        <f>VLOOKUP(F475,'9요금표2'!$B$5:$AN$2005,14,1)</f>
        <v>9100</v>
      </c>
      <c r="I475" s="884"/>
      <c r="J475" s="885">
        <f>'5전기계약 등 비교'!$O$19</f>
        <v>7965.6399437412092</v>
      </c>
      <c r="K475" s="885">
        <f>'5전기계약 등 비교'!$L$19</f>
        <v>11459.198312236287</v>
      </c>
      <c r="L475" s="885">
        <f>'5전기계약 등 비교'!$L$27</f>
        <v>8983.3333333333339</v>
      </c>
      <c r="M475" s="886">
        <f t="shared" si="29"/>
        <v>17695.639943741211</v>
      </c>
      <c r="N475" s="886">
        <f t="shared" si="30"/>
        <v>20559.198312236287</v>
      </c>
      <c r="O475" s="886">
        <f t="shared" si="31"/>
        <v>18713.333333333336</v>
      </c>
    </row>
    <row r="476" spans="1:15">
      <c r="A476" s="712">
        <v>471</v>
      </c>
      <c r="B476" s="712">
        <v>105</v>
      </c>
      <c r="C476" s="712">
        <v>1201</v>
      </c>
      <c r="D476" s="891">
        <v>1889</v>
      </c>
      <c r="E476" s="891">
        <v>2074</v>
      </c>
      <c r="F476" s="891">
        <f t="shared" si="28"/>
        <v>185</v>
      </c>
      <c r="G476" s="883">
        <f>VLOOKUP(F476,'9요금표2'!$B$5:$AN$2005,13,1)</f>
        <v>16100</v>
      </c>
      <c r="H476" s="883">
        <f>VLOOKUP(F476,'9요금표2'!$B$5:$AN$2005,14,1)</f>
        <v>14450</v>
      </c>
      <c r="I476" s="884"/>
      <c r="J476" s="885">
        <f>'5전기계약 등 비교'!$O$19</f>
        <v>7965.6399437412092</v>
      </c>
      <c r="K476" s="885">
        <f>'5전기계약 등 비교'!$L$19</f>
        <v>11459.198312236287</v>
      </c>
      <c r="L476" s="885">
        <f>'5전기계약 등 비교'!$L$27</f>
        <v>8983.3333333333339</v>
      </c>
      <c r="M476" s="886">
        <f t="shared" si="29"/>
        <v>24065.639943741211</v>
      </c>
      <c r="N476" s="886">
        <f t="shared" si="30"/>
        <v>25909.198312236287</v>
      </c>
      <c r="O476" s="886">
        <f t="shared" si="31"/>
        <v>25083.333333333336</v>
      </c>
    </row>
    <row r="477" spans="1:15">
      <c r="A477" s="712">
        <v>472</v>
      </c>
      <c r="B477" s="712">
        <v>105</v>
      </c>
      <c r="C477" s="712">
        <v>1202</v>
      </c>
      <c r="D477" s="891">
        <v>3534</v>
      </c>
      <c r="E477" s="891">
        <v>3848</v>
      </c>
      <c r="F477" s="891">
        <f t="shared" si="28"/>
        <v>314</v>
      </c>
      <c r="G477" s="883">
        <f>VLOOKUP(F477,'9요금표2'!$B$5:$AN$2005,13,1)</f>
        <v>47380</v>
      </c>
      <c r="H477" s="883">
        <f>VLOOKUP(F477,'9요금표2'!$B$5:$AN$2005,14,1)</f>
        <v>38320</v>
      </c>
      <c r="I477" s="884"/>
      <c r="J477" s="885">
        <f>'5전기계약 등 비교'!$O$19</f>
        <v>7965.6399437412092</v>
      </c>
      <c r="K477" s="885">
        <f>'5전기계약 등 비교'!$L$19</f>
        <v>11459.198312236287</v>
      </c>
      <c r="L477" s="885">
        <f>'5전기계약 등 비교'!$L$27</f>
        <v>8983.3333333333339</v>
      </c>
      <c r="M477" s="886">
        <f t="shared" si="29"/>
        <v>55345.639943741211</v>
      </c>
      <c r="N477" s="886">
        <f t="shared" si="30"/>
        <v>49779.198312236287</v>
      </c>
      <c r="O477" s="886">
        <f t="shared" si="31"/>
        <v>56363.333333333336</v>
      </c>
    </row>
    <row r="478" spans="1:15">
      <c r="A478" s="712">
        <v>473</v>
      </c>
      <c r="B478" s="712">
        <v>105</v>
      </c>
      <c r="C478" s="712">
        <v>1203</v>
      </c>
      <c r="D478" s="891">
        <v>1697</v>
      </c>
      <c r="E478" s="891">
        <v>1875</v>
      </c>
      <c r="F478" s="891">
        <f t="shared" si="28"/>
        <v>178</v>
      </c>
      <c r="G478" s="883">
        <f>VLOOKUP(F478,'9요금표2'!$B$5:$AN$2005,13,1)</f>
        <v>15360</v>
      </c>
      <c r="H478" s="883">
        <f>VLOOKUP(F478,'9요금표2'!$B$5:$AN$2005,14,1)</f>
        <v>13830</v>
      </c>
      <c r="I478" s="884"/>
      <c r="J478" s="885">
        <f>'5전기계약 등 비교'!$O$19</f>
        <v>7965.6399437412092</v>
      </c>
      <c r="K478" s="885">
        <f>'5전기계약 등 비교'!$L$19</f>
        <v>11459.198312236287</v>
      </c>
      <c r="L478" s="885">
        <f>'5전기계약 등 비교'!$L$27</f>
        <v>8983.3333333333339</v>
      </c>
      <c r="M478" s="886">
        <f t="shared" si="29"/>
        <v>23325.639943741211</v>
      </c>
      <c r="N478" s="886">
        <f t="shared" si="30"/>
        <v>25289.198312236287</v>
      </c>
      <c r="O478" s="886">
        <f t="shared" si="31"/>
        <v>24343.333333333336</v>
      </c>
    </row>
    <row r="479" spans="1:15">
      <c r="A479" s="712">
        <v>474</v>
      </c>
      <c r="B479" s="712">
        <v>105</v>
      </c>
      <c r="C479" s="712">
        <v>1204</v>
      </c>
      <c r="D479" s="891">
        <v>2060</v>
      </c>
      <c r="E479" s="891">
        <v>2234</v>
      </c>
      <c r="F479" s="891">
        <f t="shared" si="28"/>
        <v>174</v>
      </c>
      <c r="G479" s="883">
        <f>VLOOKUP(F479,'9요금표2'!$B$5:$AN$2005,13,1)</f>
        <v>14930</v>
      </c>
      <c r="H479" s="883">
        <f>VLOOKUP(F479,'9요금표2'!$B$5:$AN$2005,14,1)</f>
        <v>13460</v>
      </c>
      <c r="I479" s="884"/>
      <c r="J479" s="885">
        <f>'5전기계약 등 비교'!$O$19</f>
        <v>7965.6399437412092</v>
      </c>
      <c r="K479" s="885">
        <f>'5전기계약 등 비교'!$L$19</f>
        <v>11459.198312236287</v>
      </c>
      <c r="L479" s="885">
        <f>'5전기계약 등 비교'!$L$27</f>
        <v>8983.3333333333339</v>
      </c>
      <c r="M479" s="886">
        <f t="shared" si="29"/>
        <v>22895.639943741211</v>
      </c>
      <c r="N479" s="886">
        <f t="shared" si="30"/>
        <v>24919.198312236287</v>
      </c>
      <c r="O479" s="886">
        <f t="shared" si="31"/>
        <v>23913.333333333336</v>
      </c>
    </row>
    <row r="480" spans="1:15">
      <c r="A480" s="712">
        <v>475</v>
      </c>
      <c r="B480" s="712">
        <v>105</v>
      </c>
      <c r="C480" s="712">
        <v>1301</v>
      </c>
      <c r="D480" s="891">
        <v>1232</v>
      </c>
      <c r="E480" s="891">
        <v>1322</v>
      </c>
      <c r="F480" s="891">
        <f t="shared" si="28"/>
        <v>90</v>
      </c>
      <c r="G480" s="883">
        <f>VLOOKUP(F480,'9요금표2'!$B$5:$AN$2005,13,1)</f>
        <v>6020</v>
      </c>
      <c r="H480" s="883">
        <f>VLOOKUP(F480,'9요금표2'!$B$5:$AN$2005,14,1)</f>
        <v>5990</v>
      </c>
      <c r="I480" s="884"/>
      <c r="J480" s="885">
        <f>'5전기계약 등 비교'!$O$19</f>
        <v>7965.6399437412092</v>
      </c>
      <c r="K480" s="885">
        <f>'5전기계약 등 비교'!$L$19</f>
        <v>11459.198312236287</v>
      </c>
      <c r="L480" s="885">
        <f>'5전기계약 등 비교'!$L$27</f>
        <v>8983.3333333333339</v>
      </c>
      <c r="M480" s="886">
        <f t="shared" si="29"/>
        <v>13985.639943741209</v>
      </c>
      <c r="N480" s="886">
        <f t="shared" si="30"/>
        <v>17449.198312236287</v>
      </c>
      <c r="O480" s="886">
        <f t="shared" si="31"/>
        <v>15003.333333333334</v>
      </c>
    </row>
    <row r="481" spans="1:15">
      <c r="A481" s="712">
        <v>476</v>
      </c>
      <c r="B481" s="712">
        <v>105</v>
      </c>
      <c r="C481" s="712">
        <v>1302</v>
      </c>
      <c r="D481" s="891">
        <v>4147</v>
      </c>
      <c r="E481" s="891">
        <v>4387</v>
      </c>
      <c r="F481" s="891">
        <f t="shared" si="28"/>
        <v>240</v>
      </c>
      <c r="G481" s="883">
        <f>VLOOKUP(F481,'9요금표2'!$B$5:$AN$2005,13,1)</f>
        <v>31570</v>
      </c>
      <c r="H481" s="883">
        <f>VLOOKUP(F481,'9요금표2'!$B$5:$AN$2005,14,1)</f>
        <v>25930</v>
      </c>
      <c r="I481" s="884"/>
      <c r="J481" s="885">
        <f>'5전기계약 등 비교'!$O$19</f>
        <v>7965.6399437412092</v>
      </c>
      <c r="K481" s="885">
        <f>'5전기계약 등 비교'!$L$19</f>
        <v>11459.198312236287</v>
      </c>
      <c r="L481" s="885">
        <f>'5전기계약 등 비교'!$L$27</f>
        <v>8983.3333333333339</v>
      </c>
      <c r="M481" s="886">
        <f t="shared" si="29"/>
        <v>39535.639943741211</v>
      </c>
      <c r="N481" s="886">
        <f t="shared" si="30"/>
        <v>37389.198312236287</v>
      </c>
      <c r="O481" s="886">
        <f t="shared" si="31"/>
        <v>40553.333333333336</v>
      </c>
    </row>
    <row r="482" spans="1:15">
      <c r="A482" s="712">
        <v>477</v>
      </c>
      <c r="B482" s="712">
        <v>105</v>
      </c>
      <c r="C482" s="712">
        <v>1303</v>
      </c>
      <c r="D482" s="891">
        <v>2451</v>
      </c>
      <c r="E482" s="891">
        <v>2725</v>
      </c>
      <c r="F482" s="891">
        <f t="shared" si="28"/>
        <v>274</v>
      </c>
      <c r="G482" s="883">
        <f>VLOOKUP(F482,'9요금표2'!$B$5:$AN$2005,13,1)</f>
        <v>38840</v>
      </c>
      <c r="H482" s="883">
        <f>VLOOKUP(F482,'9요금표2'!$B$5:$AN$2005,14,1)</f>
        <v>31620</v>
      </c>
      <c r="I482" s="884"/>
      <c r="J482" s="885">
        <f>'5전기계약 등 비교'!$O$19</f>
        <v>7965.6399437412092</v>
      </c>
      <c r="K482" s="885">
        <f>'5전기계약 등 비교'!$L$19</f>
        <v>11459.198312236287</v>
      </c>
      <c r="L482" s="885">
        <f>'5전기계약 등 비교'!$L$27</f>
        <v>8983.3333333333339</v>
      </c>
      <c r="M482" s="886">
        <f t="shared" si="29"/>
        <v>46805.639943741211</v>
      </c>
      <c r="N482" s="886">
        <f t="shared" si="30"/>
        <v>43079.198312236287</v>
      </c>
      <c r="O482" s="886">
        <f t="shared" si="31"/>
        <v>47823.333333333336</v>
      </c>
    </row>
    <row r="483" spans="1:15">
      <c r="A483" s="712">
        <v>478</v>
      </c>
      <c r="B483" s="712">
        <v>105</v>
      </c>
      <c r="C483" s="712">
        <v>1304</v>
      </c>
      <c r="D483" s="891">
        <v>2683</v>
      </c>
      <c r="E483" s="891">
        <v>2857</v>
      </c>
      <c r="F483" s="891">
        <f t="shared" si="28"/>
        <v>174</v>
      </c>
      <c r="G483" s="883">
        <f>VLOOKUP(F483,'9요금표2'!$B$5:$AN$2005,13,1)</f>
        <v>14930</v>
      </c>
      <c r="H483" s="883">
        <f>VLOOKUP(F483,'9요금표2'!$B$5:$AN$2005,14,1)</f>
        <v>13460</v>
      </c>
      <c r="I483" s="884"/>
      <c r="J483" s="885">
        <f>'5전기계약 등 비교'!$O$19</f>
        <v>7965.6399437412092</v>
      </c>
      <c r="K483" s="885">
        <f>'5전기계약 등 비교'!$L$19</f>
        <v>11459.198312236287</v>
      </c>
      <c r="L483" s="885">
        <f>'5전기계약 등 비교'!$L$27</f>
        <v>8983.3333333333339</v>
      </c>
      <c r="M483" s="886">
        <f t="shared" si="29"/>
        <v>22895.639943741211</v>
      </c>
      <c r="N483" s="886">
        <f t="shared" si="30"/>
        <v>24919.198312236287</v>
      </c>
      <c r="O483" s="886">
        <f t="shared" si="31"/>
        <v>23913.333333333336</v>
      </c>
    </row>
    <row r="484" spans="1:15">
      <c r="A484" s="712">
        <v>479</v>
      </c>
      <c r="B484" s="712">
        <v>105</v>
      </c>
      <c r="C484" s="712">
        <v>1401</v>
      </c>
      <c r="D484" s="891">
        <v>3217</v>
      </c>
      <c r="E484" s="891">
        <v>3533</v>
      </c>
      <c r="F484" s="891">
        <f t="shared" si="28"/>
        <v>316</v>
      </c>
      <c r="G484" s="883">
        <f>VLOOKUP(F484,'9요금표2'!$B$5:$AN$2005,13,1)</f>
        <v>47810</v>
      </c>
      <c r="H484" s="883">
        <f>VLOOKUP(F484,'9요금표2'!$B$5:$AN$2005,14,1)</f>
        <v>38650</v>
      </c>
      <c r="I484" s="884"/>
      <c r="J484" s="885">
        <f>'5전기계약 등 비교'!$O$19</f>
        <v>7965.6399437412092</v>
      </c>
      <c r="K484" s="885">
        <f>'5전기계약 등 비교'!$L$19</f>
        <v>11459.198312236287</v>
      </c>
      <c r="L484" s="885">
        <f>'5전기계약 등 비교'!$L$27</f>
        <v>8983.3333333333339</v>
      </c>
      <c r="M484" s="886">
        <f t="shared" si="29"/>
        <v>55775.639943741211</v>
      </c>
      <c r="N484" s="886">
        <f t="shared" si="30"/>
        <v>50109.198312236287</v>
      </c>
      <c r="O484" s="886">
        <f t="shared" si="31"/>
        <v>56793.333333333336</v>
      </c>
    </row>
    <row r="485" spans="1:15">
      <c r="A485" s="712">
        <v>480</v>
      </c>
      <c r="B485" s="712">
        <v>105</v>
      </c>
      <c r="C485" s="712">
        <v>1402</v>
      </c>
      <c r="D485" s="891">
        <v>1503</v>
      </c>
      <c r="E485" s="891">
        <v>1600</v>
      </c>
      <c r="F485" s="891">
        <f t="shared" si="28"/>
        <v>97</v>
      </c>
      <c r="G485" s="883">
        <f>VLOOKUP(F485,'9요금표2'!$B$5:$AN$2005,13,1)</f>
        <v>6770</v>
      </c>
      <c r="H485" s="883">
        <f>VLOOKUP(F485,'9요금표2'!$B$5:$AN$2005,14,1)</f>
        <v>6610</v>
      </c>
      <c r="I485" s="884"/>
      <c r="J485" s="885">
        <f>'5전기계약 등 비교'!$O$19</f>
        <v>7965.6399437412092</v>
      </c>
      <c r="K485" s="885">
        <f>'5전기계약 등 비교'!$L$19</f>
        <v>11459.198312236287</v>
      </c>
      <c r="L485" s="885">
        <f>'5전기계약 등 비교'!$L$27</f>
        <v>8983.3333333333339</v>
      </c>
      <c r="M485" s="886">
        <f t="shared" si="29"/>
        <v>14735.639943741209</v>
      </c>
      <c r="N485" s="886">
        <f t="shared" si="30"/>
        <v>18069.198312236287</v>
      </c>
      <c r="O485" s="886">
        <f t="shared" si="31"/>
        <v>15753.333333333334</v>
      </c>
    </row>
    <row r="486" spans="1:15">
      <c r="A486" s="712">
        <v>481</v>
      </c>
      <c r="B486" s="712">
        <v>105</v>
      </c>
      <c r="C486" s="712">
        <v>1403</v>
      </c>
      <c r="D486" s="891">
        <v>2524</v>
      </c>
      <c r="E486" s="891">
        <v>2729</v>
      </c>
      <c r="F486" s="891">
        <f t="shared" si="28"/>
        <v>205</v>
      </c>
      <c r="G486" s="883">
        <f>VLOOKUP(F486,'9요금표2'!$B$5:$AN$2005,13,1)</f>
        <v>24090</v>
      </c>
      <c r="H486" s="883">
        <f>VLOOKUP(F486,'9요금표2'!$B$5:$AN$2005,14,1)</f>
        <v>20070</v>
      </c>
      <c r="I486" s="884"/>
      <c r="J486" s="885">
        <f>'5전기계약 등 비교'!$O$19</f>
        <v>7965.6399437412092</v>
      </c>
      <c r="K486" s="885">
        <f>'5전기계약 등 비교'!$L$19</f>
        <v>11459.198312236287</v>
      </c>
      <c r="L486" s="885">
        <f>'5전기계약 등 비교'!$L$27</f>
        <v>8983.3333333333339</v>
      </c>
      <c r="M486" s="886">
        <f t="shared" si="29"/>
        <v>32055.639943741211</v>
      </c>
      <c r="N486" s="886">
        <f t="shared" si="30"/>
        <v>31529.198312236287</v>
      </c>
      <c r="O486" s="886">
        <f t="shared" si="31"/>
        <v>33073.333333333336</v>
      </c>
    </row>
    <row r="487" spans="1:15">
      <c r="A487" s="712">
        <v>482</v>
      </c>
      <c r="B487" s="712">
        <v>105</v>
      </c>
      <c r="C487" s="712">
        <v>1404</v>
      </c>
      <c r="D487" s="891">
        <v>2663</v>
      </c>
      <c r="E487" s="891">
        <v>2877</v>
      </c>
      <c r="F487" s="891">
        <f t="shared" si="28"/>
        <v>214</v>
      </c>
      <c r="G487" s="883">
        <f>VLOOKUP(F487,'9요금표2'!$B$5:$AN$2005,13,1)</f>
        <v>26010</v>
      </c>
      <c r="H487" s="883">
        <f>VLOOKUP(F487,'9요금표2'!$B$5:$AN$2005,14,1)</f>
        <v>21580</v>
      </c>
      <c r="I487" s="884"/>
      <c r="J487" s="885">
        <f>'5전기계약 등 비교'!$O$19</f>
        <v>7965.6399437412092</v>
      </c>
      <c r="K487" s="885">
        <f>'5전기계약 등 비교'!$L$19</f>
        <v>11459.198312236287</v>
      </c>
      <c r="L487" s="885">
        <f>'5전기계약 등 비교'!$L$27</f>
        <v>8983.3333333333339</v>
      </c>
      <c r="M487" s="886">
        <f t="shared" si="29"/>
        <v>33975.639943741211</v>
      </c>
      <c r="N487" s="886">
        <f t="shared" si="30"/>
        <v>33039.198312236287</v>
      </c>
      <c r="O487" s="886">
        <f t="shared" si="31"/>
        <v>34993.333333333336</v>
      </c>
    </row>
    <row r="488" spans="1:15">
      <c r="A488" s="712">
        <v>483</v>
      </c>
      <c r="B488" s="712">
        <v>105</v>
      </c>
      <c r="C488" s="712">
        <v>1501</v>
      </c>
      <c r="D488" s="891">
        <v>1541</v>
      </c>
      <c r="E488" s="891">
        <v>1682</v>
      </c>
      <c r="F488" s="891">
        <f t="shared" si="28"/>
        <v>141</v>
      </c>
      <c r="G488" s="883">
        <f>VLOOKUP(F488,'9요금표2'!$B$5:$AN$2005,13,1)</f>
        <v>11440</v>
      </c>
      <c r="H488" s="883">
        <f>VLOOKUP(F488,'9요금표2'!$B$5:$AN$2005,14,1)</f>
        <v>10530</v>
      </c>
      <c r="I488" s="884"/>
      <c r="J488" s="885">
        <f>'5전기계약 등 비교'!$O$19</f>
        <v>7965.6399437412092</v>
      </c>
      <c r="K488" s="885">
        <f>'5전기계약 등 비교'!$L$19</f>
        <v>11459.198312236287</v>
      </c>
      <c r="L488" s="885">
        <f>'5전기계약 등 비교'!$L$27</f>
        <v>8983.3333333333339</v>
      </c>
      <c r="M488" s="886">
        <f t="shared" si="29"/>
        <v>19405.639943741211</v>
      </c>
      <c r="N488" s="886">
        <f t="shared" si="30"/>
        <v>21989.198312236287</v>
      </c>
      <c r="O488" s="886">
        <f t="shared" si="31"/>
        <v>20423.333333333336</v>
      </c>
    </row>
    <row r="489" spans="1:15">
      <c r="A489" s="712">
        <v>484</v>
      </c>
      <c r="B489" s="712">
        <v>105</v>
      </c>
      <c r="C489" s="712">
        <v>1502</v>
      </c>
      <c r="D489" s="891">
        <v>2820</v>
      </c>
      <c r="E489" s="891">
        <v>3063</v>
      </c>
      <c r="F489" s="891">
        <f t="shared" si="28"/>
        <v>243</v>
      </c>
      <c r="G489" s="883">
        <f>VLOOKUP(F489,'9요금표2'!$B$5:$AN$2005,13,1)</f>
        <v>32210</v>
      </c>
      <c r="H489" s="883">
        <f>VLOOKUP(F489,'9요금표2'!$B$5:$AN$2005,14,1)</f>
        <v>26430</v>
      </c>
      <c r="I489" s="884"/>
      <c r="J489" s="885">
        <f>'5전기계약 등 비교'!$O$19</f>
        <v>7965.6399437412092</v>
      </c>
      <c r="K489" s="885">
        <f>'5전기계약 등 비교'!$L$19</f>
        <v>11459.198312236287</v>
      </c>
      <c r="L489" s="885">
        <f>'5전기계약 등 비교'!$L$27</f>
        <v>8983.3333333333339</v>
      </c>
      <c r="M489" s="886">
        <f t="shared" si="29"/>
        <v>40175.639943741211</v>
      </c>
      <c r="N489" s="886">
        <f t="shared" si="30"/>
        <v>37889.198312236287</v>
      </c>
      <c r="O489" s="886">
        <f t="shared" si="31"/>
        <v>41193.333333333336</v>
      </c>
    </row>
    <row r="490" spans="1:15">
      <c r="A490" s="712">
        <v>485</v>
      </c>
      <c r="B490" s="712">
        <v>105</v>
      </c>
      <c r="C490" s="712">
        <v>1503</v>
      </c>
      <c r="D490" s="891">
        <v>1018</v>
      </c>
      <c r="E490" s="891">
        <v>1087</v>
      </c>
      <c r="F490" s="891">
        <f t="shared" si="28"/>
        <v>69</v>
      </c>
      <c r="G490" s="883">
        <f>VLOOKUP(F490,'9요금표2'!$B$5:$AN$2005,13,1)</f>
        <v>3800</v>
      </c>
      <c r="H490" s="883">
        <f>VLOOKUP(F490,'9요금표2'!$B$5:$AN$2005,14,1)</f>
        <v>4120</v>
      </c>
      <c r="I490" s="884"/>
      <c r="J490" s="885">
        <f>'5전기계약 등 비교'!$O$19</f>
        <v>7965.6399437412092</v>
      </c>
      <c r="K490" s="885">
        <f>'5전기계약 등 비교'!$L$19</f>
        <v>11459.198312236287</v>
      </c>
      <c r="L490" s="885">
        <f>'5전기계약 등 비교'!$L$27</f>
        <v>8983.3333333333339</v>
      </c>
      <c r="M490" s="886">
        <f t="shared" si="29"/>
        <v>11765.639943741209</v>
      </c>
      <c r="N490" s="886">
        <f t="shared" si="30"/>
        <v>15579.198312236287</v>
      </c>
      <c r="O490" s="886">
        <f t="shared" si="31"/>
        <v>12783.333333333334</v>
      </c>
    </row>
    <row r="491" spans="1:15">
      <c r="A491" s="712">
        <v>486</v>
      </c>
      <c r="B491" s="712">
        <v>105</v>
      </c>
      <c r="C491" s="712">
        <v>1504</v>
      </c>
      <c r="D491" s="891">
        <v>479</v>
      </c>
      <c r="E491" s="891">
        <v>504</v>
      </c>
      <c r="F491" s="891">
        <f t="shared" si="28"/>
        <v>25</v>
      </c>
      <c r="G491" s="883">
        <f>VLOOKUP(F491,'9요금표2'!$B$5:$AN$2005,13,1)</f>
        <v>1130</v>
      </c>
      <c r="H491" s="883">
        <f>VLOOKUP(F491,'9요금표2'!$B$5:$AN$2005,14,1)</f>
        <v>1130</v>
      </c>
      <c r="I491" s="884"/>
      <c r="J491" s="885">
        <f>'5전기계약 등 비교'!$O$19</f>
        <v>7965.6399437412092</v>
      </c>
      <c r="K491" s="885">
        <f>'5전기계약 등 비교'!$L$19</f>
        <v>11459.198312236287</v>
      </c>
      <c r="L491" s="885">
        <f>'5전기계약 등 비교'!$L$27</f>
        <v>8983.3333333333339</v>
      </c>
      <c r="M491" s="886">
        <f t="shared" si="29"/>
        <v>9095.6399437412092</v>
      </c>
      <c r="N491" s="886">
        <f t="shared" si="30"/>
        <v>12589.198312236287</v>
      </c>
      <c r="O491" s="886">
        <f t="shared" si="31"/>
        <v>10113.333333333334</v>
      </c>
    </row>
    <row r="492" spans="1:15">
      <c r="A492" s="712">
        <v>487</v>
      </c>
      <c r="B492" s="712">
        <v>106</v>
      </c>
      <c r="C492" s="712">
        <v>101</v>
      </c>
      <c r="D492" s="891">
        <v>1559</v>
      </c>
      <c r="E492" s="891">
        <v>1712</v>
      </c>
      <c r="F492" s="891">
        <f t="shared" si="28"/>
        <v>153</v>
      </c>
      <c r="G492" s="883">
        <f>VLOOKUP(F492,'9요금표2'!$B$5:$AN$2005,13,1)</f>
        <v>12710</v>
      </c>
      <c r="H492" s="883">
        <f>VLOOKUP(F492,'9요금표2'!$B$5:$AN$2005,14,1)</f>
        <v>11600</v>
      </c>
      <c r="I492" s="884"/>
      <c r="J492" s="885">
        <f>'5전기계약 등 비교'!$O$19</f>
        <v>7965.6399437412092</v>
      </c>
      <c r="K492" s="885">
        <f>'5전기계약 등 비교'!$L$19</f>
        <v>11459.198312236287</v>
      </c>
      <c r="L492" s="885">
        <f>'5전기계약 등 비교'!$L$27</f>
        <v>8983.3333333333339</v>
      </c>
      <c r="M492" s="886">
        <f t="shared" si="29"/>
        <v>20675.639943741211</v>
      </c>
      <c r="N492" s="886">
        <f t="shared" si="30"/>
        <v>23059.198312236287</v>
      </c>
      <c r="O492" s="886">
        <f t="shared" si="31"/>
        <v>21693.333333333336</v>
      </c>
    </row>
    <row r="493" spans="1:15">
      <c r="A493" s="712">
        <v>488</v>
      </c>
      <c r="B493" s="712">
        <v>106</v>
      </c>
      <c r="C493" s="712">
        <v>102</v>
      </c>
      <c r="D493" s="891">
        <v>1726</v>
      </c>
      <c r="E493" s="891">
        <v>1875</v>
      </c>
      <c r="F493" s="891">
        <f t="shared" si="28"/>
        <v>149</v>
      </c>
      <c r="G493" s="883">
        <f>VLOOKUP(F493,'9요금표2'!$B$5:$AN$2005,13,1)</f>
        <v>12290</v>
      </c>
      <c r="H493" s="883">
        <f>VLOOKUP(F493,'9요금표2'!$B$5:$AN$2005,14,1)</f>
        <v>11240</v>
      </c>
      <c r="I493" s="884"/>
      <c r="J493" s="885">
        <f>'5전기계약 등 비교'!$O$19</f>
        <v>7965.6399437412092</v>
      </c>
      <c r="K493" s="885">
        <f>'5전기계약 등 비교'!$L$19</f>
        <v>11459.198312236287</v>
      </c>
      <c r="L493" s="885">
        <f>'5전기계약 등 비교'!$L$27</f>
        <v>8983.3333333333339</v>
      </c>
      <c r="M493" s="886">
        <f t="shared" si="29"/>
        <v>20255.639943741211</v>
      </c>
      <c r="N493" s="886">
        <f t="shared" si="30"/>
        <v>22699.198312236287</v>
      </c>
      <c r="O493" s="886">
        <f t="shared" si="31"/>
        <v>21273.333333333336</v>
      </c>
    </row>
    <row r="494" spans="1:15">
      <c r="A494" s="712">
        <v>489</v>
      </c>
      <c r="B494" s="712">
        <v>106</v>
      </c>
      <c r="C494" s="712">
        <v>103</v>
      </c>
      <c r="D494" s="891">
        <v>2980</v>
      </c>
      <c r="E494" s="891">
        <v>3203</v>
      </c>
      <c r="F494" s="891">
        <f t="shared" si="28"/>
        <v>223</v>
      </c>
      <c r="G494" s="883">
        <f>VLOOKUP(F494,'9요금표2'!$B$5:$AN$2005,13,1)</f>
        <v>27930</v>
      </c>
      <c r="H494" s="883">
        <f>VLOOKUP(F494,'9요금표2'!$B$5:$AN$2005,14,1)</f>
        <v>23080</v>
      </c>
      <c r="I494" s="884"/>
      <c r="J494" s="885">
        <f>'5전기계약 등 비교'!$O$19</f>
        <v>7965.6399437412092</v>
      </c>
      <c r="K494" s="885">
        <f>'5전기계약 등 비교'!$L$19</f>
        <v>11459.198312236287</v>
      </c>
      <c r="L494" s="885">
        <f>'5전기계약 등 비교'!$L$27</f>
        <v>8983.3333333333339</v>
      </c>
      <c r="M494" s="886">
        <f t="shared" si="29"/>
        <v>35895.639943741211</v>
      </c>
      <c r="N494" s="886">
        <f t="shared" si="30"/>
        <v>34539.198312236287</v>
      </c>
      <c r="O494" s="886">
        <f t="shared" si="31"/>
        <v>36913.333333333336</v>
      </c>
    </row>
    <row r="495" spans="1:15">
      <c r="A495" s="712">
        <v>490</v>
      </c>
      <c r="B495" s="712">
        <v>106</v>
      </c>
      <c r="C495" s="712">
        <v>104</v>
      </c>
      <c r="D495" s="891">
        <v>2110</v>
      </c>
      <c r="E495" s="891">
        <v>2252</v>
      </c>
      <c r="F495" s="891">
        <f t="shared" si="28"/>
        <v>142</v>
      </c>
      <c r="G495" s="883">
        <f>VLOOKUP(F495,'9요금표2'!$B$5:$AN$2005,13,1)</f>
        <v>11540</v>
      </c>
      <c r="H495" s="883">
        <f>VLOOKUP(F495,'9요금표2'!$B$5:$AN$2005,14,1)</f>
        <v>10620</v>
      </c>
      <c r="I495" s="884"/>
      <c r="J495" s="885">
        <f>'5전기계약 등 비교'!$O$19</f>
        <v>7965.6399437412092</v>
      </c>
      <c r="K495" s="885">
        <f>'5전기계약 등 비교'!$L$19</f>
        <v>11459.198312236287</v>
      </c>
      <c r="L495" s="885">
        <f>'5전기계약 등 비교'!$L$27</f>
        <v>8983.3333333333339</v>
      </c>
      <c r="M495" s="886">
        <f t="shared" si="29"/>
        <v>19505.639943741211</v>
      </c>
      <c r="N495" s="886">
        <f t="shared" si="30"/>
        <v>22079.198312236287</v>
      </c>
      <c r="O495" s="886">
        <f t="shared" si="31"/>
        <v>20523.333333333336</v>
      </c>
    </row>
    <row r="496" spans="1:15">
      <c r="A496" s="712">
        <v>491</v>
      </c>
      <c r="B496" s="712">
        <v>106</v>
      </c>
      <c r="C496" s="712">
        <v>201</v>
      </c>
      <c r="D496" s="891">
        <v>1486</v>
      </c>
      <c r="E496" s="891">
        <v>1582</v>
      </c>
      <c r="F496" s="891">
        <f t="shared" si="28"/>
        <v>96</v>
      </c>
      <c r="G496" s="883">
        <f>VLOOKUP(F496,'9요금표2'!$B$5:$AN$2005,13,1)</f>
        <v>6660</v>
      </c>
      <c r="H496" s="883">
        <f>VLOOKUP(F496,'9요금표2'!$B$5:$AN$2005,14,1)</f>
        <v>6530</v>
      </c>
      <c r="I496" s="884"/>
      <c r="J496" s="885">
        <f>'5전기계약 등 비교'!$O$19</f>
        <v>7965.6399437412092</v>
      </c>
      <c r="K496" s="885">
        <f>'5전기계약 등 비교'!$L$19</f>
        <v>11459.198312236287</v>
      </c>
      <c r="L496" s="885">
        <f>'5전기계약 등 비교'!$L$27</f>
        <v>8983.3333333333339</v>
      </c>
      <c r="M496" s="886">
        <f t="shared" si="29"/>
        <v>14625.639943741209</v>
      </c>
      <c r="N496" s="886">
        <f t="shared" si="30"/>
        <v>17989.198312236287</v>
      </c>
      <c r="O496" s="886">
        <f t="shared" si="31"/>
        <v>15643.333333333334</v>
      </c>
    </row>
    <row r="497" spans="1:15">
      <c r="A497" s="712">
        <v>492</v>
      </c>
      <c r="B497" s="712">
        <v>106</v>
      </c>
      <c r="C497" s="712">
        <v>202</v>
      </c>
      <c r="D497" s="891">
        <v>2702</v>
      </c>
      <c r="E497" s="891">
        <v>2927</v>
      </c>
      <c r="F497" s="891">
        <f t="shared" si="28"/>
        <v>225</v>
      </c>
      <c r="G497" s="883">
        <f>VLOOKUP(F497,'9요금표2'!$B$5:$AN$2005,13,1)</f>
        <v>28370</v>
      </c>
      <c r="H497" s="883">
        <f>VLOOKUP(F497,'9요금표2'!$B$5:$AN$2005,14,1)</f>
        <v>23420</v>
      </c>
      <c r="I497" s="884"/>
      <c r="J497" s="885">
        <f>'5전기계약 등 비교'!$O$19</f>
        <v>7965.6399437412092</v>
      </c>
      <c r="K497" s="885">
        <f>'5전기계약 등 비교'!$L$19</f>
        <v>11459.198312236287</v>
      </c>
      <c r="L497" s="885">
        <f>'5전기계약 등 비교'!$L$27</f>
        <v>8983.3333333333339</v>
      </c>
      <c r="M497" s="886">
        <f t="shared" si="29"/>
        <v>36335.639943741211</v>
      </c>
      <c r="N497" s="886">
        <f t="shared" si="30"/>
        <v>34879.198312236287</v>
      </c>
      <c r="O497" s="886">
        <f t="shared" si="31"/>
        <v>37353.333333333336</v>
      </c>
    </row>
    <row r="498" spans="1:15">
      <c r="A498" s="712">
        <v>493</v>
      </c>
      <c r="B498" s="712">
        <v>106</v>
      </c>
      <c r="C498" s="712">
        <v>203</v>
      </c>
      <c r="D498" s="891">
        <v>3360</v>
      </c>
      <c r="E498" s="891">
        <v>3577</v>
      </c>
      <c r="F498" s="891">
        <f t="shared" si="28"/>
        <v>217</v>
      </c>
      <c r="G498" s="883">
        <f>VLOOKUP(F498,'9요금표2'!$B$5:$AN$2005,13,1)</f>
        <v>26650</v>
      </c>
      <c r="H498" s="883">
        <f>VLOOKUP(F498,'9요금표2'!$B$5:$AN$2005,14,1)</f>
        <v>22070</v>
      </c>
      <c r="I498" s="884"/>
      <c r="J498" s="885">
        <f>'5전기계약 등 비교'!$O$19</f>
        <v>7965.6399437412092</v>
      </c>
      <c r="K498" s="885">
        <f>'5전기계약 등 비교'!$L$19</f>
        <v>11459.198312236287</v>
      </c>
      <c r="L498" s="885">
        <f>'5전기계약 등 비교'!$L$27</f>
        <v>8983.3333333333339</v>
      </c>
      <c r="M498" s="886">
        <f t="shared" si="29"/>
        <v>34615.639943741211</v>
      </c>
      <c r="N498" s="886">
        <f t="shared" si="30"/>
        <v>33529.198312236287</v>
      </c>
      <c r="O498" s="886">
        <f t="shared" si="31"/>
        <v>35633.333333333336</v>
      </c>
    </row>
    <row r="499" spans="1:15">
      <c r="A499" s="712">
        <v>494</v>
      </c>
      <c r="B499" s="712">
        <v>106</v>
      </c>
      <c r="C499" s="712">
        <v>204</v>
      </c>
      <c r="D499" s="891">
        <v>2103</v>
      </c>
      <c r="E499" s="891">
        <v>2274</v>
      </c>
      <c r="F499" s="891">
        <f t="shared" si="28"/>
        <v>171</v>
      </c>
      <c r="G499" s="883">
        <f>VLOOKUP(F499,'9요금표2'!$B$5:$AN$2005,13,1)</f>
        <v>14620</v>
      </c>
      <c r="H499" s="883">
        <f>VLOOKUP(F499,'9요금표2'!$B$5:$AN$2005,14,1)</f>
        <v>13200</v>
      </c>
      <c r="I499" s="884"/>
      <c r="J499" s="885">
        <f>'5전기계약 등 비교'!$O$19</f>
        <v>7965.6399437412092</v>
      </c>
      <c r="K499" s="885">
        <f>'5전기계약 등 비교'!$L$19</f>
        <v>11459.198312236287</v>
      </c>
      <c r="L499" s="885">
        <f>'5전기계약 등 비교'!$L$27</f>
        <v>8983.3333333333339</v>
      </c>
      <c r="M499" s="886">
        <f t="shared" si="29"/>
        <v>22585.639943741211</v>
      </c>
      <c r="N499" s="886">
        <f t="shared" si="30"/>
        <v>24659.198312236287</v>
      </c>
      <c r="O499" s="886">
        <f t="shared" si="31"/>
        <v>23603.333333333336</v>
      </c>
    </row>
    <row r="500" spans="1:15">
      <c r="A500" s="712">
        <v>495</v>
      </c>
      <c r="B500" s="712">
        <v>106</v>
      </c>
      <c r="C500" s="712">
        <v>301</v>
      </c>
      <c r="D500" s="891">
        <v>3468</v>
      </c>
      <c r="E500" s="891">
        <v>3698</v>
      </c>
      <c r="F500" s="891">
        <f t="shared" si="28"/>
        <v>230</v>
      </c>
      <c r="G500" s="883">
        <f>VLOOKUP(F500,'9요금표2'!$B$5:$AN$2005,13,1)</f>
        <v>29430</v>
      </c>
      <c r="H500" s="883">
        <f>VLOOKUP(F500,'9요금표2'!$B$5:$AN$2005,14,1)</f>
        <v>24250</v>
      </c>
      <c r="I500" s="884"/>
      <c r="J500" s="885">
        <f>'5전기계약 등 비교'!$O$19</f>
        <v>7965.6399437412092</v>
      </c>
      <c r="K500" s="885">
        <f>'5전기계약 등 비교'!$L$19</f>
        <v>11459.198312236287</v>
      </c>
      <c r="L500" s="885">
        <f>'5전기계약 등 비교'!$L$27</f>
        <v>8983.3333333333339</v>
      </c>
      <c r="M500" s="886">
        <f t="shared" si="29"/>
        <v>37395.639943741211</v>
      </c>
      <c r="N500" s="886">
        <f t="shared" si="30"/>
        <v>35709.198312236287</v>
      </c>
      <c r="O500" s="886">
        <f t="shared" si="31"/>
        <v>38413.333333333336</v>
      </c>
    </row>
    <row r="501" spans="1:15">
      <c r="A501" s="712">
        <v>496</v>
      </c>
      <c r="B501" s="712">
        <v>106</v>
      </c>
      <c r="C501" s="712">
        <v>302</v>
      </c>
      <c r="D501" s="891">
        <v>1799</v>
      </c>
      <c r="E501" s="891">
        <v>1969</v>
      </c>
      <c r="F501" s="891">
        <f t="shared" si="28"/>
        <v>170</v>
      </c>
      <c r="G501" s="883">
        <f>VLOOKUP(F501,'9요금표2'!$B$5:$AN$2005,13,1)</f>
        <v>14510</v>
      </c>
      <c r="H501" s="883">
        <f>VLOOKUP(F501,'9요금표2'!$B$5:$AN$2005,14,1)</f>
        <v>13110</v>
      </c>
      <c r="I501" s="884"/>
      <c r="J501" s="885">
        <f>'5전기계약 등 비교'!$O$19</f>
        <v>7965.6399437412092</v>
      </c>
      <c r="K501" s="885">
        <f>'5전기계약 등 비교'!$L$19</f>
        <v>11459.198312236287</v>
      </c>
      <c r="L501" s="885">
        <f>'5전기계약 등 비교'!$L$27</f>
        <v>8983.3333333333339</v>
      </c>
      <c r="M501" s="886">
        <f t="shared" si="29"/>
        <v>22475.639943741211</v>
      </c>
      <c r="N501" s="886">
        <f t="shared" si="30"/>
        <v>24569.198312236287</v>
      </c>
      <c r="O501" s="886">
        <f t="shared" si="31"/>
        <v>23493.333333333336</v>
      </c>
    </row>
    <row r="502" spans="1:15">
      <c r="A502" s="712">
        <v>497</v>
      </c>
      <c r="B502" s="712">
        <v>106</v>
      </c>
      <c r="C502" s="712">
        <v>303</v>
      </c>
      <c r="D502" s="891">
        <v>3752</v>
      </c>
      <c r="E502" s="891">
        <v>4008</v>
      </c>
      <c r="F502" s="891">
        <f t="shared" si="28"/>
        <v>256</v>
      </c>
      <c r="G502" s="883">
        <f>VLOOKUP(F502,'9요금표2'!$B$5:$AN$2005,13,1)</f>
        <v>34990</v>
      </c>
      <c r="H502" s="883">
        <f>VLOOKUP(F502,'9요금표2'!$B$5:$AN$2005,14,1)</f>
        <v>28610</v>
      </c>
      <c r="I502" s="884"/>
      <c r="J502" s="885">
        <f>'5전기계약 등 비교'!$O$19</f>
        <v>7965.6399437412092</v>
      </c>
      <c r="K502" s="885">
        <f>'5전기계약 등 비교'!$L$19</f>
        <v>11459.198312236287</v>
      </c>
      <c r="L502" s="885">
        <f>'5전기계약 등 비교'!$L$27</f>
        <v>8983.3333333333339</v>
      </c>
      <c r="M502" s="886">
        <f t="shared" si="29"/>
        <v>42955.639943741211</v>
      </c>
      <c r="N502" s="886">
        <f t="shared" si="30"/>
        <v>40069.198312236287</v>
      </c>
      <c r="O502" s="886">
        <f t="shared" si="31"/>
        <v>43973.333333333336</v>
      </c>
    </row>
    <row r="503" spans="1:15">
      <c r="A503" s="712">
        <v>498</v>
      </c>
      <c r="B503" s="712">
        <v>106</v>
      </c>
      <c r="C503" s="712">
        <v>304</v>
      </c>
      <c r="D503" s="891">
        <v>3084</v>
      </c>
      <c r="E503" s="891">
        <v>3335</v>
      </c>
      <c r="F503" s="891">
        <f t="shared" si="28"/>
        <v>251</v>
      </c>
      <c r="G503" s="883">
        <f>VLOOKUP(F503,'9요금표2'!$B$5:$AN$2005,13,1)</f>
        <v>33920</v>
      </c>
      <c r="H503" s="883">
        <f>VLOOKUP(F503,'9요금표2'!$B$5:$AN$2005,14,1)</f>
        <v>27770</v>
      </c>
      <c r="I503" s="884"/>
      <c r="J503" s="885">
        <f>'5전기계약 등 비교'!$O$19</f>
        <v>7965.6399437412092</v>
      </c>
      <c r="K503" s="885">
        <f>'5전기계약 등 비교'!$L$19</f>
        <v>11459.198312236287</v>
      </c>
      <c r="L503" s="885">
        <f>'5전기계약 등 비교'!$L$27</f>
        <v>8983.3333333333339</v>
      </c>
      <c r="M503" s="886">
        <f t="shared" si="29"/>
        <v>41885.639943741211</v>
      </c>
      <c r="N503" s="886">
        <f t="shared" si="30"/>
        <v>39229.198312236287</v>
      </c>
      <c r="O503" s="886">
        <f t="shared" si="31"/>
        <v>42903.333333333336</v>
      </c>
    </row>
    <row r="504" spans="1:15">
      <c r="A504" s="712">
        <v>499</v>
      </c>
      <c r="B504" s="712">
        <v>106</v>
      </c>
      <c r="C504" s="712">
        <v>401</v>
      </c>
      <c r="D504" s="891">
        <v>3705</v>
      </c>
      <c r="E504" s="891">
        <v>3956</v>
      </c>
      <c r="F504" s="891">
        <f t="shared" si="28"/>
        <v>251</v>
      </c>
      <c r="G504" s="883">
        <f>VLOOKUP(F504,'9요금표2'!$B$5:$AN$2005,13,1)</f>
        <v>33920</v>
      </c>
      <c r="H504" s="883">
        <f>VLOOKUP(F504,'9요금표2'!$B$5:$AN$2005,14,1)</f>
        <v>27770</v>
      </c>
      <c r="I504" s="884"/>
      <c r="J504" s="885">
        <f>'5전기계약 등 비교'!$O$19</f>
        <v>7965.6399437412092</v>
      </c>
      <c r="K504" s="885">
        <f>'5전기계약 등 비교'!$L$19</f>
        <v>11459.198312236287</v>
      </c>
      <c r="L504" s="885">
        <f>'5전기계약 등 비교'!$L$27</f>
        <v>8983.3333333333339</v>
      </c>
      <c r="M504" s="886">
        <f t="shared" si="29"/>
        <v>41885.639943741211</v>
      </c>
      <c r="N504" s="886">
        <f t="shared" si="30"/>
        <v>39229.198312236287</v>
      </c>
      <c r="O504" s="886">
        <f t="shared" si="31"/>
        <v>42903.333333333336</v>
      </c>
    </row>
    <row r="505" spans="1:15">
      <c r="A505" s="712">
        <v>500</v>
      </c>
      <c r="B505" s="712">
        <v>106</v>
      </c>
      <c r="C505" s="712">
        <v>402</v>
      </c>
      <c r="D505" s="891">
        <v>1068</v>
      </c>
      <c r="E505" s="891">
        <v>1162</v>
      </c>
      <c r="F505" s="891">
        <f t="shared" si="28"/>
        <v>94</v>
      </c>
      <c r="G505" s="883">
        <f>VLOOKUP(F505,'9요금표2'!$B$5:$AN$2005,13,1)</f>
        <v>6450</v>
      </c>
      <c r="H505" s="883">
        <f>VLOOKUP(F505,'9요금표2'!$B$5:$AN$2005,14,1)</f>
        <v>6340</v>
      </c>
      <c r="I505" s="884"/>
      <c r="J505" s="885">
        <f>'5전기계약 등 비교'!$O$19</f>
        <v>7965.6399437412092</v>
      </c>
      <c r="K505" s="885">
        <f>'5전기계약 등 비교'!$L$19</f>
        <v>11459.198312236287</v>
      </c>
      <c r="L505" s="885">
        <f>'5전기계약 등 비교'!$L$27</f>
        <v>8983.3333333333339</v>
      </c>
      <c r="M505" s="886">
        <f t="shared" si="29"/>
        <v>14415.639943741209</v>
      </c>
      <c r="N505" s="886">
        <f t="shared" si="30"/>
        <v>17799.198312236287</v>
      </c>
      <c r="O505" s="886">
        <f t="shared" si="31"/>
        <v>15433.333333333334</v>
      </c>
    </row>
    <row r="506" spans="1:15">
      <c r="A506" s="712">
        <v>501</v>
      </c>
      <c r="B506" s="712">
        <v>106</v>
      </c>
      <c r="C506" s="712">
        <v>403</v>
      </c>
      <c r="D506" s="891">
        <v>1269</v>
      </c>
      <c r="E506" s="891">
        <v>1358</v>
      </c>
      <c r="F506" s="891">
        <f t="shared" si="28"/>
        <v>89</v>
      </c>
      <c r="G506" s="883">
        <f>VLOOKUP(F506,'9요금표2'!$B$5:$AN$2005,13,1)</f>
        <v>5920</v>
      </c>
      <c r="H506" s="883">
        <f>VLOOKUP(F506,'9요금표2'!$B$5:$AN$2005,14,1)</f>
        <v>5900</v>
      </c>
      <c r="I506" s="884"/>
      <c r="J506" s="885">
        <f>'5전기계약 등 비교'!$O$19</f>
        <v>7965.6399437412092</v>
      </c>
      <c r="K506" s="885">
        <f>'5전기계약 등 비교'!$L$19</f>
        <v>11459.198312236287</v>
      </c>
      <c r="L506" s="885">
        <f>'5전기계약 등 비교'!$L$27</f>
        <v>8983.3333333333339</v>
      </c>
      <c r="M506" s="886">
        <f t="shared" si="29"/>
        <v>13885.639943741209</v>
      </c>
      <c r="N506" s="886">
        <f t="shared" si="30"/>
        <v>17359.198312236287</v>
      </c>
      <c r="O506" s="886">
        <f t="shared" si="31"/>
        <v>14903.333333333334</v>
      </c>
    </row>
    <row r="507" spans="1:15">
      <c r="A507" s="712">
        <v>502</v>
      </c>
      <c r="B507" s="712">
        <v>106</v>
      </c>
      <c r="C507" s="712">
        <v>404</v>
      </c>
      <c r="D507" s="891">
        <v>2002</v>
      </c>
      <c r="E507" s="891">
        <v>2183</v>
      </c>
      <c r="F507" s="891">
        <f t="shared" si="28"/>
        <v>181</v>
      </c>
      <c r="G507" s="883">
        <f>VLOOKUP(F507,'9요금표2'!$B$5:$AN$2005,13,1)</f>
        <v>15680</v>
      </c>
      <c r="H507" s="883">
        <f>VLOOKUP(F507,'9요금표2'!$B$5:$AN$2005,14,1)</f>
        <v>14090</v>
      </c>
      <c r="I507" s="884"/>
      <c r="J507" s="885">
        <f>'5전기계약 등 비교'!$O$19</f>
        <v>7965.6399437412092</v>
      </c>
      <c r="K507" s="885">
        <f>'5전기계약 등 비교'!$L$19</f>
        <v>11459.198312236287</v>
      </c>
      <c r="L507" s="885">
        <f>'5전기계약 등 비교'!$L$27</f>
        <v>8983.3333333333339</v>
      </c>
      <c r="M507" s="886">
        <f t="shared" si="29"/>
        <v>23645.639943741211</v>
      </c>
      <c r="N507" s="886">
        <f t="shared" si="30"/>
        <v>25549.198312236287</v>
      </c>
      <c r="O507" s="886">
        <f t="shared" si="31"/>
        <v>24663.333333333336</v>
      </c>
    </row>
    <row r="508" spans="1:15">
      <c r="A508" s="712">
        <v>503</v>
      </c>
      <c r="B508" s="712">
        <v>106</v>
      </c>
      <c r="C508" s="712">
        <v>501</v>
      </c>
      <c r="D508" s="891">
        <v>1752</v>
      </c>
      <c r="E508" s="891">
        <v>1909</v>
      </c>
      <c r="F508" s="891">
        <f t="shared" si="28"/>
        <v>157</v>
      </c>
      <c r="G508" s="883">
        <f>VLOOKUP(F508,'9요금표2'!$B$5:$AN$2005,13,1)</f>
        <v>13130</v>
      </c>
      <c r="H508" s="883">
        <f>VLOOKUP(F508,'9요금표2'!$B$5:$AN$2005,14,1)</f>
        <v>11950</v>
      </c>
      <c r="I508" s="884"/>
      <c r="J508" s="885">
        <f>'5전기계약 등 비교'!$O$19</f>
        <v>7965.6399437412092</v>
      </c>
      <c r="K508" s="885">
        <f>'5전기계약 등 비교'!$L$19</f>
        <v>11459.198312236287</v>
      </c>
      <c r="L508" s="885">
        <f>'5전기계약 등 비교'!$L$27</f>
        <v>8983.3333333333339</v>
      </c>
      <c r="M508" s="886">
        <f t="shared" si="29"/>
        <v>21095.639943741211</v>
      </c>
      <c r="N508" s="886">
        <f t="shared" si="30"/>
        <v>23409.198312236287</v>
      </c>
      <c r="O508" s="886">
        <f t="shared" si="31"/>
        <v>22113.333333333336</v>
      </c>
    </row>
    <row r="509" spans="1:15">
      <c r="A509" s="712">
        <v>504</v>
      </c>
      <c r="B509" s="712">
        <v>106</v>
      </c>
      <c r="C509" s="712">
        <v>502</v>
      </c>
      <c r="D509" s="891">
        <v>2557</v>
      </c>
      <c r="E509" s="891">
        <v>2782</v>
      </c>
      <c r="F509" s="891">
        <f t="shared" si="28"/>
        <v>225</v>
      </c>
      <c r="G509" s="883">
        <f>VLOOKUP(F509,'9요금표2'!$B$5:$AN$2005,13,1)</f>
        <v>28370</v>
      </c>
      <c r="H509" s="883">
        <f>VLOOKUP(F509,'9요금표2'!$B$5:$AN$2005,14,1)</f>
        <v>23420</v>
      </c>
      <c r="I509" s="884"/>
      <c r="J509" s="885">
        <f>'5전기계약 등 비교'!$O$19</f>
        <v>7965.6399437412092</v>
      </c>
      <c r="K509" s="885">
        <f>'5전기계약 등 비교'!$L$19</f>
        <v>11459.198312236287</v>
      </c>
      <c r="L509" s="885">
        <f>'5전기계약 등 비교'!$L$27</f>
        <v>8983.3333333333339</v>
      </c>
      <c r="M509" s="886">
        <f t="shared" si="29"/>
        <v>36335.639943741211</v>
      </c>
      <c r="N509" s="886">
        <f t="shared" si="30"/>
        <v>34879.198312236287</v>
      </c>
      <c r="O509" s="886">
        <f t="shared" si="31"/>
        <v>37353.333333333336</v>
      </c>
    </row>
    <row r="510" spans="1:15">
      <c r="A510" s="712">
        <v>505</v>
      </c>
      <c r="B510" s="712">
        <v>106</v>
      </c>
      <c r="C510" s="712">
        <v>503</v>
      </c>
      <c r="D510" s="891">
        <v>2423</v>
      </c>
      <c r="E510" s="891">
        <v>2611</v>
      </c>
      <c r="F510" s="891">
        <f t="shared" si="28"/>
        <v>188</v>
      </c>
      <c r="G510" s="883">
        <f>VLOOKUP(F510,'9요금표2'!$B$5:$AN$2005,13,1)</f>
        <v>16420</v>
      </c>
      <c r="H510" s="883">
        <f>VLOOKUP(F510,'9요금표2'!$B$5:$AN$2005,14,1)</f>
        <v>14710</v>
      </c>
      <c r="I510" s="884"/>
      <c r="J510" s="885">
        <f>'5전기계약 등 비교'!$O$19</f>
        <v>7965.6399437412092</v>
      </c>
      <c r="K510" s="885">
        <f>'5전기계약 등 비교'!$L$19</f>
        <v>11459.198312236287</v>
      </c>
      <c r="L510" s="885">
        <f>'5전기계약 등 비교'!$L$27</f>
        <v>8983.3333333333339</v>
      </c>
      <c r="M510" s="886">
        <f t="shared" si="29"/>
        <v>24385.639943741211</v>
      </c>
      <c r="N510" s="886">
        <f t="shared" si="30"/>
        <v>26169.198312236287</v>
      </c>
      <c r="O510" s="886">
        <f t="shared" si="31"/>
        <v>25403.333333333336</v>
      </c>
    </row>
    <row r="511" spans="1:15">
      <c r="A511" s="712">
        <v>506</v>
      </c>
      <c r="B511" s="712">
        <v>106</v>
      </c>
      <c r="C511" s="712">
        <v>504</v>
      </c>
      <c r="D511" s="891">
        <v>2119</v>
      </c>
      <c r="E511" s="891">
        <v>2307</v>
      </c>
      <c r="F511" s="891">
        <f t="shared" si="28"/>
        <v>188</v>
      </c>
      <c r="G511" s="883">
        <f>VLOOKUP(F511,'9요금표2'!$B$5:$AN$2005,13,1)</f>
        <v>16420</v>
      </c>
      <c r="H511" s="883">
        <f>VLOOKUP(F511,'9요금표2'!$B$5:$AN$2005,14,1)</f>
        <v>14710</v>
      </c>
      <c r="I511" s="884"/>
      <c r="J511" s="885">
        <f>'5전기계약 등 비교'!$O$19</f>
        <v>7965.6399437412092</v>
      </c>
      <c r="K511" s="885">
        <f>'5전기계약 등 비교'!$L$19</f>
        <v>11459.198312236287</v>
      </c>
      <c r="L511" s="885">
        <f>'5전기계약 등 비교'!$L$27</f>
        <v>8983.3333333333339</v>
      </c>
      <c r="M511" s="886">
        <f t="shared" si="29"/>
        <v>24385.639943741211</v>
      </c>
      <c r="N511" s="886">
        <f t="shared" si="30"/>
        <v>26169.198312236287</v>
      </c>
      <c r="O511" s="886">
        <f t="shared" si="31"/>
        <v>25403.333333333336</v>
      </c>
    </row>
    <row r="512" spans="1:15">
      <c r="A512" s="712">
        <v>507</v>
      </c>
      <c r="B512" s="712">
        <v>106</v>
      </c>
      <c r="C512" s="712">
        <v>601</v>
      </c>
      <c r="D512" s="891">
        <v>2110</v>
      </c>
      <c r="E512" s="891">
        <v>2311</v>
      </c>
      <c r="F512" s="891">
        <f t="shared" si="28"/>
        <v>201</v>
      </c>
      <c r="G512" s="883">
        <f>VLOOKUP(F512,'9요금표2'!$B$5:$AN$2005,13,1)</f>
        <v>23240</v>
      </c>
      <c r="H512" s="883">
        <f>VLOOKUP(F512,'9요금표2'!$B$5:$AN$2005,14,1)</f>
        <v>19400</v>
      </c>
      <c r="I512" s="884"/>
      <c r="J512" s="885">
        <f>'5전기계약 등 비교'!$O$19</f>
        <v>7965.6399437412092</v>
      </c>
      <c r="K512" s="885">
        <f>'5전기계약 등 비교'!$L$19</f>
        <v>11459.198312236287</v>
      </c>
      <c r="L512" s="885">
        <f>'5전기계약 등 비교'!$L$27</f>
        <v>8983.3333333333339</v>
      </c>
      <c r="M512" s="886">
        <f t="shared" si="29"/>
        <v>31205.639943741211</v>
      </c>
      <c r="N512" s="886">
        <f t="shared" si="30"/>
        <v>30859.198312236287</v>
      </c>
      <c r="O512" s="886">
        <f t="shared" si="31"/>
        <v>32223.333333333336</v>
      </c>
    </row>
    <row r="513" spans="1:15">
      <c r="A513" s="712">
        <v>508</v>
      </c>
      <c r="B513" s="712">
        <v>106</v>
      </c>
      <c r="C513" s="712">
        <v>602</v>
      </c>
      <c r="D513" s="891">
        <v>3311</v>
      </c>
      <c r="E513" s="891">
        <v>3604</v>
      </c>
      <c r="F513" s="891">
        <f t="shared" si="28"/>
        <v>293</v>
      </c>
      <c r="G513" s="883">
        <f>VLOOKUP(F513,'9요금표2'!$B$5:$AN$2005,13,1)</f>
        <v>42890</v>
      </c>
      <c r="H513" s="883">
        <f>VLOOKUP(F513,'9요금표2'!$B$5:$AN$2005,14,1)</f>
        <v>34810</v>
      </c>
      <c r="I513" s="884"/>
      <c r="J513" s="885">
        <f>'5전기계약 등 비교'!$O$19</f>
        <v>7965.6399437412092</v>
      </c>
      <c r="K513" s="885">
        <f>'5전기계약 등 비교'!$L$19</f>
        <v>11459.198312236287</v>
      </c>
      <c r="L513" s="885">
        <f>'5전기계약 등 비교'!$L$27</f>
        <v>8983.3333333333339</v>
      </c>
      <c r="M513" s="886">
        <f t="shared" si="29"/>
        <v>50855.639943741211</v>
      </c>
      <c r="N513" s="886">
        <f t="shared" si="30"/>
        <v>46269.198312236287</v>
      </c>
      <c r="O513" s="886">
        <f t="shared" si="31"/>
        <v>51873.333333333336</v>
      </c>
    </row>
    <row r="514" spans="1:15">
      <c r="A514" s="712">
        <v>509</v>
      </c>
      <c r="B514" s="712">
        <v>106</v>
      </c>
      <c r="C514" s="712">
        <v>603</v>
      </c>
      <c r="D514" s="891">
        <v>2704</v>
      </c>
      <c r="E514" s="891">
        <v>2931</v>
      </c>
      <c r="F514" s="891">
        <f t="shared" si="28"/>
        <v>227</v>
      </c>
      <c r="G514" s="883">
        <f>VLOOKUP(F514,'9요금표2'!$B$5:$AN$2005,13,1)</f>
        <v>28790</v>
      </c>
      <c r="H514" s="883">
        <f>VLOOKUP(F514,'9요금표2'!$B$5:$AN$2005,14,1)</f>
        <v>23750</v>
      </c>
      <c r="I514" s="884"/>
      <c r="J514" s="885">
        <f>'5전기계약 등 비교'!$O$19</f>
        <v>7965.6399437412092</v>
      </c>
      <c r="K514" s="885">
        <f>'5전기계약 등 비교'!$L$19</f>
        <v>11459.198312236287</v>
      </c>
      <c r="L514" s="885">
        <f>'5전기계약 등 비교'!$L$27</f>
        <v>8983.3333333333339</v>
      </c>
      <c r="M514" s="886">
        <f t="shared" si="29"/>
        <v>36755.639943741211</v>
      </c>
      <c r="N514" s="886">
        <f t="shared" si="30"/>
        <v>35209.198312236287</v>
      </c>
      <c r="O514" s="886">
        <f t="shared" si="31"/>
        <v>37773.333333333336</v>
      </c>
    </row>
    <row r="515" spans="1:15">
      <c r="A515" s="712">
        <v>510</v>
      </c>
      <c r="B515" s="712">
        <v>106</v>
      </c>
      <c r="C515" s="712">
        <v>604</v>
      </c>
      <c r="D515" s="891">
        <v>1368</v>
      </c>
      <c r="E515" s="891">
        <v>1497</v>
      </c>
      <c r="F515" s="891">
        <f t="shared" si="28"/>
        <v>129</v>
      </c>
      <c r="G515" s="883">
        <f>VLOOKUP(F515,'9요금표2'!$B$5:$AN$2005,13,1)</f>
        <v>10170</v>
      </c>
      <c r="H515" s="883">
        <f>VLOOKUP(F515,'9요금표2'!$B$5:$AN$2005,14,1)</f>
        <v>9460</v>
      </c>
      <c r="I515" s="884"/>
      <c r="J515" s="885">
        <f>'5전기계약 등 비교'!$O$19</f>
        <v>7965.6399437412092</v>
      </c>
      <c r="K515" s="885">
        <f>'5전기계약 등 비교'!$L$19</f>
        <v>11459.198312236287</v>
      </c>
      <c r="L515" s="885">
        <f>'5전기계약 등 비교'!$L$27</f>
        <v>8983.3333333333339</v>
      </c>
      <c r="M515" s="886">
        <f t="shared" si="29"/>
        <v>18135.639943741211</v>
      </c>
      <c r="N515" s="886">
        <f t="shared" si="30"/>
        <v>20919.198312236287</v>
      </c>
      <c r="O515" s="886">
        <f t="shared" si="31"/>
        <v>19153.333333333336</v>
      </c>
    </row>
    <row r="516" spans="1:15">
      <c r="A516" s="712">
        <v>511</v>
      </c>
      <c r="B516" s="712">
        <v>106</v>
      </c>
      <c r="C516" s="712">
        <v>701</v>
      </c>
      <c r="D516" s="891">
        <v>1175</v>
      </c>
      <c r="E516" s="891">
        <v>1307</v>
      </c>
      <c r="F516" s="891">
        <f t="shared" si="28"/>
        <v>132</v>
      </c>
      <c r="G516" s="883">
        <f>VLOOKUP(F516,'9요금표2'!$B$5:$AN$2005,13,1)</f>
        <v>10480</v>
      </c>
      <c r="H516" s="883">
        <f>VLOOKUP(F516,'9요금표2'!$B$5:$AN$2005,14,1)</f>
        <v>9730</v>
      </c>
      <c r="I516" s="884"/>
      <c r="J516" s="885">
        <f>'5전기계약 등 비교'!$O$19</f>
        <v>7965.6399437412092</v>
      </c>
      <c r="K516" s="885">
        <f>'5전기계약 등 비교'!$L$19</f>
        <v>11459.198312236287</v>
      </c>
      <c r="L516" s="885">
        <f>'5전기계약 등 비교'!$L$27</f>
        <v>8983.3333333333339</v>
      </c>
      <c r="M516" s="886">
        <f t="shared" si="29"/>
        <v>18445.639943741211</v>
      </c>
      <c r="N516" s="886">
        <f t="shared" si="30"/>
        <v>21189.198312236287</v>
      </c>
      <c r="O516" s="886">
        <f t="shared" si="31"/>
        <v>19463.333333333336</v>
      </c>
    </row>
    <row r="517" spans="1:15">
      <c r="A517" s="712">
        <v>512</v>
      </c>
      <c r="B517" s="712">
        <v>106</v>
      </c>
      <c r="C517" s="712">
        <v>702</v>
      </c>
      <c r="D517" s="891">
        <v>2188</v>
      </c>
      <c r="E517" s="891">
        <v>2456</v>
      </c>
      <c r="F517" s="891">
        <f t="shared" si="28"/>
        <v>268</v>
      </c>
      <c r="G517" s="883">
        <f>VLOOKUP(F517,'9요금표2'!$B$5:$AN$2005,13,1)</f>
        <v>37560</v>
      </c>
      <c r="H517" s="883">
        <f>VLOOKUP(F517,'9요금표2'!$B$5:$AN$2005,14,1)</f>
        <v>30620</v>
      </c>
      <c r="I517" s="884"/>
      <c r="J517" s="885">
        <f>'5전기계약 등 비교'!$O$19</f>
        <v>7965.6399437412092</v>
      </c>
      <c r="K517" s="885">
        <f>'5전기계약 등 비교'!$L$19</f>
        <v>11459.198312236287</v>
      </c>
      <c r="L517" s="885">
        <f>'5전기계약 등 비교'!$L$27</f>
        <v>8983.3333333333339</v>
      </c>
      <c r="M517" s="886">
        <f t="shared" si="29"/>
        <v>45525.639943741211</v>
      </c>
      <c r="N517" s="886">
        <f t="shared" si="30"/>
        <v>42079.198312236287</v>
      </c>
      <c r="O517" s="886">
        <f t="shared" si="31"/>
        <v>46543.333333333336</v>
      </c>
    </row>
    <row r="518" spans="1:15">
      <c r="A518" s="712">
        <v>513</v>
      </c>
      <c r="B518" s="712">
        <v>106</v>
      </c>
      <c r="C518" s="712">
        <v>703</v>
      </c>
      <c r="D518" s="891">
        <v>1826</v>
      </c>
      <c r="E518" s="891">
        <v>1955</v>
      </c>
      <c r="F518" s="891">
        <f t="shared" ref="F518:F581" si="32">E518-D518</f>
        <v>129</v>
      </c>
      <c r="G518" s="883">
        <f>VLOOKUP(F518,'9요금표2'!$B$5:$AN$2005,13,1)</f>
        <v>10170</v>
      </c>
      <c r="H518" s="883">
        <f>VLOOKUP(F518,'9요금표2'!$B$5:$AN$2005,14,1)</f>
        <v>9460</v>
      </c>
      <c r="I518" s="884"/>
      <c r="J518" s="885">
        <f>'5전기계약 등 비교'!$O$19</f>
        <v>7965.6399437412092</v>
      </c>
      <c r="K518" s="885">
        <f>'5전기계약 등 비교'!$L$19</f>
        <v>11459.198312236287</v>
      </c>
      <c r="L518" s="885">
        <f>'5전기계약 등 비교'!$L$27</f>
        <v>8983.3333333333339</v>
      </c>
      <c r="M518" s="886">
        <f t="shared" si="29"/>
        <v>18135.639943741211</v>
      </c>
      <c r="N518" s="886">
        <f t="shared" si="30"/>
        <v>20919.198312236287</v>
      </c>
      <c r="O518" s="886">
        <f t="shared" si="31"/>
        <v>19153.333333333336</v>
      </c>
    </row>
    <row r="519" spans="1:15">
      <c r="A519" s="712">
        <v>514</v>
      </c>
      <c r="B519" s="712">
        <v>106</v>
      </c>
      <c r="C519" s="712">
        <v>704</v>
      </c>
      <c r="D519" s="891">
        <v>1935</v>
      </c>
      <c r="E519" s="891">
        <v>2111</v>
      </c>
      <c r="F519" s="891">
        <f t="shared" si="32"/>
        <v>176</v>
      </c>
      <c r="G519" s="883">
        <f>VLOOKUP(F519,'9요금표2'!$B$5:$AN$2005,13,1)</f>
        <v>15150</v>
      </c>
      <c r="H519" s="883">
        <f>VLOOKUP(F519,'9요금표2'!$B$5:$AN$2005,14,1)</f>
        <v>13650</v>
      </c>
      <c r="I519" s="884"/>
      <c r="J519" s="885">
        <f>'5전기계약 등 비교'!$O$19</f>
        <v>7965.6399437412092</v>
      </c>
      <c r="K519" s="885">
        <f>'5전기계약 등 비교'!$L$19</f>
        <v>11459.198312236287</v>
      </c>
      <c r="L519" s="885">
        <f>'5전기계약 등 비교'!$L$27</f>
        <v>8983.3333333333339</v>
      </c>
      <c r="M519" s="886">
        <f t="shared" ref="M519:M582" si="33">G519+J519</f>
        <v>23115.639943741211</v>
      </c>
      <c r="N519" s="886">
        <f t="shared" ref="N519:N582" si="34">H519+K519</f>
        <v>25109.198312236287</v>
      </c>
      <c r="O519" s="886">
        <f t="shared" ref="O519:O582" si="35">G519+L519</f>
        <v>24133.333333333336</v>
      </c>
    </row>
    <row r="520" spans="1:15">
      <c r="A520" s="712">
        <v>515</v>
      </c>
      <c r="B520" s="712">
        <v>106</v>
      </c>
      <c r="C520" s="712">
        <v>801</v>
      </c>
      <c r="D520" s="891">
        <v>2372</v>
      </c>
      <c r="E520" s="891">
        <v>2541</v>
      </c>
      <c r="F520" s="891">
        <f t="shared" si="32"/>
        <v>169</v>
      </c>
      <c r="G520" s="883">
        <f>VLOOKUP(F520,'9요금표2'!$B$5:$AN$2005,13,1)</f>
        <v>14400</v>
      </c>
      <c r="H520" s="883">
        <f>VLOOKUP(F520,'9요금표2'!$B$5:$AN$2005,14,1)</f>
        <v>13020</v>
      </c>
      <c r="I520" s="884"/>
      <c r="J520" s="885">
        <f>'5전기계약 등 비교'!$O$19</f>
        <v>7965.6399437412092</v>
      </c>
      <c r="K520" s="885">
        <f>'5전기계약 등 비교'!$L$19</f>
        <v>11459.198312236287</v>
      </c>
      <c r="L520" s="885">
        <f>'5전기계약 등 비교'!$L$27</f>
        <v>8983.3333333333339</v>
      </c>
      <c r="M520" s="886">
        <f t="shared" si="33"/>
        <v>22365.639943741211</v>
      </c>
      <c r="N520" s="886">
        <f t="shared" si="34"/>
        <v>24479.198312236287</v>
      </c>
      <c r="O520" s="886">
        <f t="shared" si="35"/>
        <v>23383.333333333336</v>
      </c>
    </row>
    <row r="521" spans="1:15">
      <c r="A521" s="712">
        <v>516</v>
      </c>
      <c r="B521" s="712">
        <v>106</v>
      </c>
      <c r="C521" s="712">
        <v>802</v>
      </c>
      <c r="D521" s="891">
        <v>2540</v>
      </c>
      <c r="E521" s="891">
        <v>2712</v>
      </c>
      <c r="F521" s="891">
        <f t="shared" si="32"/>
        <v>172</v>
      </c>
      <c r="G521" s="883">
        <f>VLOOKUP(F521,'9요금표2'!$B$5:$AN$2005,13,1)</f>
        <v>14720</v>
      </c>
      <c r="H521" s="883">
        <f>VLOOKUP(F521,'9요금표2'!$B$5:$AN$2005,14,1)</f>
        <v>13290</v>
      </c>
      <c r="I521" s="884"/>
      <c r="J521" s="885">
        <f>'5전기계약 등 비교'!$O$19</f>
        <v>7965.6399437412092</v>
      </c>
      <c r="K521" s="885">
        <f>'5전기계약 등 비교'!$L$19</f>
        <v>11459.198312236287</v>
      </c>
      <c r="L521" s="885">
        <f>'5전기계약 등 비교'!$L$27</f>
        <v>8983.3333333333339</v>
      </c>
      <c r="M521" s="886">
        <f t="shared" si="33"/>
        <v>22685.639943741211</v>
      </c>
      <c r="N521" s="886">
        <f t="shared" si="34"/>
        <v>24749.198312236287</v>
      </c>
      <c r="O521" s="886">
        <f t="shared" si="35"/>
        <v>23703.333333333336</v>
      </c>
    </row>
    <row r="522" spans="1:15">
      <c r="A522" s="712">
        <v>517</v>
      </c>
      <c r="B522" s="712">
        <v>106</v>
      </c>
      <c r="C522" s="712">
        <v>803</v>
      </c>
      <c r="D522" s="891">
        <v>1356</v>
      </c>
      <c r="E522" s="891">
        <v>1532</v>
      </c>
      <c r="F522" s="891">
        <f t="shared" si="32"/>
        <v>176</v>
      </c>
      <c r="G522" s="883">
        <f>VLOOKUP(F522,'9요금표2'!$B$5:$AN$2005,13,1)</f>
        <v>15150</v>
      </c>
      <c r="H522" s="883">
        <f>VLOOKUP(F522,'9요금표2'!$B$5:$AN$2005,14,1)</f>
        <v>13650</v>
      </c>
      <c r="I522" s="884"/>
      <c r="J522" s="885">
        <f>'5전기계약 등 비교'!$O$19</f>
        <v>7965.6399437412092</v>
      </c>
      <c r="K522" s="885">
        <f>'5전기계약 등 비교'!$L$19</f>
        <v>11459.198312236287</v>
      </c>
      <c r="L522" s="885">
        <f>'5전기계약 등 비교'!$L$27</f>
        <v>8983.3333333333339</v>
      </c>
      <c r="M522" s="886">
        <f t="shared" si="33"/>
        <v>23115.639943741211</v>
      </c>
      <c r="N522" s="886">
        <f t="shared" si="34"/>
        <v>25109.198312236287</v>
      </c>
      <c r="O522" s="886">
        <f t="shared" si="35"/>
        <v>24133.333333333336</v>
      </c>
    </row>
    <row r="523" spans="1:15">
      <c r="A523" s="712">
        <v>518</v>
      </c>
      <c r="B523" s="712">
        <v>106</v>
      </c>
      <c r="C523" s="712">
        <v>804</v>
      </c>
      <c r="D523" s="891">
        <v>3450</v>
      </c>
      <c r="E523" s="891">
        <v>3661</v>
      </c>
      <c r="F523" s="891">
        <f t="shared" si="32"/>
        <v>211</v>
      </c>
      <c r="G523" s="883">
        <f>VLOOKUP(F523,'9요금표2'!$B$5:$AN$2005,13,1)</f>
        <v>25370</v>
      </c>
      <c r="H523" s="883">
        <f>VLOOKUP(F523,'9요금표2'!$B$5:$AN$2005,14,1)</f>
        <v>21070</v>
      </c>
      <c r="I523" s="884"/>
      <c r="J523" s="885">
        <f>'5전기계약 등 비교'!$O$19</f>
        <v>7965.6399437412092</v>
      </c>
      <c r="K523" s="885">
        <f>'5전기계약 등 비교'!$L$19</f>
        <v>11459.198312236287</v>
      </c>
      <c r="L523" s="885">
        <f>'5전기계약 등 비교'!$L$27</f>
        <v>8983.3333333333339</v>
      </c>
      <c r="M523" s="886">
        <f t="shared" si="33"/>
        <v>33335.639943741211</v>
      </c>
      <c r="N523" s="886">
        <f t="shared" si="34"/>
        <v>32529.198312236287</v>
      </c>
      <c r="O523" s="886">
        <f t="shared" si="35"/>
        <v>34353.333333333336</v>
      </c>
    </row>
    <row r="524" spans="1:15">
      <c r="A524" s="712">
        <v>519</v>
      </c>
      <c r="B524" s="712">
        <v>106</v>
      </c>
      <c r="C524" s="712">
        <v>901</v>
      </c>
      <c r="D524" s="891">
        <v>3094</v>
      </c>
      <c r="E524" s="891">
        <v>3318</v>
      </c>
      <c r="F524" s="891">
        <f t="shared" si="32"/>
        <v>224</v>
      </c>
      <c r="G524" s="883">
        <f>VLOOKUP(F524,'9요금표2'!$B$5:$AN$2005,13,1)</f>
        <v>28150</v>
      </c>
      <c r="H524" s="883">
        <f>VLOOKUP(F524,'9요금표2'!$B$5:$AN$2005,14,1)</f>
        <v>23250</v>
      </c>
      <c r="I524" s="884"/>
      <c r="J524" s="885">
        <f>'5전기계약 등 비교'!$O$19</f>
        <v>7965.6399437412092</v>
      </c>
      <c r="K524" s="885">
        <f>'5전기계약 등 비교'!$L$19</f>
        <v>11459.198312236287</v>
      </c>
      <c r="L524" s="885">
        <f>'5전기계약 등 비교'!$L$27</f>
        <v>8983.3333333333339</v>
      </c>
      <c r="M524" s="886">
        <f t="shared" si="33"/>
        <v>36115.639943741211</v>
      </c>
      <c r="N524" s="886">
        <f t="shared" si="34"/>
        <v>34709.198312236287</v>
      </c>
      <c r="O524" s="886">
        <f t="shared" si="35"/>
        <v>37133.333333333336</v>
      </c>
    </row>
    <row r="525" spans="1:15">
      <c r="A525" s="712">
        <v>520</v>
      </c>
      <c r="B525" s="712">
        <v>106</v>
      </c>
      <c r="C525" s="712">
        <v>902</v>
      </c>
      <c r="D525" s="891">
        <v>1780</v>
      </c>
      <c r="E525" s="891">
        <v>1925</v>
      </c>
      <c r="F525" s="891">
        <f t="shared" si="32"/>
        <v>145</v>
      </c>
      <c r="G525" s="883">
        <f>VLOOKUP(F525,'9요금표2'!$B$5:$AN$2005,13,1)</f>
        <v>11860</v>
      </c>
      <c r="H525" s="883">
        <f>VLOOKUP(F525,'9요금표2'!$B$5:$AN$2005,14,1)</f>
        <v>10890</v>
      </c>
      <c r="I525" s="884"/>
      <c r="J525" s="885">
        <f>'5전기계약 등 비교'!$O$19</f>
        <v>7965.6399437412092</v>
      </c>
      <c r="K525" s="885">
        <f>'5전기계약 등 비교'!$L$19</f>
        <v>11459.198312236287</v>
      </c>
      <c r="L525" s="885">
        <f>'5전기계약 등 비교'!$L$27</f>
        <v>8983.3333333333339</v>
      </c>
      <c r="M525" s="886">
        <f t="shared" si="33"/>
        <v>19825.639943741211</v>
      </c>
      <c r="N525" s="886">
        <f t="shared" si="34"/>
        <v>22349.198312236287</v>
      </c>
      <c r="O525" s="886">
        <f t="shared" si="35"/>
        <v>20843.333333333336</v>
      </c>
    </row>
    <row r="526" spans="1:15">
      <c r="A526" s="712">
        <v>521</v>
      </c>
      <c r="B526" s="712">
        <v>106</v>
      </c>
      <c r="C526" s="712">
        <v>903</v>
      </c>
      <c r="D526" s="891">
        <v>1920</v>
      </c>
      <c r="E526" s="891">
        <v>2062</v>
      </c>
      <c r="F526" s="891">
        <f t="shared" si="32"/>
        <v>142</v>
      </c>
      <c r="G526" s="883">
        <f>VLOOKUP(F526,'9요금표2'!$B$5:$AN$2005,13,1)</f>
        <v>11540</v>
      </c>
      <c r="H526" s="883">
        <f>VLOOKUP(F526,'9요금표2'!$B$5:$AN$2005,14,1)</f>
        <v>10620</v>
      </c>
      <c r="I526" s="884"/>
      <c r="J526" s="885">
        <f>'5전기계약 등 비교'!$O$19</f>
        <v>7965.6399437412092</v>
      </c>
      <c r="K526" s="885">
        <f>'5전기계약 등 비교'!$L$19</f>
        <v>11459.198312236287</v>
      </c>
      <c r="L526" s="885">
        <f>'5전기계약 등 비교'!$L$27</f>
        <v>8983.3333333333339</v>
      </c>
      <c r="M526" s="886">
        <f t="shared" si="33"/>
        <v>19505.639943741211</v>
      </c>
      <c r="N526" s="886">
        <f t="shared" si="34"/>
        <v>22079.198312236287</v>
      </c>
      <c r="O526" s="886">
        <f t="shared" si="35"/>
        <v>20523.333333333336</v>
      </c>
    </row>
    <row r="527" spans="1:15">
      <c r="A527" s="712">
        <v>522</v>
      </c>
      <c r="B527" s="712">
        <v>106</v>
      </c>
      <c r="C527" s="712">
        <v>904</v>
      </c>
      <c r="D527" s="891">
        <v>2973</v>
      </c>
      <c r="E527" s="891">
        <v>3193</v>
      </c>
      <c r="F527" s="891">
        <f t="shared" si="32"/>
        <v>220</v>
      </c>
      <c r="G527" s="883">
        <f>VLOOKUP(F527,'9요금표2'!$B$5:$AN$2005,13,1)</f>
        <v>27300</v>
      </c>
      <c r="H527" s="883">
        <f>VLOOKUP(F527,'9요금표2'!$B$5:$AN$2005,14,1)</f>
        <v>22580</v>
      </c>
      <c r="I527" s="884"/>
      <c r="J527" s="885">
        <f>'5전기계약 등 비교'!$O$19</f>
        <v>7965.6399437412092</v>
      </c>
      <c r="K527" s="885">
        <f>'5전기계약 등 비교'!$L$19</f>
        <v>11459.198312236287</v>
      </c>
      <c r="L527" s="885">
        <f>'5전기계약 등 비교'!$L$27</f>
        <v>8983.3333333333339</v>
      </c>
      <c r="M527" s="886">
        <f t="shared" si="33"/>
        <v>35265.639943741211</v>
      </c>
      <c r="N527" s="886">
        <f t="shared" si="34"/>
        <v>34039.198312236287</v>
      </c>
      <c r="O527" s="886">
        <f t="shared" si="35"/>
        <v>36283.333333333336</v>
      </c>
    </row>
    <row r="528" spans="1:15">
      <c r="A528" s="712">
        <v>523</v>
      </c>
      <c r="B528" s="712">
        <v>106</v>
      </c>
      <c r="C528" s="712">
        <v>1001</v>
      </c>
      <c r="D528" s="891">
        <v>2725</v>
      </c>
      <c r="E528" s="891">
        <v>2881</v>
      </c>
      <c r="F528" s="891">
        <f t="shared" si="32"/>
        <v>156</v>
      </c>
      <c r="G528" s="883">
        <f>VLOOKUP(F528,'9요금표2'!$B$5:$AN$2005,13,1)</f>
        <v>13030</v>
      </c>
      <c r="H528" s="883">
        <f>VLOOKUP(F528,'9요금표2'!$B$5:$AN$2005,14,1)</f>
        <v>11860</v>
      </c>
      <c r="I528" s="884"/>
      <c r="J528" s="885">
        <f>'5전기계약 등 비교'!$O$19</f>
        <v>7965.6399437412092</v>
      </c>
      <c r="K528" s="885">
        <f>'5전기계약 등 비교'!$L$19</f>
        <v>11459.198312236287</v>
      </c>
      <c r="L528" s="885">
        <f>'5전기계약 등 비교'!$L$27</f>
        <v>8983.3333333333339</v>
      </c>
      <c r="M528" s="886">
        <f t="shared" si="33"/>
        <v>20995.639943741211</v>
      </c>
      <c r="N528" s="886">
        <f t="shared" si="34"/>
        <v>23319.198312236287</v>
      </c>
      <c r="O528" s="886">
        <f t="shared" si="35"/>
        <v>22013.333333333336</v>
      </c>
    </row>
    <row r="529" spans="1:15">
      <c r="A529" s="712">
        <v>524</v>
      </c>
      <c r="B529" s="712">
        <v>106</v>
      </c>
      <c r="C529" s="712">
        <v>1002</v>
      </c>
      <c r="D529" s="891">
        <v>3472</v>
      </c>
      <c r="E529" s="891">
        <v>3792</v>
      </c>
      <c r="F529" s="891">
        <f t="shared" si="32"/>
        <v>320</v>
      </c>
      <c r="G529" s="883">
        <f>VLOOKUP(F529,'9요금표2'!$B$5:$AN$2005,13,1)</f>
        <v>48660</v>
      </c>
      <c r="H529" s="883">
        <f>VLOOKUP(F529,'9요금표2'!$B$5:$AN$2005,14,1)</f>
        <v>39330</v>
      </c>
      <c r="I529" s="884"/>
      <c r="J529" s="885">
        <f>'5전기계약 등 비교'!$O$19</f>
        <v>7965.6399437412092</v>
      </c>
      <c r="K529" s="885">
        <f>'5전기계약 등 비교'!$L$19</f>
        <v>11459.198312236287</v>
      </c>
      <c r="L529" s="885">
        <f>'5전기계약 등 비교'!$L$27</f>
        <v>8983.3333333333339</v>
      </c>
      <c r="M529" s="886">
        <f t="shared" si="33"/>
        <v>56625.639943741211</v>
      </c>
      <c r="N529" s="886">
        <f t="shared" si="34"/>
        <v>50789.198312236287</v>
      </c>
      <c r="O529" s="886">
        <f t="shared" si="35"/>
        <v>57643.333333333336</v>
      </c>
    </row>
    <row r="530" spans="1:15">
      <c r="A530" s="712">
        <v>525</v>
      </c>
      <c r="B530" s="712">
        <v>106</v>
      </c>
      <c r="C530" s="712">
        <v>1003</v>
      </c>
      <c r="D530" s="891">
        <v>1060</v>
      </c>
      <c r="E530" s="891">
        <v>1267</v>
      </c>
      <c r="F530" s="891">
        <f t="shared" si="32"/>
        <v>207</v>
      </c>
      <c r="G530" s="883">
        <f>VLOOKUP(F530,'9요금표2'!$B$5:$AN$2005,13,1)</f>
        <v>24520</v>
      </c>
      <c r="H530" s="883">
        <f>VLOOKUP(F530,'9요금표2'!$B$5:$AN$2005,14,1)</f>
        <v>20400</v>
      </c>
      <c r="I530" s="884"/>
      <c r="J530" s="885">
        <f>'5전기계약 등 비교'!$O$19</f>
        <v>7965.6399437412092</v>
      </c>
      <c r="K530" s="885">
        <f>'5전기계약 등 비교'!$L$19</f>
        <v>11459.198312236287</v>
      </c>
      <c r="L530" s="885">
        <f>'5전기계약 등 비교'!$L$27</f>
        <v>8983.3333333333339</v>
      </c>
      <c r="M530" s="886">
        <f t="shared" si="33"/>
        <v>32485.639943741211</v>
      </c>
      <c r="N530" s="886">
        <f t="shared" si="34"/>
        <v>31859.198312236287</v>
      </c>
      <c r="O530" s="886">
        <f t="shared" si="35"/>
        <v>33503.333333333336</v>
      </c>
    </row>
    <row r="531" spans="1:15">
      <c r="A531" s="712">
        <v>526</v>
      </c>
      <c r="B531" s="712">
        <v>106</v>
      </c>
      <c r="C531" s="712">
        <v>1004</v>
      </c>
      <c r="D531" s="891">
        <v>3336</v>
      </c>
      <c r="E531" s="891">
        <v>3513</v>
      </c>
      <c r="F531" s="891">
        <f t="shared" si="32"/>
        <v>177</v>
      </c>
      <c r="G531" s="883">
        <f>VLOOKUP(F531,'9요금표2'!$B$5:$AN$2005,13,1)</f>
        <v>15250</v>
      </c>
      <c r="H531" s="883">
        <f>VLOOKUP(F531,'9요금표2'!$B$5:$AN$2005,14,1)</f>
        <v>13730</v>
      </c>
      <c r="I531" s="884"/>
      <c r="J531" s="885">
        <f>'5전기계약 등 비교'!$O$19</f>
        <v>7965.6399437412092</v>
      </c>
      <c r="K531" s="885">
        <f>'5전기계약 등 비교'!$L$19</f>
        <v>11459.198312236287</v>
      </c>
      <c r="L531" s="885">
        <f>'5전기계약 등 비교'!$L$27</f>
        <v>8983.3333333333339</v>
      </c>
      <c r="M531" s="886">
        <f t="shared" si="33"/>
        <v>23215.639943741211</v>
      </c>
      <c r="N531" s="886">
        <f t="shared" si="34"/>
        <v>25189.198312236287</v>
      </c>
      <c r="O531" s="886">
        <f t="shared" si="35"/>
        <v>24233.333333333336</v>
      </c>
    </row>
    <row r="532" spans="1:15">
      <c r="A532" s="712">
        <v>527</v>
      </c>
      <c r="B532" s="712">
        <v>106</v>
      </c>
      <c r="C532" s="712">
        <v>1101</v>
      </c>
      <c r="D532" s="891">
        <v>449</v>
      </c>
      <c r="E532" s="891">
        <v>473</v>
      </c>
      <c r="F532" s="891">
        <f t="shared" si="32"/>
        <v>24</v>
      </c>
      <c r="G532" s="883">
        <f>VLOOKUP(F532,'9요금표2'!$B$5:$AN$2005,13,1)</f>
        <v>1130</v>
      </c>
      <c r="H532" s="883">
        <f>VLOOKUP(F532,'9요금표2'!$B$5:$AN$2005,14,1)</f>
        <v>1130</v>
      </c>
      <c r="I532" s="884"/>
      <c r="J532" s="885">
        <f>'5전기계약 등 비교'!$O$19</f>
        <v>7965.6399437412092</v>
      </c>
      <c r="K532" s="885">
        <f>'5전기계약 등 비교'!$L$19</f>
        <v>11459.198312236287</v>
      </c>
      <c r="L532" s="885">
        <f>'5전기계약 등 비교'!$L$27</f>
        <v>8983.3333333333339</v>
      </c>
      <c r="M532" s="886">
        <f t="shared" si="33"/>
        <v>9095.6399437412092</v>
      </c>
      <c r="N532" s="886">
        <f t="shared" si="34"/>
        <v>12589.198312236287</v>
      </c>
      <c r="O532" s="886">
        <f t="shared" si="35"/>
        <v>10113.333333333334</v>
      </c>
    </row>
    <row r="533" spans="1:15">
      <c r="A533" s="712">
        <v>528</v>
      </c>
      <c r="B533" s="712">
        <v>106</v>
      </c>
      <c r="C533" s="712">
        <v>1102</v>
      </c>
      <c r="D533" s="891">
        <v>2185</v>
      </c>
      <c r="E533" s="891">
        <v>2216</v>
      </c>
      <c r="F533" s="891">
        <f t="shared" si="32"/>
        <v>31</v>
      </c>
      <c r="G533" s="883">
        <f>VLOOKUP(F533,'9요금표2'!$B$5:$AN$2005,13,1)</f>
        <v>1130</v>
      </c>
      <c r="H533" s="883">
        <f>VLOOKUP(F533,'9요금표2'!$B$5:$AN$2005,14,1)</f>
        <v>1130</v>
      </c>
      <c r="I533" s="884"/>
      <c r="J533" s="885">
        <f>'5전기계약 등 비교'!$O$19</f>
        <v>7965.6399437412092</v>
      </c>
      <c r="K533" s="885">
        <f>'5전기계약 등 비교'!$L$19</f>
        <v>11459.198312236287</v>
      </c>
      <c r="L533" s="885">
        <f>'5전기계약 등 비교'!$L$27</f>
        <v>8983.3333333333339</v>
      </c>
      <c r="M533" s="886">
        <f t="shared" si="33"/>
        <v>9095.6399437412092</v>
      </c>
      <c r="N533" s="886">
        <f t="shared" si="34"/>
        <v>12589.198312236287</v>
      </c>
      <c r="O533" s="886">
        <f t="shared" si="35"/>
        <v>10113.333333333334</v>
      </c>
    </row>
    <row r="534" spans="1:15">
      <c r="A534" s="712">
        <v>529</v>
      </c>
      <c r="B534" s="712">
        <v>106</v>
      </c>
      <c r="C534" s="712">
        <v>1103</v>
      </c>
      <c r="D534" s="891">
        <v>2173</v>
      </c>
      <c r="E534" s="891">
        <v>2346</v>
      </c>
      <c r="F534" s="891">
        <f t="shared" si="32"/>
        <v>173</v>
      </c>
      <c r="G534" s="883">
        <f>VLOOKUP(F534,'9요금표2'!$B$5:$AN$2005,13,1)</f>
        <v>14830</v>
      </c>
      <c r="H534" s="883">
        <f>VLOOKUP(F534,'9요금표2'!$B$5:$AN$2005,14,1)</f>
        <v>13380</v>
      </c>
      <c r="I534" s="884"/>
      <c r="J534" s="885">
        <f>'5전기계약 등 비교'!$O$19</f>
        <v>7965.6399437412092</v>
      </c>
      <c r="K534" s="885">
        <f>'5전기계약 등 비교'!$L$19</f>
        <v>11459.198312236287</v>
      </c>
      <c r="L534" s="885">
        <f>'5전기계약 등 비교'!$L$27</f>
        <v>8983.3333333333339</v>
      </c>
      <c r="M534" s="886">
        <f t="shared" si="33"/>
        <v>22795.639943741211</v>
      </c>
      <c r="N534" s="886">
        <f t="shared" si="34"/>
        <v>24839.198312236287</v>
      </c>
      <c r="O534" s="886">
        <f t="shared" si="35"/>
        <v>23813.333333333336</v>
      </c>
    </row>
    <row r="535" spans="1:15">
      <c r="A535" s="712">
        <v>530</v>
      </c>
      <c r="B535" s="712">
        <v>106</v>
      </c>
      <c r="C535" s="712">
        <v>1104</v>
      </c>
      <c r="D535" s="891">
        <v>2724</v>
      </c>
      <c r="E535" s="891">
        <v>2944</v>
      </c>
      <c r="F535" s="891">
        <f t="shared" si="32"/>
        <v>220</v>
      </c>
      <c r="G535" s="883">
        <f>VLOOKUP(F535,'9요금표2'!$B$5:$AN$2005,13,1)</f>
        <v>27300</v>
      </c>
      <c r="H535" s="883">
        <f>VLOOKUP(F535,'9요금표2'!$B$5:$AN$2005,14,1)</f>
        <v>22580</v>
      </c>
      <c r="I535" s="884"/>
      <c r="J535" s="885">
        <f>'5전기계약 등 비교'!$O$19</f>
        <v>7965.6399437412092</v>
      </c>
      <c r="K535" s="885">
        <f>'5전기계약 등 비교'!$L$19</f>
        <v>11459.198312236287</v>
      </c>
      <c r="L535" s="885">
        <f>'5전기계약 등 비교'!$L$27</f>
        <v>8983.3333333333339</v>
      </c>
      <c r="M535" s="886">
        <f t="shared" si="33"/>
        <v>35265.639943741211</v>
      </c>
      <c r="N535" s="886">
        <f t="shared" si="34"/>
        <v>34039.198312236287</v>
      </c>
      <c r="O535" s="886">
        <f t="shared" si="35"/>
        <v>36283.333333333336</v>
      </c>
    </row>
    <row r="536" spans="1:15">
      <c r="A536" s="712">
        <v>531</v>
      </c>
      <c r="B536" s="712">
        <v>106</v>
      </c>
      <c r="C536" s="712">
        <v>1201</v>
      </c>
      <c r="D536" s="891">
        <v>893</v>
      </c>
      <c r="E536" s="891">
        <v>947</v>
      </c>
      <c r="F536" s="891">
        <f t="shared" si="32"/>
        <v>54</v>
      </c>
      <c r="G536" s="883">
        <f>VLOOKUP(F536,'9요금표2'!$B$5:$AN$2005,13,1)</f>
        <v>2210</v>
      </c>
      <c r="H536" s="883">
        <f>VLOOKUP(F536,'9요금표2'!$B$5:$AN$2005,14,1)</f>
        <v>2790</v>
      </c>
      <c r="I536" s="884"/>
      <c r="J536" s="885">
        <f>'5전기계약 등 비교'!$O$19</f>
        <v>7965.6399437412092</v>
      </c>
      <c r="K536" s="885">
        <f>'5전기계약 등 비교'!$L$19</f>
        <v>11459.198312236287</v>
      </c>
      <c r="L536" s="885">
        <f>'5전기계약 등 비교'!$L$27</f>
        <v>8983.3333333333339</v>
      </c>
      <c r="M536" s="886">
        <f t="shared" si="33"/>
        <v>10175.639943741209</v>
      </c>
      <c r="N536" s="886">
        <f t="shared" si="34"/>
        <v>14249.198312236287</v>
      </c>
      <c r="O536" s="886">
        <f t="shared" si="35"/>
        <v>11193.333333333334</v>
      </c>
    </row>
    <row r="537" spans="1:15">
      <c r="A537" s="712">
        <v>532</v>
      </c>
      <c r="B537" s="712">
        <v>106</v>
      </c>
      <c r="C537" s="712">
        <v>1202</v>
      </c>
      <c r="D537" s="891">
        <v>2670</v>
      </c>
      <c r="E537" s="891">
        <v>2855</v>
      </c>
      <c r="F537" s="891">
        <f t="shared" si="32"/>
        <v>185</v>
      </c>
      <c r="G537" s="883">
        <f>VLOOKUP(F537,'9요금표2'!$B$5:$AN$2005,13,1)</f>
        <v>16100</v>
      </c>
      <c r="H537" s="883">
        <f>VLOOKUP(F537,'9요금표2'!$B$5:$AN$2005,14,1)</f>
        <v>14450</v>
      </c>
      <c r="I537" s="884"/>
      <c r="J537" s="885">
        <f>'5전기계약 등 비교'!$O$19</f>
        <v>7965.6399437412092</v>
      </c>
      <c r="K537" s="885">
        <f>'5전기계약 등 비교'!$L$19</f>
        <v>11459.198312236287</v>
      </c>
      <c r="L537" s="885">
        <f>'5전기계약 등 비교'!$L$27</f>
        <v>8983.3333333333339</v>
      </c>
      <c r="M537" s="886">
        <f t="shared" si="33"/>
        <v>24065.639943741211</v>
      </c>
      <c r="N537" s="886">
        <f t="shared" si="34"/>
        <v>25909.198312236287</v>
      </c>
      <c r="O537" s="886">
        <f t="shared" si="35"/>
        <v>25083.333333333336</v>
      </c>
    </row>
    <row r="538" spans="1:15">
      <c r="A538" s="712">
        <v>533</v>
      </c>
      <c r="B538" s="712">
        <v>106</v>
      </c>
      <c r="C538" s="712">
        <v>1203</v>
      </c>
      <c r="D538" s="891">
        <v>1287</v>
      </c>
      <c r="E538" s="891">
        <v>1466</v>
      </c>
      <c r="F538" s="891">
        <f t="shared" si="32"/>
        <v>179</v>
      </c>
      <c r="G538" s="883">
        <f>VLOOKUP(F538,'9요금표2'!$B$5:$AN$2005,13,1)</f>
        <v>15470</v>
      </c>
      <c r="H538" s="883">
        <f>VLOOKUP(F538,'9요금표2'!$B$5:$AN$2005,14,1)</f>
        <v>13920</v>
      </c>
      <c r="I538" s="884"/>
      <c r="J538" s="885">
        <f>'5전기계약 등 비교'!$O$19</f>
        <v>7965.6399437412092</v>
      </c>
      <c r="K538" s="885">
        <f>'5전기계약 등 비교'!$L$19</f>
        <v>11459.198312236287</v>
      </c>
      <c r="L538" s="885">
        <f>'5전기계약 등 비교'!$L$27</f>
        <v>8983.3333333333339</v>
      </c>
      <c r="M538" s="886">
        <f t="shared" si="33"/>
        <v>23435.639943741211</v>
      </c>
      <c r="N538" s="886">
        <f t="shared" si="34"/>
        <v>25379.198312236287</v>
      </c>
      <c r="O538" s="886">
        <f t="shared" si="35"/>
        <v>24453.333333333336</v>
      </c>
    </row>
    <row r="539" spans="1:15">
      <c r="A539" s="712">
        <v>534</v>
      </c>
      <c r="B539" s="712">
        <v>106</v>
      </c>
      <c r="C539" s="712">
        <v>1204</v>
      </c>
      <c r="D539" s="891">
        <v>1100</v>
      </c>
      <c r="E539" s="891">
        <v>1200</v>
      </c>
      <c r="F539" s="891">
        <f t="shared" si="32"/>
        <v>100</v>
      </c>
      <c r="G539" s="883">
        <f>VLOOKUP(F539,'9요금표2'!$B$5:$AN$2005,13,1)</f>
        <v>7090</v>
      </c>
      <c r="H539" s="883">
        <f>VLOOKUP(F539,'9요금표2'!$B$5:$AN$2005,14,1)</f>
        <v>6880</v>
      </c>
      <c r="I539" s="884"/>
      <c r="J539" s="885">
        <f>'5전기계약 등 비교'!$O$19</f>
        <v>7965.6399437412092</v>
      </c>
      <c r="K539" s="885">
        <f>'5전기계약 등 비교'!$L$19</f>
        <v>11459.198312236287</v>
      </c>
      <c r="L539" s="885">
        <f>'5전기계약 등 비교'!$L$27</f>
        <v>8983.3333333333339</v>
      </c>
      <c r="M539" s="886">
        <f t="shared" si="33"/>
        <v>15055.639943741209</v>
      </c>
      <c r="N539" s="886">
        <f t="shared" si="34"/>
        <v>18339.198312236287</v>
      </c>
      <c r="O539" s="886">
        <f t="shared" si="35"/>
        <v>16073.333333333334</v>
      </c>
    </row>
    <row r="540" spans="1:15">
      <c r="A540" s="712">
        <v>535</v>
      </c>
      <c r="B540" s="712">
        <v>106</v>
      </c>
      <c r="C540" s="712">
        <v>1301</v>
      </c>
      <c r="D540" s="891">
        <v>2140</v>
      </c>
      <c r="E540" s="891">
        <v>2287</v>
      </c>
      <c r="F540" s="891">
        <f t="shared" si="32"/>
        <v>147</v>
      </c>
      <c r="G540" s="883">
        <f>VLOOKUP(F540,'9요금표2'!$B$5:$AN$2005,13,1)</f>
        <v>12070</v>
      </c>
      <c r="H540" s="883">
        <f>VLOOKUP(F540,'9요금표2'!$B$5:$AN$2005,14,1)</f>
        <v>11070</v>
      </c>
      <c r="I540" s="884"/>
      <c r="J540" s="885">
        <f>'5전기계약 등 비교'!$O$19</f>
        <v>7965.6399437412092</v>
      </c>
      <c r="K540" s="885">
        <f>'5전기계약 등 비교'!$L$19</f>
        <v>11459.198312236287</v>
      </c>
      <c r="L540" s="885">
        <f>'5전기계약 등 비교'!$L$27</f>
        <v>8983.3333333333339</v>
      </c>
      <c r="M540" s="886">
        <f t="shared" si="33"/>
        <v>20035.639943741211</v>
      </c>
      <c r="N540" s="886">
        <f t="shared" si="34"/>
        <v>22529.198312236287</v>
      </c>
      <c r="O540" s="886">
        <f t="shared" si="35"/>
        <v>21053.333333333336</v>
      </c>
    </row>
    <row r="541" spans="1:15">
      <c r="A541" s="712">
        <v>536</v>
      </c>
      <c r="B541" s="712">
        <v>106</v>
      </c>
      <c r="C541" s="712">
        <v>1302</v>
      </c>
      <c r="D541" s="891">
        <v>3338</v>
      </c>
      <c r="E541" s="891">
        <v>3579</v>
      </c>
      <c r="F541" s="891">
        <f t="shared" si="32"/>
        <v>241</v>
      </c>
      <c r="G541" s="883">
        <f>VLOOKUP(F541,'9요금표2'!$B$5:$AN$2005,13,1)</f>
        <v>31780</v>
      </c>
      <c r="H541" s="883">
        <f>VLOOKUP(F541,'9요금표2'!$B$5:$AN$2005,14,1)</f>
        <v>26090</v>
      </c>
      <c r="I541" s="884"/>
      <c r="J541" s="885">
        <f>'5전기계약 등 비교'!$O$19</f>
        <v>7965.6399437412092</v>
      </c>
      <c r="K541" s="885">
        <f>'5전기계약 등 비교'!$L$19</f>
        <v>11459.198312236287</v>
      </c>
      <c r="L541" s="885">
        <f>'5전기계약 등 비교'!$L$27</f>
        <v>8983.3333333333339</v>
      </c>
      <c r="M541" s="886">
        <f t="shared" si="33"/>
        <v>39745.639943741211</v>
      </c>
      <c r="N541" s="886">
        <f t="shared" si="34"/>
        <v>37549.198312236287</v>
      </c>
      <c r="O541" s="886">
        <f t="shared" si="35"/>
        <v>40763.333333333336</v>
      </c>
    </row>
    <row r="542" spans="1:15">
      <c r="A542" s="712">
        <v>537</v>
      </c>
      <c r="B542" s="712">
        <v>106</v>
      </c>
      <c r="C542" s="712">
        <v>1303</v>
      </c>
      <c r="D542" s="891">
        <v>1136</v>
      </c>
      <c r="E542" s="891">
        <v>1228</v>
      </c>
      <c r="F542" s="891">
        <f t="shared" si="32"/>
        <v>92</v>
      </c>
      <c r="G542" s="883">
        <f>VLOOKUP(F542,'9요금표2'!$B$5:$AN$2005,13,1)</f>
        <v>6240</v>
      </c>
      <c r="H542" s="883">
        <f>VLOOKUP(F542,'9요금표2'!$B$5:$AN$2005,14,1)</f>
        <v>6170</v>
      </c>
      <c r="I542" s="884"/>
      <c r="J542" s="885">
        <f>'5전기계약 등 비교'!$O$19</f>
        <v>7965.6399437412092</v>
      </c>
      <c r="K542" s="885">
        <f>'5전기계약 등 비교'!$L$19</f>
        <v>11459.198312236287</v>
      </c>
      <c r="L542" s="885">
        <f>'5전기계약 등 비교'!$L$27</f>
        <v>8983.3333333333339</v>
      </c>
      <c r="M542" s="886">
        <f t="shared" si="33"/>
        <v>14205.639943741209</v>
      </c>
      <c r="N542" s="886">
        <f t="shared" si="34"/>
        <v>17629.198312236287</v>
      </c>
      <c r="O542" s="886">
        <f t="shared" si="35"/>
        <v>15223.333333333334</v>
      </c>
    </row>
    <row r="543" spans="1:15">
      <c r="A543" s="712">
        <v>538</v>
      </c>
      <c r="B543" s="712">
        <v>106</v>
      </c>
      <c r="C543" s="712">
        <v>1304</v>
      </c>
      <c r="D543" s="891">
        <v>1639</v>
      </c>
      <c r="E543" s="891">
        <v>1810</v>
      </c>
      <c r="F543" s="891">
        <f t="shared" si="32"/>
        <v>171</v>
      </c>
      <c r="G543" s="883">
        <f>VLOOKUP(F543,'9요금표2'!$B$5:$AN$2005,13,1)</f>
        <v>14620</v>
      </c>
      <c r="H543" s="883">
        <f>VLOOKUP(F543,'9요금표2'!$B$5:$AN$2005,14,1)</f>
        <v>13200</v>
      </c>
      <c r="I543" s="884"/>
      <c r="J543" s="885">
        <f>'5전기계약 등 비교'!$O$19</f>
        <v>7965.6399437412092</v>
      </c>
      <c r="K543" s="885">
        <f>'5전기계약 등 비교'!$L$19</f>
        <v>11459.198312236287</v>
      </c>
      <c r="L543" s="885">
        <f>'5전기계약 등 비교'!$L$27</f>
        <v>8983.3333333333339</v>
      </c>
      <c r="M543" s="886">
        <f t="shared" si="33"/>
        <v>22585.639943741211</v>
      </c>
      <c r="N543" s="886">
        <f t="shared" si="34"/>
        <v>24659.198312236287</v>
      </c>
      <c r="O543" s="886">
        <f t="shared" si="35"/>
        <v>23603.333333333336</v>
      </c>
    </row>
    <row r="544" spans="1:15">
      <c r="A544" s="712">
        <v>539</v>
      </c>
      <c r="B544" s="712">
        <v>106</v>
      </c>
      <c r="C544" s="712">
        <v>1401</v>
      </c>
      <c r="D544" s="891">
        <v>3534</v>
      </c>
      <c r="E544" s="891">
        <v>3765</v>
      </c>
      <c r="F544" s="891">
        <f t="shared" si="32"/>
        <v>231</v>
      </c>
      <c r="G544" s="883">
        <f>VLOOKUP(F544,'9요금표2'!$B$5:$AN$2005,13,1)</f>
        <v>29650</v>
      </c>
      <c r="H544" s="883">
        <f>VLOOKUP(F544,'9요금표2'!$B$5:$AN$2005,14,1)</f>
        <v>24420</v>
      </c>
      <c r="I544" s="884"/>
      <c r="J544" s="885">
        <f>'5전기계약 등 비교'!$O$19</f>
        <v>7965.6399437412092</v>
      </c>
      <c r="K544" s="885">
        <f>'5전기계약 등 비교'!$L$19</f>
        <v>11459.198312236287</v>
      </c>
      <c r="L544" s="885">
        <f>'5전기계약 등 비교'!$L$27</f>
        <v>8983.3333333333339</v>
      </c>
      <c r="M544" s="886">
        <f t="shared" si="33"/>
        <v>37615.639943741211</v>
      </c>
      <c r="N544" s="886">
        <f t="shared" si="34"/>
        <v>35879.198312236287</v>
      </c>
      <c r="O544" s="886">
        <f t="shared" si="35"/>
        <v>38633.333333333336</v>
      </c>
    </row>
    <row r="545" spans="1:15">
      <c r="A545" s="712">
        <v>540</v>
      </c>
      <c r="B545" s="712">
        <v>106</v>
      </c>
      <c r="C545" s="712">
        <v>1402</v>
      </c>
      <c r="D545" s="891">
        <v>2439</v>
      </c>
      <c r="E545" s="891">
        <v>2614</v>
      </c>
      <c r="F545" s="891">
        <f t="shared" si="32"/>
        <v>175</v>
      </c>
      <c r="G545" s="883">
        <f>VLOOKUP(F545,'9요금표2'!$B$5:$AN$2005,13,1)</f>
        <v>15040</v>
      </c>
      <c r="H545" s="883">
        <f>VLOOKUP(F545,'9요금표2'!$B$5:$AN$2005,14,1)</f>
        <v>13560</v>
      </c>
      <c r="I545" s="884"/>
      <c r="J545" s="885">
        <f>'5전기계약 등 비교'!$O$19</f>
        <v>7965.6399437412092</v>
      </c>
      <c r="K545" s="885">
        <f>'5전기계약 등 비교'!$L$19</f>
        <v>11459.198312236287</v>
      </c>
      <c r="L545" s="885">
        <f>'5전기계약 등 비교'!$L$27</f>
        <v>8983.3333333333339</v>
      </c>
      <c r="M545" s="886">
        <f t="shared" si="33"/>
        <v>23005.639943741211</v>
      </c>
      <c r="N545" s="886">
        <f t="shared" si="34"/>
        <v>25019.198312236287</v>
      </c>
      <c r="O545" s="886">
        <f t="shared" si="35"/>
        <v>24023.333333333336</v>
      </c>
    </row>
    <row r="546" spans="1:15">
      <c r="A546" s="712">
        <v>541</v>
      </c>
      <c r="B546" s="712">
        <v>106</v>
      </c>
      <c r="C546" s="712">
        <v>1403</v>
      </c>
      <c r="D546" s="891">
        <v>2556</v>
      </c>
      <c r="E546" s="891">
        <v>2752</v>
      </c>
      <c r="F546" s="891">
        <f t="shared" si="32"/>
        <v>196</v>
      </c>
      <c r="G546" s="883">
        <f>VLOOKUP(F546,'9요금표2'!$B$5:$AN$2005,13,1)</f>
        <v>17270</v>
      </c>
      <c r="H546" s="883">
        <f>VLOOKUP(F546,'9요금표2'!$B$5:$AN$2005,14,1)</f>
        <v>15430</v>
      </c>
      <c r="I546" s="884"/>
      <c r="J546" s="885">
        <f>'5전기계약 등 비교'!$O$19</f>
        <v>7965.6399437412092</v>
      </c>
      <c r="K546" s="885">
        <f>'5전기계약 등 비교'!$L$19</f>
        <v>11459.198312236287</v>
      </c>
      <c r="L546" s="885">
        <f>'5전기계약 등 비교'!$L$27</f>
        <v>8983.3333333333339</v>
      </c>
      <c r="M546" s="886">
        <f t="shared" si="33"/>
        <v>25235.639943741211</v>
      </c>
      <c r="N546" s="886">
        <f t="shared" si="34"/>
        <v>26889.198312236287</v>
      </c>
      <c r="O546" s="886">
        <f t="shared" si="35"/>
        <v>26253.333333333336</v>
      </c>
    </row>
    <row r="547" spans="1:15">
      <c r="A547" s="712">
        <v>542</v>
      </c>
      <c r="B547" s="712">
        <v>106</v>
      </c>
      <c r="C547" s="712">
        <v>1404</v>
      </c>
      <c r="D547" s="891">
        <v>1865</v>
      </c>
      <c r="E547" s="891">
        <v>1986</v>
      </c>
      <c r="F547" s="891">
        <f t="shared" si="32"/>
        <v>121</v>
      </c>
      <c r="G547" s="883">
        <f>VLOOKUP(F547,'9요금표2'!$B$5:$AN$2005,13,1)</f>
        <v>9310</v>
      </c>
      <c r="H547" s="883">
        <f>VLOOKUP(F547,'9요금표2'!$B$5:$AN$2005,14,1)</f>
        <v>8750</v>
      </c>
      <c r="I547" s="884"/>
      <c r="J547" s="885">
        <f>'5전기계약 등 비교'!$O$19</f>
        <v>7965.6399437412092</v>
      </c>
      <c r="K547" s="885">
        <f>'5전기계약 등 비교'!$L$19</f>
        <v>11459.198312236287</v>
      </c>
      <c r="L547" s="885">
        <f>'5전기계약 등 비교'!$L$27</f>
        <v>8983.3333333333339</v>
      </c>
      <c r="M547" s="886">
        <f t="shared" si="33"/>
        <v>17275.639943741211</v>
      </c>
      <c r="N547" s="886">
        <f t="shared" si="34"/>
        <v>20209.198312236287</v>
      </c>
      <c r="O547" s="886">
        <f t="shared" si="35"/>
        <v>18293.333333333336</v>
      </c>
    </row>
    <row r="548" spans="1:15">
      <c r="A548" s="712">
        <v>543</v>
      </c>
      <c r="B548" s="712">
        <v>106</v>
      </c>
      <c r="C548" s="712">
        <v>1501</v>
      </c>
      <c r="D548" s="891">
        <v>2646</v>
      </c>
      <c r="E548" s="891">
        <v>2877</v>
      </c>
      <c r="F548" s="891">
        <f t="shared" si="32"/>
        <v>231</v>
      </c>
      <c r="G548" s="883">
        <f>VLOOKUP(F548,'9요금표2'!$B$5:$AN$2005,13,1)</f>
        <v>29650</v>
      </c>
      <c r="H548" s="883">
        <f>VLOOKUP(F548,'9요금표2'!$B$5:$AN$2005,14,1)</f>
        <v>24420</v>
      </c>
      <c r="I548" s="884"/>
      <c r="J548" s="885">
        <f>'5전기계약 등 비교'!$O$19</f>
        <v>7965.6399437412092</v>
      </c>
      <c r="K548" s="885">
        <f>'5전기계약 등 비교'!$L$19</f>
        <v>11459.198312236287</v>
      </c>
      <c r="L548" s="885">
        <f>'5전기계약 등 비교'!$L$27</f>
        <v>8983.3333333333339</v>
      </c>
      <c r="M548" s="886">
        <f t="shared" si="33"/>
        <v>37615.639943741211</v>
      </c>
      <c r="N548" s="886">
        <f t="shared" si="34"/>
        <v>35879.198312236287</v>
      </c>
      <c r="O548" s="886">
        <f t="shared" si="35"/>
        <v>38633.333333333336</v>
      </c>
    </row>
    <row r="549" spans="1:15">
      <c r="A549" s="712">
        <v>544</v>
      </c>
      <c r="B549" s="712">
        <v>106</v>
      </c>
      <c r="C549" s="712">
        <v>1502</v>
      </c>
      <c r="D549" s="891">
        <v>1629</v>
      </c>
      <c r="E549" s="891">
        <v>1792</v>
      </c>
      <c r="F549" s="891">
        <f t="shared" si="32"/>
        <v>163</v>
      </c>
      <c r="G549" s="883">
        <f>VLOOKUP(F549,'9요금표2'!$B$5:$AN$2005,13,1)</f>
        <v>13760</v>
      </c>
      <c r="H549" s="883">
        <f>VLOOKUP(F549,'9요금표2'!$B$5:$AN$2005,14,1)</f>
        <v>12490</v>
      </c>
      <c r="I549" s="884"/>
      <c r="J549" s="885">
        <f>'5전기계약 등 비교'!$O$19</f>
        <v>7965.6399437412092</v>
      </c>
      <c r="K549" s="885">
        <f>'5전기계약 등 비교'!$L$19</f>
        <v>11459.198312236287</v>
      </c>
      <c r="L549" s="885">
        <f>'5전기계약 등 비교'!$L$27</f>
        <v>8983.3333333333339</v>
      </c>
      <c r="M549" s="886">
        <f t="shared" si="33"/>
        <v>21725.639943741211</v>
      </c>
      <c r="N549" s="886">
        <f t="shared" si="34"/>
        <v>23949.198312236287</v>
      </c>
      <c r="O549" s="886">
        <f t="shared" si="35"/>
        <v>22743.333333333336</v>
      </c>
    </row>
    <row r="550" spans="1:15">
      <c r="A550" s="712">
        <v>545</v>
      </c>
      <c r="B550" s="712">
        <v>106</v>
      </c>
      <c r="C550" s="712">
        <v>1503</v>
      </c>
      <c r="D550" s="891">
        <v>2244</v>
      </c>
      <c r="E550" s="891">
        <v>2431</v>
      </c>
      <c r="F550" s="891">
        <f t="shared" si="32"/>
        <v>187</v>
      </c>
      <c r="G550" s="883">
        <f>VLOOKUP(F550,'9요금표2'!$B$5:$AN$2005,13,1)</f>
        <v>16320</v>
      </c>
      <c r="H550" s="883">
        <f>VLOOKUP(F550,'9요금표2'!$B$5:$AN$2005,14,1)</f>
        <v>14620</v>
      </c>
      <c r="I550" s="884"/>
      <c r="J550" s="885">
        <f>'5전기계약 등 비교'!$O$19</f>
        <v>7965.6399437412092</v>
      </c>
      <c r="K550" s="885">
        <f>'5전기계약 등 비교'!$L$19</f>
        <v>11459.198312236287</v>
      </c>
      <c r="L550" s="885">
        <f>'5전기계약 등 비교'!$L$27</f>
        <v>8983.3333333333339</v>
      </c>
      <c r="M550" s="886">
        <f t="shared" si="33"/>
        <v>24285.639943741211</v>
      </c>
      <c r="N550" s="886">
        <f t="shared" si="34"/>
        <v>26079.198312236287</v>
      </c>
      <c r="O550" s="886">
        <f t="shared" si="35"/>
        <v>25303.333333333336</v>
      </c>
    </row>
    <row r="551" spans="1:15">
      <c r="A551" s="712">
        <v>546</v>
      </c>
      <c r="B551" s="712">
        <v>106</v>
      </c>
      <c r="C551" s="712">
        <v>1504</v>
      </c>
      <c r="D551" s="891">
        <v>3420</v>
      </c>
      <c r="E551" s="891">
        <v>3706</v>
      </c>
      <c r="F551" s="891">
        <f t="shared" si="32"/>
        <v>286</v>
      </c>
      <c r="G551" s="883">
        <f>VLOOKUP(F551,'9요금표2'!$B$5:$AN$2005,13,1)</f>
        <v>41400</v>
      </c>
      <c r="H551" s="883">
        <f>VLOOKUP(F551,'9요금표2'!$B$5:$AN$2005,14,1)</f>
        <v>33630</v>
      </c>
      <c r="I551" s="884"/>
      <c r="J551" s="885">
        <f>'5전기계약 등 비교'!$O$19</f>
        <v>7965.6399437412092</v>
      </c>
      <c r="K551" s="885">
        <f>'5전기계약 등 비교'!$L$19</f>
        <v>11459.198312236287</v>
      </c>
      <c r="L551" s="885">
        <f>'5전기계약 등 비교'!$L$27</f>
        <v>8983.3333333333339</v>
      </c>
      <c r="M551" s="886">
        <f t="shared" si="33"/>
        <v>49365.639943741211</v>
      </c>
      <c r="N551" s="886">
        <f t="shared" si="34"/>
        <v>45089.198312236287</v>
      </c>
      <c r="O551" s="886">
        <f t="shared" si="35"/>
        <v>50383.333333333336</v>
      </c>
    </row>
    <row r="552" spans="1:15">
      <c r="A552" s="712">
        <v>547</v>
      </c>
      <c r="B552" s="712">
        <v>107</v>
      </c>
      <c r="C552" s="712">
        <v>101</v>
      </c>
      <c r="D552" s="891">
        <v>1903</v>
      </c>
      <c r="E552" s="891">
        <v>2089</v>
      </c>
      <c r="F552" s="891">
        <f t="shared" si="32"/>
        <v>186</v>
      </c>
      <c r="G552" s="883">
        <f>VLOOKUP(F552,'9요금표2'!$B$5:$AN$2005,13,1)</f>
        <v>16200</v>
      </c>
      <c r="H552" s="883">
        <f>VLOOKUP(F552,'9요금표2'!$B$5:$AN$2005,14,1)</f>
        <v>14540</v>
      </c>
      <c r="I552" s="884"/>
      <c r="J552" s="885">
        <f>'5전기계약 등 비교'!$O$19</f>
        <v>7965.6399437412092</v>
      </c>
      <c r="K552" s="885">
        <f>'5전기계약 등 비교'!$L$19</f>
        <v>11459.198312236287</v>
      </c>
      <c r="L552" s="885">
        <f>'5전기계약 등 비교'!$L$27</f>
        <v>8983.3333333333339</v>
      </c>
      <c r="M552" s="886">
        <f t="shared" si="33"/>
        <v>24165.639943741211</v>
      </c>
      <c r="N552" s="886">
        <f t="shared" si="34"/>
        <v>25999.198312236287</v>
      </c>
      <c r="O552" s="886">
        <f t="shared" si="35"/>
        <v>25183.333333333336</v>
      </c>
    </row>
    <row r="553" spans="1:15">
      <c r="A553" s="712">
        <v>548</v>
      </c>
      <c r="B553" s="712">
        <v>107</v>
      </c>
      <c r="C553" s="712">
        <v>102</v>
      </c>
      <c r="D553" s="891">
        <v>2738</v>
      </c>
      <c r="E553" s="891">
        <v>2944</v>
      </c>
      <c r="F553" s="891">
        <f t="shared" si="32"/>
        <v>206</v>
      </c>
      <c r="G553" s="883">
        <f>VLOOKUP(F553,'9요금표2'!$B$5:$AN$2005,13,1)</f>
        <v>24310</v>
      </c>
      <c r="H553" s="883">
        <f>VLOOKUP(F553,'9요금표2'!$B$5:$AN$2005,14,1)</f>
        <v>20230</v>
      </c>
      <c r="I553" s="884"/>
      <c r="J553" s="885">
        <f>'5전기계약 등 비교'!$O$19</f>
        <v>7965.6399437412092</v>
      </c>
      <c r="K553" s="885">
        <f>'5전기계약 등 비교'!$L$19</f>
        <v>11459.198312236287</v>
      </c>
      <c r="L553" s="885">
        <f>'5전기계약 등 비교'!$L$27</f>
        <v>8983.3333333333339</v>
      </c>
      <c r="M553" s="886">
        <f t="shared" si="33"/>
        <v>32275.639943741211</v>
      </c>
      <c r="N553" s="886">
        <f t="shared" si="34"/>
        <v>31689.198312236287</v>
      </c>
      <c r="O553" s="886">
        <f t="shared" si="35"/>
        <v>33293.333333333336</v>
      </c>
    </row>
    <row r="554" spans="1:15">
      <c r="A554" s="712">
        <v>549</v>
      </c>
      <c r="B554" s="712">
        <v>107</v>
      </c>
      <c r="C554" s="712">
        <v>103</v>
      </c>
      <c r="D554" s="891">
        <v>4957</v>
      </c>
      <c r="E554" s="891">
        <v>5359</v>
      </c>
      <c r="F554" s="891">
        <f t="shared" si="32"/>
        <v>402</v>
      </c>
      <c r="G554" s="883">
        <f>VLOOKUP(F554,'9요금표2'!$B$5:$AN$2005,13,1)</f>
        <v>72880</v>
      </c>
      <c r="H554" s="883">
        <f>VLOOKUP(F554,'9요금표2'!$B$5:$AN$2005,14,1)</f>
        <v>58670</v>
      </c>
      <c r="I554" s="884"/>
      <c r="J554" s="885">
        <f>'5전기계약 등 비교'!$O$19</f>
        <v>7965.6399437412092</v>
      </c>
      <c r="K554" s="885">
        <f>'5전기계약 등 비교'!$L$19</f>
        <v>11459.198312236287</v>
      </c>
      <c r="L554" s="885">
        <f>'5전기계약 등 비교'!$L$27</f>
        <v>8983.3333333333339</v>
      </c>
      <c r="M554" s="886">
        <f t="shared" si="33"/>
        <v>80845.639943741204</v>
      </c>
      <c r="N554" s="886">
        <f t="shared" si="34"/>
        <v>70129.198312236287</v>
      </c>
      <c r="O554" s="886">
        <f t="shared" si="35"/>
        <v>81863.333333333328</v>
      </c>
    </row>
    <row r="555" spans="1:15">
      <c r="A555" s="712">
        <v>550</v>
      </c>
      <c r="B555" s="712">
        <v>107</v>
      </c>
      <c r="C555" s="712">
        <v>104</v>
      </c>
      <c r="D555" s="891">
        <v>3181</v>
      </c>
      <c r="E555" s="891">
        <v>3450</v>
      </c>
      <c r="F555" s="891">
        <f t="shared" si="32"/>
        <v>269</v>
      </c>
      <c r="G555" s="883">
        <f>VLOOKUP(F555,'9요금표2'!$B$5:$AN$2005,13,1)</f>
        <v>37760</v>
      </c>
      <c r="H555" s="883">
        <f>VLOOKUP(F555,'9요금표2'!$B$5:$AN$2005,14,1)</f>
        <v>30790</v>
      </c>
      <c r="I555" s="884"/>
      <c r="J555" s="885">
        <f>'5전기계약 등 비교'!$O$19</f>
        <v>7965.6399437412092</v>
      </c>
      <c r="K555" s="885">
        <f>'5전기계약 등 비교'!$L$19</f>
        <v>11459.198312236287</v>
      </c>
      <c r="L555" s="885">
        <f>'5전기계약 등 비교'!$L$27</f>
        <v>8983.3333333333339</v>
      </c>
      <c r="M555" s="886">
        <f t="shared" si="33"/>
        <v>45725.639943741211</v>
      </c>
      <c r="N555" s="886">
        <f t="shared" si="34"/>
        <v>42249.198312236287</v>
      </c>
      <c r="O555" s="886">
        <f t="shared" si="35"/>
        <v>46743.333333333336</v>
      </c>
    </row>
    <row r="556" spans="1:15">
      <c r="A556" s="712">
        <v>551</v>
      </c>
      <c r="B556" s="712">
        <v>107</v>
      </c>
      <c r="C556" s="712">
        <v>105</v>
      </c>
      <c r="D556" s="891">
        <v>3623</v>
      </c>
      <c r="E556" s="891">
        <v>3819</v>
      </c>
      <c r="F556" s="891">
        <f t="shared" si="32"/>
        <v>196</v>
      </c>
      <c r="G556" s="883">
        <f>VLOOKUP(F556,'9요금표2'!$B$5:$AN$2005,13,1)</f>
        <v>17270</v>
      </c>
      <c r="H556" s="883">
        <f>VLOOKUP(F556,'9요금표2'!$B$5:$AN$2005,14,1)</f>
        <v>15430</v>
      </c>
      <c r="I556" s="884"/>
      <c r="J556" s="885">
        <f>'5전기계약 등 비교'!$O$19</f>
        <v>7965.6399437412092</v>
      </c>
      <c r="K556" s="885">
        <f>'5전기계약 등 비교'!$L$19</f>
        <v>11459.198312236287</v>
      </c>
      <c r="L556" s="885">
        <f>'5전기계약 등 비교'!$L$27</f>
        <v>8983.3333333333339</v>
      </c>
      <c r="M556" s="886">
        <f t="shared" si="33"/>
        <v>25235.639943741211</v>
      </c>
      <c r="N556" s="886">
        <f t="shared" si="34"/>
        <v>26889.198312236287</v>
      </c>
      <c r="O556" s="886">
        <f t="shared" si="35"/>
        <v>26253.333333333336</v>
      </c>
    </row>
    <row r="557" spans="1:15">
      <c r="A557" s="712">
        <v>552</v>
      </c>
      <c r="B557" s="712">
        <v>107</v>
      </c>
      <c r="C557" s="712">
        <v>201</v>
      </c>
      <c r="D557" s="891">
        <v>2485</v>
      </c>
      <c r="E557" s="891">
        <v>2814</v>
      </c>
      <c r="F557" s="891">
        <f t="shared" si="32"/>
        <v>329</v>
      </c>
      <c r="G557" s="883">
        <f>VLOOKUP(F557,'9요금표2'!$B$5:$AN$2005,13,1)</f>
        <v>50580</v>
      </c>
      <c r="H557" s="883">
        <f>VLOOKUP(F557,'9요금표2'!$B$5:$AN$2005,14,1)</f>
        <v>40830</v>
      </c>
      <c r="I557" s="884"/>
      <c r="J557" s="885">
        <f>'5전기계약 등 비교'!$O$19</f>
        <v>7965.6399437412092</v>
      </c>
      <c r="K557" s="885">
        <f>'5전기계약 등 비교'!$L$19</f>
        <v>11459.198312236287</v>
      </c>
      <c r="L557" s="885">
        <f>'5전기계약 등 비교'!$L$27</f>
        <v>8983.3333333333339</v>
      </c>
      <c r="M557" s="886">
        <f t="shared" si="33"/>
        <v>58545.639943741211</v>
      </c>
      <c r="N557" s="886">
        <f t="shared" si="34"/>
        <v>52289.198312236287</v>
      </c>
      <c r="O557" s="886">
        <f t="shared" si="35"/>
        <v>59563.333333333336</v>
      </c>
    </row>
    <row r="558" spans="1:15">
      <c r="A558" s="712">
        <v>553</v>
      </c>
      <c r="B558" s="712">
        <v>107</v>
      </c>
      <c r="C558" s="712">
        <v>202</v>
      </c>
      <c r="D558" s="891">
        <v>2662</v>
      </c>
      <c r="E558" s="891">
        <v>2839</v>
      </c>
      <c r="F558" s="891">
        <f t="shared" si="32"/>
        <v>177</v>
      </c>
      <c r="G558" s="883">
        <f>VLOOKUP(F558,'9요금표2'!$B$5:$AN$2005,13,1)</f>
        <v>15250</v>
      </c>
      <c r="H558" s="883">
        <f>VLOOKUP(F558,'9요금표2'!$B$5:$AN$2005,14,1)</f>
        <v>13730</v>
      </c>
      <c r="I558" s="884"/>
      <c r="J558" s="885">
        <f>'5전기계약 등 비교'!$O$19</f>
        <v>7965.6399437412092</v>
      </c>
      <c r="K558" s="885">
        <f>'5전기계약 등 비교'!$L$19</f>
        <v>11459.198312236287</v>
      </c>
      <c r="L558" s="885">
        <f>'5전기계약 등 비교'!$L$27</f>
        <v>8983.3333333333339</v>
      </c>
      <c r="M558" s="886">
        <f t="shared" si="33"/>
        <v>23215.639943741211</v>
      </c>
      <c r="N558" s="886">
        <f t="shared" si="34"/>
        <v>25189.198312236287</v>
      </c>
      <c r="O558" s="886">
        <f t="shared" si="35"/>
        <v>24233.333333333336</v>
      </c>
    </row>
    <row r="559" spans="1:15">
      <c r="A559" s="712">
        <v>554</v>
      </c>
      <c r="B559" s="712">
        <v>107</v>
      </c>
      <c r="C559" s="712">
        <v>203</v>
      </c>
      <c r="D559" s="891">
        <v>2908</v>
      </c>
      <c r="E559" s="891">
        <v>3112</v>
      </c>
      <c r="F559" s="891">
        <f t="shared" si="32"/>
        <v>204</v>
      </c>
      <c r="G559" s="883">
        <f>VLOOKUP(F559,'9요금표2'!$B$5:$AN$2005,13,1)</f>
        <v>23880</v>
      </c>
      <c r="H559" s="883">
        <f>VLOOKUP(F559,'9요금표2'!$B$5:$AN$2005,14,1)</f>
        <v>19900</v>
      </c>
      <c r="I559" s="884"/>
      <c r="J559" s="885">
        <f>'5전기계약 등 비교'!$O$19</f>
        <v>7965.6399437412092</v>
      </c>
      <c r="K559" s="885">
        <f>'5전기계약 등 비교'!$L$19</f>
        <v>11459.198312236287</v>
      </c>
      <c r="L559" s="885">
        <f>'5전기계약 등 비교'!$L$27</f>
        <v>8983.3333333333339</v>
      </c>
      <c r="M559" s="886">
        <f t="shared" si="33"/>
        <v>31845.639943741211</v>
      </c>
      <c r="N559" s="886">
        <f t="shared" si="34"/>
        <v>31359.198312236287</v>
      </c>
      <c r="O559" s="886">
        <f t="shared" si="35"/>
        <v>32863.333333333336</v>
      </c>
    </row>
    <row r="560" spans="1:15">
      <c r="A560" s="712">
        <v>555</v>
      </c>
      <c r="B560" s="712">
        <v>107</v>
      </c>
      <c r="C560" s="712">
        <v>204</v>
      </c>
      <c r="D560" s="891">
        <v>2522</v>
      </c>
      <c r="E560" s="891">
        <v>2772</v>
      </c>
      <c r="F560" s="891">
        <f t="shared" si="32"/>
        <v>250</v>
      </c>
      <c r="G560" s="883">
        <f>VLOOKUP(F560,'9요금표2'!$B$5:$AN$2005,13,1)</f>
        <v>33710</v>
      </c>
      <c r="H560" s="883">
        <f>VLOOKUP(F560,'9요금표2'!$B$5:$AN$2005,14,1)</f>
        <v>27600</v>
      </c>
      <c r="I560" s="884"/>
      <c r="J560" s="885">
        <f>'5전기계약 등 비교'!$O$19</f>
        <v>7965.6399437412092</v>
      </c>
      <c r="K560" s="885">
        <f>'5전기계약 등 비교'!$L$19</f>
        <v>11459.198312236287</v>
      </c>
      <c r="L560" s="885">
        <f>'5전기계약 등 비교'!$L$27</f>
        <v>8983.3333333333339</v>
      </c>
      <c r="M560" s="886">
        <f t="shared" si="33"/>
        <v>41675.639943741211</v>
      </c>
      <c r="N560" s="886">
        <f t="shared" si="34"/>
        <v>39059.198312236287</v>
      </c>
      <c r="O560" s="886">
        <f t="shared" si="35"/>
        <v>42693.333333333336</v>
      </c>
    </row>
    <row r="561" spans="1:15">
      <c r="A561" s="712">
        <v>556</v>
      </c>
      <c r="B561" s="712">
        <v>107</v>
      </c>
      <c r="C561" s="712">
        <v>205</v>
      </c>
      <c r="D561" s="891">
        <v>2654</v>
      </c>
      <c r="E561" s="891">
        <v>2879</v>
      </c>
      <c r="F561" s="891">
        <f t="shared" si="32"/>
        <v>225</v>
      </c>
      <c r="G561" s="883">
        <f>VLOOKUP(F561,'9요금표2'!$B$5:$AN$2005,13,1)</f>
        <v>28370</v>
      </c>
      <c r="H561" s="883">
        <f>VLOOKUP(F561,'9요금표2'!$B$5:$AN$2005,14,1)</f>
        <v>23420</v>
      </c>
      <c r="I561" s="884"/>
      <c r="J561" s="885">
        <f>'5전기계약 등 비교'!$O$19</f>
        <v>7965.6399437412092</v>
      </c>
      <c r="K561" s="885">
        <f>'5전기계약 등 비교'!$L$19</f>
        <v>11459.198312236287</v>
      </c>
      <c r="L561" s="885">
        <f>'5전기계약 등 비교'!$L$27</f>
        <v>8983.3333333333339</v>
      </c>
      <c r="M561" s="886">
        <f t="shared" si="33"/>
        <v>36335.639943741211</v>
      </c>
      <c r="N561" s="886">
        <f t="shared" si="34"/>
        <v>34879.198312236287</v>
      </c>
      <c r="O561" s="886">
        <f t="shared" si="35"/>
        <v>37353.333333333336</v>
      </c>
    </row>
    <row r="562" spans="1:15">
      <c r="A562" s="712">
        <v>557</v>
      </c>
      <c r="B562" s="712">
        <v>107</v>
      </c>
      <c r="C562" s="712">
        <v>301</v>
      </c>
      <c r="D562" s="891">
        <v>1370</v>
      </c>
      <c r="E562" s="891">
        <v>1479</v>
      </c>
      <c r="F562" s="891">
        <f t="shared" si="32"/>
        <v>109</v>
      </c>
      <c r="G562" s="883">
        <f>VLOOKUP(F562,'9요금표2'!$B$5:$AN$2005,13,1)</f>
        <v>8040</v>
      </c>
      <c r="H562" s="883">
        <f>VLOOKUP(F562,'9요금표2'!$B$5:$AN$2005,14,1)</f>
        <v>7690</v>
      </c>
      <c r="I562" s="884"/>
      <c r="J562" s="885">
        <f>'5전기계약 등 비교'!$O$19</f>
        <v>7965.6399437412092</v>
      </c>
      <c r="K562" s="885">
        <f>'5전기계약 등 비교'!$L$19</f>
        <v>11459.198312236287</v>
      </c>
      <c r="L562" s="885">
        <f>'5전기계약 등 비교'!$L$27</f>
        <v>8983.3333333333339</v>
      </c>
      <c r="M562" s="886">
        <f t="shared" si="33"/>
        <v>16005.639943741209</v>
      </c>
      <c r="N562" s="886">
        <f t="shared" si="34"/>
        <v>19149.198312236287</v>
      </c>
      <c r="O562" s="886">
        <f t="shared" si="35"/>
        <v>17023.333333333336</v>
      </c>
    </row>
    <row r="563" spans="1:15">
      <c r="A563" s="712">
        <v>558</v>
      </c>
      <c r="B563" s="712">
        <v>107</v>
      </c>
      <c r="C563" s="712">
        <v>302</v>
      </c>
      <c r="D563" s="891">
        <v>2488</v>
      </c>
      <c r="E563" s="891">
        <v>2700</v>
      </c>
      <c r="F563" s="891">
        <f t="shared" si="32"/>
        <v>212</v>
      </c>
      <c r="G563" s="883">
        <f>VLOOKUP(F563,'9요금표2'!$B$5:$AN$2005,13,1)</f>
        <v>25590</v>
      </c>
      <c r="H563" s="883">
        <f>VLOOKUP(F563,'9요금표2'!$B$5:$AN$2005,14,1)</f>
        <v>21240</v>
      </c>
      <c r="I563" s="884"/>
      <c r="J563" s="885">
        <f>'5전기계약 등 비교'!$O$19</f>
        <v>7965.6399437412092</v>
      </c>
      <c r="K563" s="885">
        <f>'5전기계약 등 비교'!$L$19</f>
        <v>11459.198312236287</v>
      </c>
      <c r="L563" s="885">
        <f>'5전기계약 등 비교'!$L$27</f>
        <v>8983.3333333333339</v>
      </c>
      <c r="M563" s="886">
        <f t="shared" si="33"/>
        <v>33555.639943741211</v>
      </c>
      <c r="N563" s="886">
        <f t="shared" si="34"/>
        <v>32699.198312236287</v>
      </c>
      <c r="O563" s="886">
        <f t="shared" si="35"/>
        <v>34573.333333333336</v>
      </c>
    </row>
    <row r="564" spans="1:15">
      <c r="A564" s="712">
        <v>559</v>
      </c>
      <c r="B564" s="712">
        <v>107</v>
      </c>
      <c r="C564" s="712">
        <v>303</v>
      </c>
      <c r="D564" s="891">
        <v>1901</v>
      </c>
      <c r="E564" s="891">
        <v>2096</v>
      </c>
      <c r="F564" s="891">
        <f t="shared" si="32"/>
        <v>195</v>
      </c>
      <c r="G564" s="883">
        <f>VLOOKUP(F564,'9요금표2'!$B$5:$AN$2005,13,1)</f>
        <v>17160</v>
      </c>
      <c r="H564" s="883">
        <f>VLOOKUP(F564,'9요금표2'!$B$5:$AN$2005,14,1)</f>
        <v>15330</v>
      </c>
      <c r="I564" s="884"/>
      <c r="J564" s="885">
        <f>'5전기계약 등 비교'!$O$19</f>
        <v>7965.6399437412092</v>
      </c>
      <c r="K564" s="885">
        <f>'5전기계약 등 비교'!$L$19</f>
        <v>11459.198312236287</v>
      </c>
      <c r="L564" s="885">
        <f>'5전기계약 등 비교'!$L$27</f>
        <v>8983.3333333333339</v>
      </c>
      <c r="M564" s="886">
        <f t="shared" si="33"/>
        <v>25125.639943741211</v>
      </c>
      <c r="N564" s="886">
        <f t="shared" si="34"/>
        <v>26789.198312236287</v>
      </c>
      <c r="O564" s="886">
        <f t="shared" si="35"/>
        <v>26143.333333333336</v>
      </c>
    </row>
    <row r="565" spans="1:15">
      <c r="A565" s="712">
        <v>560</v>
      </c>
      <c r="B565" s="712">
        <v>107</v>
      </c>
      <c r="C565" s="712">
        <v>304</v>
      </c>
      <c r="D565" s="891">
        <v>1833</v>
      </c>
      <c r="E565" s="891">
        <v>2067</v>
      </c>
      <c r="F565" s="891">
        <f t="shared" si="32"/>
        <v>234</v>
      </c>
      <c r="G565" s="883">
        <f>VLOOKUP(F565,'9요금표2'!$B$5:$AN$2005,13,1)</f>
        <v>30290</v>
      </c>
      <c r="H565" s="883">
        <f>VLOOKUP(F565,'9요금표2'!$B$5:$AN$2005,14,1)</f>
        <v>24930</v>
      </c>
      <c r="I565" s="884"/>
      <c r="J565" s="885">
        <f>'5전기계약 등 비교'!$O$19</f>
        <v>7965.6399437412092</v>
      </c>
      <c r="K565" s="885">
        <f>'5전기계약 등 비교'!$L$19</f>
        <v>11459.198312236287</v>
      </c>
      <c r="L565" s="885">
        <f>'5전기계약 등 비교'!$L$27</f>
        <v>8983.3333333333339</v>
      </c>
      <c r="M565" s="886">
        <f t="shared" si="33"/>
        <v>38255.639943741211</v>
      </c>
      <c r="N565" s="886">
        <f t="shared" si="34"/>
        <v>36389.198312236287</v>
      </c>
      <c r="O565" s="886">
        <f t="shared" si="35"/>
        <v>39273.333333333336</v>
      </c>
    </row>
    <row r="566" spans="1:15">
      <c r="A566" s="712">
        <v>561</v>
      </c>
      <c r="B566" s="712">
        <v>107</v>
      </c>
      <c r="C566" s="712">
        <v>305</v>
      </c>
      <c r="D566" s="891">
        <v>4077</v>
      </c>
      <c r="E566" s="891">
        <v>4465</v>
      </c>
      <c r="F566" s="891">
        <f t="shared" si="32"/>
        <v>388</v>
      </c>
      <c r="G566" s="883">
        <f>VLOOKUP(F566,'9요금표2'!$B$5:$AN$2005,13,1)</f>
        <v>63190</v>
      </c>
      <c r="H566" s="883">
        <f>VLOOKUP(F566,'9요금표2'!$B$5:$AN$2005,14,1)</f>
        <v>50720</v>
      </c>
      <c r="I566" s="884"/>
      <c r="J566" s="885">
        <f>'5전기계약 등 비교'!$O$19</f>
        <v>7965.6399437412092</v>
      </c>
      <c r="K566" s="885">
        <f>'5전기계약 등 비교'!$L$19</f>
        <v>11459.198312236287</v>
      </c>
      <c r="L566" s="885">
        <f>'5전기계약 등 비교'!$L$27</f>
        <v>8983.3333333333339</v>
      </c>
      <c r="M566" s="886">
        <f t="shared" si="33"/>
        <v>71155.639943741204</v>
      </c>
      <c r="N566" s="886">
        <f t="shared" si="34"/>
        <v>62179.198312236287</v>
      </c>
      <c r="O566" s="886">
        <f t="shared" si="35"/>
        <v>72173.333333333328</v>
      </c>
    </row>
    <row r="567" spans="1:15">
      <c r="A567" s="712">
        <v>562</v>
      </c>
      <c r="B567" s="712">
        <v>107</v>
      </c>
      <c r="C567" s="712">
        <v>401</v>
      </c>
      <c r="D567" s="891">
        <v>2080</v>
      </c>
      <c r="E567" s="891">
        <v>2262</v>
      </c>
      <c r="F567" s="891">
        <f t="shared" si="32"/>
        <v>182</v>
      </c>
      <c r="G567" s="883">
        <f>VLOOKUP(F567,'9요금표2'!$B$5:$AN$2005,13,1)</f>
        <v>15780</v>
      </c>
      <c r="H567" s="883">
        <f>VLOOKUP(F567,'9요금표2'!$B$5:$AN$2005,14,1)</f>
        <v>14180</v>
      </c>
      <c r="I567" s="884"/>
      <c r="J567" s="885">
        <f>'5전기계약 등 비교'!$O$19</f>
        <v>7965.6399437412092</v>
      </c>
      <c r="K567" s="885">
        <f>'5전기계약 등 비교'!$L$19</f>
        <v>11459.198312236287</v>
      </c>
      <c r="L567" s="885">
        <f>'5전기계약 등 비교'!$L$27</f>
        <v>8983.3333333333339</v>
      </c>
      <c r="M567" s="886">
        <f t="shared" si="33"/>
        <v>23745.639943741211</v>
      </c>
      <c r="N567" s="886">
        <f t="shared" si="34"/>
        <v>25639.198312236287</v>
      </c>
      <c r="O567" s="886">
        <f t="shared" si="35"/>
        <v>24763.333333333336</v>
      </c>
    </row>
    <row r="568" spans="1:15">
      <c r="A568" s="712">
        <v>563</v>
      </c>
      <c r="B568" s="712">
        <v>107</v>
      </c>
      <c r="C568" s="712">
        <v>402</v>
      </c>
      <c r="D568" s="891">
        <v>2463</v>
      </c>
      <c r="E568" s="891">
        <v>2649</v>
      </c>
      <c r="F568" s="891">
        <f t="shared" si="32"/>
        <v>186</v>
      </c>
      <c r="G568" s="883">
        <f>VLOOKUP(F568,'9요금표2'!$B$5:$AN$2005,13,1)</f>
        <v>16200</v>
      </c>
      <c r="H568" s="883">
        <f>VLOOKUP(F568,'9요금표2'!$B$5:$AN$2005,14,1)</f>
        <v>14540</v>
      </c>
      <c r="I568" s="884"/>
      <c r="J568" s="885">
        <f>'5전기계약 등 비교'!$O$19</f>
        <v>7965.6399437412092</v>
      </c>
      <c r="K568" s="885">
        <f>'5전기계약 등 비교'!$L$19</f>
        <v>11459.198312236287</v>
      </c>
      <c r="L568" s="885">
        <f>'5전기계약 등 비교'!$L$27</f>
        <v>8983.3333333333339</v>
      </c>
      <c r="M568" s="886">
        <f t="shared" si="33"/>
        <v>24165.639943741211</v>
      </c>
      <c r="N568" s="886">
        <f t="shared" si="34"/>
        <v>25999.198312236287</v>
      </c>
      <c r="O568" s="886">
        <f t="shared" si="35"/>
        <v>25183.333333333336</v>
      </c>
    </row>
    <row r="569" spans="1:15">
      <c r="A569" s="712">
        <v>564</v>
      </c>
      <c r="B569" s="712">
        <v>107</v>
      </c>
      <c r="C569" s="712">
        <v>403</v>
      </c>
      <c r="D569" s="891">
        <v>1225</v>
      </c>
      <c r="E569" s="891">
        <v>1390</v>
      </c>
      <c r="F569" s="891">
        <f t="shared" si="32"/>
        <v>165</v>
      </c>
      <c r="G569" s="883">
        <f>VLOOKUP(F569,'9요금표2'!$B$5:$AN$2005,13,1)</f>
        <v>13980</v>
      </c>
      <c r="H569" s="883">
        <f>VLOOKUP(F569,'9요금표2'!$B$5:$AN$2005,14,1)</f>
        <v>12670</v>
      </c>
      <c r="I569" s="884"/>
      <c r="J569" s="885">
        <f>'5전기계약 등 비교'!$O$19</f>
        <v>7965.6399437412092</v>
      </c>
      <c r="K569" s="885">
        <f>'5전기계약 등 비교'!$L$19</f>
        <v>11459.198312236287</v>
      </c>
      <c r="L569" s="885">
        <f>'5전기계약 등 비교'!$L$27</f>
        <v>8983.3333333333339</v>
      </c>
      <c r="M569" s="886">
        <f t="shared" si="33"/>
        <v>21945.639943741211</v>
      </c>
      <c r="N569" s="886">
        <f t="shared" si="34"/>
        <v>24129.198312236287</v>
      </c>
      <c r="O569" s="886">
        <f t="shared" si="35"/>
        <v>22963.333333333336</v>
      </c>
    </row>
    <row r="570" spans="1:15">
      <c r="A570" s="712">
        <v>565</v>
      </c>
      <c r="B570" s="712">
        <v>107</v>
      </c>
      <c r="C570" s="712">
        <v>404</v>
      </c>
      <c r="D570" s="891">
        <v>3493</v>
      </c>
      <c r="E570" s="891">
        <v>3786</v>
      </c>
      <c r="F570" s="891">
        <f t="shared" si="32"/>
        <v>293</v>
      </c>
      <c r="G570" s="883">
        <f>VLOOKUP(F570,'9요금표2'!$B$5:$AN$2005,13,1)</f>
        <v>42890</v>
      </c>
      <c r="H570" s="883">
        <f>VLOOKUP(F570,'9요금표2'!$B$5:$AN$2005,14,1)</f>
        <v>34810</v>
      </c>
      <c r="I570" s="884"/>
      <c r="J570" s="885">
        <f>'5전기계약 등 비교'!$O$19</f>
        <v>7965.6399437412092</v>
      </c>
      <c r="K570" s="885">
        <f>'5전기계약 등 비교'!$L$19</f>
        <v>11459.198312236287</v>
      </c>
      <c r="L570" s="885">
        <f>'5전기계약 등 비교'!$L$27</f>
        <v>8983.3333333333339</v>
      </c>
      <c r="M570" s="886">
        <f t="shared" si="33"/>
        <v>50855.639943741211</v>
      </c>
      <c r="N570" s="886">
        <f t="shared" si="34"/>
        <v>46269.198312236287</v>
      </c>
      <c r="O570" s="886">
        <f t="shared" si="35"/>
        <v>51873.333333333336</v>
      </c>
    </row>
    <row r="571" spans="1:15">
      <c r="A571" s="712">
        <v>566</v>
      </c>
      <c r="B571" s="712">
        <v>107</v>
      </c>
      <c r="C571" s="712">
        <v>405</v>
      </c>
      <c r="D571" s="891">
        <v>1759</v>
      </c>
      <c r="E571" s="891">
        <v>1883</v>
      </c>
      <c r="F571" s="891">
        <f t="shared" si="32"/>
        <v>124</v>
      </c>
      <c r="G571" s="883">
        <f>VLOOKUP(F571,'9요금표2'!$B$5:$AN$2005,13,1)</f>
        <v>9630</v>
      </c>
      <c r="H571" s="883">
        <f>VLOOKUP(F571,'9요금표2'!$B$5:$AN$2005,14,1)</f>
        <v>9020</v>
      </c>
      <c r="I571" s="884"/>
      <c r="J571" s="885">
        <f>'5전기계약 등 비교'!$O$19</f>
        <v>7965.6399437412092</v>
      </c>
      <c r="K571" s="885">
        <f>'5전기계약 등 비교'!$L$19</f>
        <v>11459.198312236287</v>
      </c>
      <c r="L571" s="885">
        <f>'5전기계약 등 비교'!$L$27</f>
        <v>8983.3333333333339</v>
      </c>
      <c r="M571" s="886">
        <f t="shared" si="33"/>
        <v>17595.639943741211</v>
      </c>
      <c r="N571" s="886">
        <f t="shared" si="34"/>
        <v>20479.198312236287</v>
      </c>
      <c r="O571" s="886">
        <f t="shared" si="35"/>
        <v>18613.333333333336</v>
      </c>
    </row>
    <row r="572" spans="1:15">
      <c r="A572" s="712">
        <v>567</v>
      </c>
      <c r="B572" s="712">
        <v>107</v>
      </c>
      <c r="C572" s="712">
        <v>501</v>
      </c>
      <c r="D572" s="891">
        <v>2907</v>
      </c>
      <c r="E572" s="891">
        <v>3161</v>
      </c>
      <c r="F572" s="891">
        <f t="shared" si="32"/>
        <v>254</v>
      </c>
      <c r="G572" s="883">
        <f>VLOOKUP(F572,'9요금표2'!$B$5:$AN$2005,13,1)</f>
        <v>34560</v>
      </c>
      <c r="H572" s="883">
        <f>VLOOKUP(F572,'9요금표2'!$B$5:$AN$2005,14,1)</f>
        <v>28280</v>
      </c>
      <c r="I572" s="884"/>
      <c r="J572" s="885">
        <f>'5전기계약 등 비교'!$O$19</f>
        <v>7965.6399437412092</v>
      </c>
      <c r="K572" s="885">
        <f>'5전기계약 등 비교'!$L$19</f>
        <v>11459.198312236287</v>
      </c>
      <c r="L572" s="885">
        <f>'5전기계약 등 비교'!$L$27</f>
        <v>8983.3333333333339</v>
      </c>
      <c r="M572" s="886">
        <f t="shared" si="33"/>
        <v>42525.639943741211</v>
      </c>
      <c r="N572" s="886">
        <f t="shared" si="34"/>
        <v>39739.198312236287</v>
      </c>
      <c r="O572" s="886">
        <f t="shared" si="35"/>
        <v>43543.333333333336</v>
      </c>
    </row>
    <row r="573" spans="1:15">
      <c r="A573" s="712">
        <v>568</v>
      </c>
      <c r="B573" s="712">
        <v>107</v>
      </c>
      <c r="C573" s="712">
        <v>502</v>
      </c>
      <c r="D573" s="891">
        <v>2021</v>
      </c>
      <c r="E573" s="891">
        <v>2179</v>
      </c>
      <c r="F573" s="891">
        <f t="shared" si="32"/>
        <v>158</v>
      </c>
      <c r="G573" s="883">
        <f>VLOOKUP(F573,'9요금표2'!$B$5:$AN$2005,13,1)</f>
        <v>13240</v>
      </c>
      <c r="H573" s="883">
        <f>VLOOKUP(F573,'9요금표2'!$B$5:$AN$2005,14,1)</f>
        <v>12050</v>
      </c>
      <c r="I573" s="884"/>
      <c r="J573" s="885">
        <f>'5전기계약 등 비교'!$O$19</f>
        <v>7965.6399437412092</v>
      </c>
      <c r="K573" s="885">
        <f>'5전기계약 등 비교'!$L$19</f>
        <v>11459.198312236287</v>
      </c>
      <c r="L573" s="885">
        <f>'5전기계약 등 비교'!$L$27</f>
        <v>8983.3333333333339</v>
      </c>
      <c r="M573" s="886">
        <f t="shared" si="33"/>
        <v>21205.639943741211</v>
      </c>
      <c r="N573" s="886">
        <f t="shared" si="34"/>
        <v>23509.198312236287</v>
      </c>
      <c r="O573" s="886">
        <f t="shared" si="35"/>
        <v>22223.333333333336</v>
      </c>
    </row>
    <row r="574" spans="1:15">
      <c r="A574" s="712">
        <v>569</v>
      </c>
      <c r="B574" s="712">
        <v>107</v>
      </c>
      <c r="C574" s="712">
        <v>503</v>
      </c>
      <c r="D574" s="891">
        <v>3505</v>
      </c>
      <c r="E574" s="891">
        <v>3692</v>
      </c>
      <c r="F574" s="891">
        <f t="shared" si="32"/>
        <v>187</v>
      </c>
      <c r="G574" s="883">
        <f>VLOOKUP(F574,'9요금표2'!$B$5:$AN$2005,13,1)</f>
        <v>16320</v>
      </c>
      <c r="H574" s="883">
        <f>VLOOKUP(F574,'9요금표2'!$B$5:$AN$2005,14,1)</f>
        <v>14620</v>
      </c>
      <c r="I574" s="884"/>
      <c r="J574" s="885">
        <f>'5전기계약 등 비교'!$O$19</f>
        <v>7965.6399437412092</v>
      </c>
      <c r="K574" s="885">
        <f>'5전기계약 등 비교'!$L$19</f>
        <v>11459.198312236287</v>
      </c>
      <c r="L574" s="885">
        <f>'5전기계약 등 비교'!$L$27</f>
        <v>8983.3333333333339</v>
      </c>
      <c r="M574" s="886">
        <f t="shared" si="33"/>
        <v>24285.639943741211</v>
      </c>
      <c r="N574" s="886">
        <f t="shared" si="34"/>
        <v>26079.198312236287</v>
      </c>
      <c r="O574" s="886">
        <f t="shared" si="35"/>
        <v>25303.333333333336</v>
      </c>
    </row>
    <row r="575" spans="1:15">
      <c r="A575" s="712">
        <v>570</v>
      </c>
      <c r="B575" s="712">
        <v>107</v>
      </c>
      <c r="C575" s="712">
        <v>504</v>
      </c>
      <c r="D575" s="891">
        <v>1066</v>
      </c>
      <c r="E575" s="891">
        <v>1279</v>
      </c>
      <c r="F575" s="891">
        <f t="shared" si="32"/>
        <v>213</v>
      </c>
      <c r="G575" s="883">
        <f>VLOOKUP(F575,'9요금표2'!$B$5:$AN$2005,13,1)</f>
        <v>25800</v>
      </c>
      <c r="H575" s="883">
        <f>VLOOKUP(F575,'9요금표2'!$B$5:$AN$2005,14,1)</f>
        <v>21400</v>
      </c>
      <c r="I575" s="884"/>
      <c r="J575" s="885">
        <f>'5전기계약 등 비교'!$O$19</f>
        <v>7965.6399437412092</v>
      </c>
      <c r="K575" s="885">
        <f>'5전기계약 등 비교'!$L$19</f>
        <v>11459.198312236287</v>
      </c>
      <c r="L575" s="885">
        <f>'5전기계약 등 비교'!$L$27</f>
        <v>8983.3333333333339</v>
      </c>
      <c r="M575" s="886">
        <f t="shared" si="33"/>
        <v>33765.639943741211</v>
      </c>
      <c r="N575" s="886">
        <f t="shared" si="34"/>
        <v>32859.198312236287</v>
      </c>
      <c r="O575" s="886">
        <f t="shared" si="35"/>
        <v>34783.333333333336</v>
      </c>
    </row>
    <row r="576" spans="1:15">
      <c r="A576" s="712">
        <v>571</v>
      </c>
      <c r="B576" s="712">
        <v>107</v>
      </c>
      <c r="C576" s="712">
        <v>505</v>
      </c>
      <c r="D576" s="891">
        <v>3692</v>
      </c>
      <c r="E576" s="891">
        <v>3990</v>
      </c>
      <c r="F576" s="891">
        <f t="shared" si="32"/>
        <v>298</v>
      </c>
      <c r="G576" s="883">
        <f>VLOOKUP(F576,'9요금표2'!$B$5:$AN$2005,13,1)</f>
        <v>43970</v>
      </c>
      <c r="H576" s="883">
        <f>VLOOKUP(F576,'9요금표2'!$B$5:$AN$2005,14,1)</f>
        <v>35650</v>
      </c>
      <c r="I576" s="884"/>
      <c r="J576" s="885">
        <f>'5전기계약 등 비교'!$O$19</f>
        <v>7965.6399437412092</v>
      </c>
      <c r="K576" s="885">
        <f>'5전기계약 등 비교'!$L$19</f>
        <v>11459.198312236287</v>
      </c>
      <c r="L576" s="885">
        <f>'5전기계약 등 비교'!$L$27</f>
        <v>8983.3333333333339</v>
      </c>
      <c r="M576" s="886">
        <f t="shared" si="33"/>
        <v>51935.639943741211</v>
      </c>
      <c r="N576" s="886">
        <f t="shared" si="34"/>
        <v>47109.198312236287</v>
      </c>
      <c r="O576" s="886">
        <f t="shared" si="35"/>
        <v>52953.333333333336</v>
      </c>
    </row>
    <row r="577" spans="1:15">
      <c r="A577" s="712">
        <v>572</v>
      </c>
      <c r="B577" s="712">
        <v>107</v>
      </c>
      <c r="C577" s="712">
        <v>601</v>
      </c>
      <c r="D577" s="891">
        <v>2239</v>
      </c>
      <c r="E577" s="891">
        <v>2523</v>
      </c>
      <c r="F577" s="891">
        <f t="shared" si="32"/>
        <v>284</v>
      </c>
      <c r="G577" s="883">
        <f>VLOOKUP(F577,'9요금표2'!$B$5:$AN$2005,13,1)</f>
        <v>40970</v>
      </c>
      <c r="H577" s="883">
        <f>VLOOKUP(F577,'9요금표2'!$B$5:$AN$2005,14,1)</f>
        <v>33300</v>
      </c>
      <c r="I577" s="884"/>
      <c r="J577" s="885">
        <f>'5전기계약 등 비교'!$O$19</f>
        <v>7965.6399437412092</v>
      </c>
      <c r="K577" s="885">
        <f>'5전기계약 등 비교'!$L$19</f>
        <v>11459.198312236287</v>
      </c>
      <c r="L577" s="885">
        <f>'5전기계약 등 비교'!$L$27</f>
        <v>8983.3333333333339</v>
      </c>
      <c r="M577" s="886">
        <f t="shared" si="33"/>
        <v>48935.639943741211</v>
      </c>
      <c r="N577" s="886">
        <f t="shared" si="34"/>
        <v>44759.198312236287</v>
      </c>
      <c r="O577" s="886">
        <f t="shared" si="35"/>
        <v>49953.333333333336</v>
      </c>
    </row>
    <row r="578" spans="1:15">
      <c r="A578" s="712">
        <v>573</v>
      </c>
      <c r="B578" s="712">
        <v>107</v>
      </c>
      <c r="C578" s="712">
        <v>602</v>
      </c>
      <c r="D578" s="891">
        <v>2205</v>
      </c>
      <c r="E578" s="891">
        <v>2478</v>
      </c>
      <c r="F578" s="891">
        <f t="shared" si="32"/>
        <v>273</v>
      </c>
      <c r="G578" s="883">
        <f>VLOOKUP(F578,'9요금표2'!$B$5:$AN$2005,13,1)</f>
        <v>38620</v>
      </c>
      <c r="H578" s="883">
        <f>VLOOKUP(F578,'9요금표2'!$B$5:$AN$2005,14,1)</f>
        <v>31450</v>
      </c>
      <c r="I578" s="884"/>
      <c r="J578" s="885">
        <f>'5전기계약 등 비교'!$O$19</f>
        <v>7965.6399437412092</v>
      </c>
      <c r="K578" s="885">
        <f>'5전기계약 등 비교'!$L$19</f>
        <v>11459.198312236287</v>
      </c>
      <c r="L578" s="885">
        <f>'5전기계약 등 비교'!$L$27</f>
        <v>8983.3333333333339</v>
      </c>
      <c r="M578" s="886">
        <f t="shared" si="33"/>
        <v>46585.639943741211</v>
      </c>
      <c r="N578" s="886">
        <f t="shared" si="34"/>
        <v>42909.198312236287</v>
      </c>
      <c r="O578" s="886">
        <f t="shared" si="35"/>
        <v>47603.333333333336</v>
      </c>
    </row>
    <row r="579" spans="1:15">
      <c r="A579" s="712">
        <v>574</v>
      </c>
      <c r="B579" s="712">
        <v>107</v>
      </c>
      <c r="C579" s="712">
        <v>603</v>
      </c>
      <c r="D579" s="891">
        <v>3442</v>
      </c>
      <c r="E579" s="891">
        <v>3745</v>
      </c>
      <c r="F579" s="891">
        <f t="shared" si="32"/>
        <v>303</v>
      </c>
      <c r="G579" s="883">
        <f>VLOOKUP(F579,'9요금표2'!$B$5:$AN$2005,13,1)</f>
        <v>45030</v>
      </c>
      <c r="H579" s="883">
        <f>VLOOKUP(F579,'9요금표2'!$B$5:$AN$2005,14,1)</f>
        <v>36480</v>
      </c>
      <c r="I579" s="884"/>
      <c r="J579" s="885">
        <f>'5전기계약 등 비교'!$O$19</f>
        <v>7965.6399437412092</v>
      </c>
      <c r="K579" s="885">
        <f>'5전기계약 등 비교'!$L$19</f>
        <v>11459.198312236287</v>
      </c>
      <c r="L579" s="885">
        <f>'5전기계약 등 비교'!$L$27</f>
        <v>8983.3333333333339</v>
      </c>
      <c r="M579" s="886">
        <f t="shared" si="33"/>
        <v>52995.639943741211</v>
      </c>
      <c r="N579" s="886">
        <f t="shared" si="34"/>
        <v>47939.198312236287</v>
      </c>
      <c r="O579" s="886">
        <f t="shared" si="35"/>
        <v>54013.333333333336</v>
      </c>
    </row>
    <row r="580" spans="1:15">
      <c r="A580" s="712">
        <v>575</v>
      </c>
      <c r="B580" s="712">
        <v>107</v>
      </c>
      <c r="C580" s="712">
        <v>604</v>
      </c>
      <c r="D580" s="891">
        <v>2494</v>
      </c>
      <c r="E580" s="891">
        <v>2671</v>
      </c>
      <c r="F580" s="891">
        <f t="shared" si="32"/>
        <v>177</v>
      </c>
      <c r="G580" s="883">
        <f>VLOOKUP(F580,'9요금표2'!$B$5:$AN$2005,13,1)</f>
        <v>15250</v>
      </c>
      <c r="H580" s="883">
        <f>VLOOKUP(F580,'9요금표2'!$B$5:$AN$2005,14,1)</f>
        <v>13730</v>
      </c>
      <c r="I580" s="884"/>
      <c r="J580" s="885">
        <f>'5전기계약 등 비교'!$O$19</f>
        <v>7965.6399437412092</v>
      </c>
      <c r="K580" s="885">
        <f>'5전기계약 등 비교'!$L$19</f>
        <v>11459.198312236287</v>
      </c>
      <c r="L580" s="885">
        <f>'5전기계약 등 비교'!$L$27</f>
        <v>8983.3333333333339</v>
      </c>
      <c r="M580" s="886">
        <f t="shared" si="33"/>
        <v>23215.639943741211</v>
      </c>
      <c r="N580" s="886">
        <f t="shared" si="34"/>
        <v>25189.198312236287</v>
      </c>
      <c r="O580" s="886">
        <f t="shared" si="35"/>
        <v>24233.333333333336</v>
      </c>
    </row>
    <row r="581" spans="1:15">
      <c r="A581" s="712">
        <v>576</v>
      </c>
      <c r="B581" s="712">
        <v>107</v>
      </c>
      <c r="C581" s="712">
        <v>605</v>
      </c>
      <c r="D581" s="891">
        <v>3560</v>
      </c>
      <c r="E581" s="891">
        <v>3856</v>
      </c>
      <c r="F581" s="891">
        <f t="shared" si="32"/>
        <v>296</v>
      </c>
      <c r="G581" s="883">
        <f>VLOOKUP(F581,'9요금표2'!$B$5:$AN$2005,13,1)</f>
        <v>43530</v>
      </c>
      <c r="H581" s="883">
        <f>VLOOKUP(F581,'9요금표2'!$B$5:$AN$2005,14,1)</f>
        <v>35300</v>
      </c>
      <c r="I581" s="884"/>
      <c r="J581" s="885">
        <f>'5전기계약 등 비교'!$O$19</f>
        <v>7965.6399437412092</v>
      </c>
      <c r="K581" s="885">
        <f>'5전기계약 등 비교'!$L$19</f>
        <v>11459.198312236287</v>
      </c>
      <c r="L581" s="885">
        <f>'5전기계약 등 비교'!$L$27</f>
        <v>8983.3333333333339</v>
      </c>
      <c r="M581" s="886">
        <f t="shared" si="33"/>
        <v>51495.639943741211</v>
      </c>
      <c r="N581" s="886">
        <f t="shared" si="34"/>
        <v>46759.198312236287</v>
      </c>
      <c r="O581" s="886">
        <f t="shared" si="35"/>
        <v>52513.333333333336</v>
      </c>
    </row>
    <row r="582" spans="1:15">
      <c r="A582" s="712">
        <v>577</v>
      </c>
      <c r="B582" s="712">
        <v>107</v>
      </c>
      <c r="C582" s="712">
        <v>701</v>
      </c>
      <c r="D582" s="891">
        <v>2945</v>
      </c>
      <c r="E582" s="891">
        <v>3257</v>
      </c>
      <c r="F582" s="891">
        <f t="shared" ref="F582:F645" si="36">E582-D582</f>
        <v>312</v>
      </c>
      <c r="G582" s="883">
        <f>VLOOKUP(F582,'9요금표2'!$B$5:$AN$2005,13,1)</f>
        <v>46950</v>
      </c>
      <c r="H582" s="883">
        <f>VLOOKUP(F582,'9요금표2'!$B$5:$AN$2005,14,1)</f>
        <v>37980</v>
      </c>
      <c r="I582" s="884"/>
      <c r="J582" s="885">
        <f>'5전기계약 등 비교'!$O$19</f>
        <v>7965.6399437412092</v>
      </c>
      <c r="K582" s="885">
        <f>'5전기계약 등 비교'!$L$19</f>
        <v>11459.198312236287</v>
      </c>
      <c r="L582" s="885">
        <f>'5전기계약 등 비교'!$L$27</f>
        <v>8983.3333333333339</v>
      </c>
      <c r="M582" s="886">
        <f t="shared" si="33"/>
        <v>54915.639943741211</v>
      </c>
      <c r="N582" s="886">
        <f t="shared" si="34"/>
        <v>49439.198312236287</v>
      </c>
      <c r="O582" s="886">
        <f t="shared" si="35"/>
        <v>55933.333333333336</v>
      </c>
    </row>
    <row r="583" spans="1:15">
      <c r="A583" s="712">
        <v>578</v>
      </c>
      <c r="B583" s="712">
        <v>107</v>
      </c>
      <c r="C583" s="712">
        <v>702</v>
      </c>
      <c r="D583" s="891">
        <v>1181</v>
      </c>
      <c r="E583" s="891">
        <v>1300</v>
      </c>
      <c r="F583" s="891">
        <f t="shared" si="36"/>
        <v>119</v>
      </c>
      <c r="G583" s="883">
        <f>VLOOKUP(F583,'9요금표2'!$B$5:$AN$2005,13,1)</f>
        <v>9100</v>
      </c>
      <c r="H583" s="883">
        <f>VLOOKUP(F583,'9요금표2'!$B$5:$AN$2005,14,1)</f>
        <v>8570</v>
      </c>
      <c r="I583" s="884"/>
      <c r="J583" s="885">
        <f>'5전기계약 등 비교'!$O$19</f>
        <v>7965.6399437412092</v>
      </c>
      <c r="K583" s="885">
        <f>'5전기계약 등 비교'!$L$19</f>
        <v>11459.198312236287</v>
      </c>
      <c r="L583" s="885">
        <f>'5전기계약 등 비교'!$L$27</f>
        <v>8983.3333333333339</v>
      </c>
      <c r="M583" s="886">
        <f t="shared" ref="M583:M646" si="37">G583+J583</f>
        <v>17065.639943741211</v>
      </c>
      <c r="N583" s="886">
        <f t="shared" ref="N583:N646" si="38">H583+K583</f>
        <v>20029.198312236287</v>
      </c>
      <c r="O583" s="886">
        <f t="shared" ref="O583:O646" si="39">G583+L583</f>
        <v>18083.333333333336</v>
      </c>
    </row>
    <row r="584" spans="1:15">
      <c r="A584" s="712">
        <v>579</v>
      </c>
      <c r="B584" s="712">
        <v>107</v>
      </c>
      <c r="C584" s="712">
        <v>703</v>
      </c>
      <c r="D584" s="891">
        <v>2272</v>
      </c>
      <c r="E584" s="891">
        <v>2496</v>
      </c>
      <c r="F584" s="891">
        <f t="shared" si="36"/>
        <v>224</v>
      </c>
      <c r="G584" s="883">
        <f>VLOOKUP(F584,'9요금표2'!$B$5:$AN$2005,13,1)</f>
        <v>28150</v>
      </c>
      <c r="H584" s="883">
        <f>VLOOKUP(F584,'9요금표2'!$B$5:$AN$2005,14,1)</f>
        <v>23250</v>
      </c>
      <c r="I584" s="884"/>
      <c r="J584" s="885">
        <f>'5전기계약 등 비교'!$O$19</f>
        <v>7965.6399437412092</v>
      </c>
      <c r="K584" s="885">
        <f>'5전기계약 등 비교'!$L$19</f>
        <v>11459.198312236287</v>
      </c>
      <c r="L584" s="885">
        <f>'5전기계약 등 비교'!$L$27</f>
        <v>8983.3333333333339</v>
      </c>
      <c r="M584" s="886">
        <f t="shared" si="37"/>
        <v>36115.639943741211</v>
      </c>
      <c r="N584" s="886">
        <f t="shared" si="38"/>
        <v>34709.198312236287</v>
      </c>
      <c r="O584" s="886">
        <f t="shared" si="39"/>
        <v>37133.333333333336</v>
      </c>
    </row>
    <row r="585" spans="1:15">
      <c r="A585" s="712">
        <v>580</v>
      </c>
      <c r="B585" s="712">
        <v>107</v>
      </c>
      <c r="C585" s="712">
        <v>704</v>
      </c>
      <c r="D585" s="891">
        <v>2015</v>
      </c>
      <c r="E585" s="891">
        <v>2204</v>
      </c>
      <c r="F585" s="891">
        <f t="shared" si="36"/>
        <v>189</v>
      </c>
      <c r="G585" s="883">
        <f>VLOOKUP(F585,'9요금표2'!$B$5:$AN$2005,13,1)</f>
        <v>16520</v>
      </c>
      <c r="H585" s="883">
        <f>VLOOKUP(F585,'9요금표2'!$B$5:$AN$2005,14,1)</f>
        <v>14810</v>
      </c>
      <c r="I585" s="884"/>
      <c r="J585" s="885">
        <f>'5전기계약 등 비교'!$O$19</f>
        <v>7965.6399437412092</v>
      </c>
      <c r="K585" s="885">
        <f>'5전기계약 등 비교'!$L$19</f>
        <v>11459.198312236287</v>
      </c>
      <c r="L585" s="885">
        <f>'5전기계약 등 비교'!$L$27</f>
        <v>8983.3333333333339</v>
      </c>
      <c r="M585" s="886">
        <f t="shared" si="37"/>
        <v>24485.639943741211</v>
      </c>
      <c r="N585" s="886">
        <f t="shared" si="38"/>
        <v>26269.198312236287</v>
      </c>
      <c r="O585" s="886">
        <f t="shared" si="39"/>
        <v>25503.333333333336</v>
      </c>
    </row>
    <row r="586" spans="1:15">
      <c r="A586" s="712">
        <v>581</v>
      </c>
      <c r="B586" s="712">
        <v>107</v>
      </c>
      <c r="C586" s="712">
        <v>705</v>
      </c>
      <c r="D586" s="891">
        <v>2369</v>
      </c>
      <c r="E586" s="891">
        <v>2560</v>
      </c>
      <c r="F586" s="891">
        <f t="shared" si="36"/>
        <v>191</v>
      </c>
      <c r="G586" s="883">
        <f>VLOOKUP(F586,'9요금표2'!$B$5:$AN$2005,13,1)</f>
        <v>16740</v>
      </c>
      <c r="H586" s="883">
        <f>VLOOKUP(F586,'9요금표2'!$B$5:$AN$2005,14,1)</f>
        <v>14980</v>
      </c>
      <c r="I586" s="884"/>
      <c r="J586" s="885">
        <f>'5전기계약 등 비교'!$O$19</f>
        <v>7965.6399437412092</v>
      </c>
      <c r="K586" s="885">
        <f>'5전기계약 등 비교'!$L$19</f>
        <v>11459.198312236287</v>
      </c>
      <c r="L586" s="885">
        <f>'5전기계약 등 비교'!$L$27</f>
        <v>8983.3333333333339</v>
      </c>
      <c r="M586" s="886">
        <f t="shared" si="37"/>
        <v>24705.639943741211</v>
      </c>
      <c r="N586" s="886">
        <f t="shared" si="38"/>
        <v>26439.198312236287</v>
      </c>
      <c r="O586" s="886">
        <f t="shared" si="39"/>
        <v>25723.333333333336</v>
      </c>
    </row>
    <row r="587" spans="1:15">
      <c r="A587" s="712">
        <v>582</v>
      </c>
      <c r="B587" s="712">
        <v>107</v>
      </c>
      <c r="C587" s="712">
        <v>801</v>
      </c>
      <c r="D587" s="891">
        <v>2714</v>
      </c>
      <c r="E587" s="891">
        <v>2741</v>
      </c>
      <c r="F587" s="891">
        <f t="shared" si="36"/>
        <v>27</v>
      </c>
      <c r="G587" s="883">
        <f>VLOOKUP(F587,'9요금표2'!$B$5:$AN$2005,13,1)</f>
        <v>1130</v>
      </c>
      <c r="H587" s="883">
        <f>VLOOKUP(F587,'9요금표2'!$B$5:$AN$2005,14,1)</f>
        <v>1130</v>
      </c>
      <c r="I587" s="884"/>
      <c r="J587" s="885">
        <f>'5전기계약 등 비교'!$O$19</f>
        <v>7965.6399437412092</v>
      </c>
      <c r="K587" s="885">
        <f>'5전기계약 등 비교'!$L$19</f>
        <v>11459.198312236287</v>
      </c>
      <c r="L587" s="885">
        <f>'5전기계약 등 비교'!$L$27</f>
        <v>8983.3333333333339</v>
      </c>
      <c r="M587" s="886">
        <f t="shared" si="37"/>
        <v>9095.6399437412092</v>
      </c>
      <c r="N587" s="886">
        <f t="shared" si="38"/>
        <v>12589.198312236287</v>
      </c>
      <c r="O587" s="886">
        <f t="shared" si="39"/>
        <v>10113.333333333334</v>
      </c>
    </row>
    <row r="588" spans="1:15">
      <c r="A588" s="712">
        <v>583</v>
      </c>
      <c r="B588" s="712">
        <v>107</v>
      </c>
      <c r="C588" s="712">
        <v>802</v>
      </c>
      <c r="D588" s="891">
        <v>2258</v>
      </c>
      <c r="E588" s="891">
        <v>2428</v>
      </c>
      <c r="F588" s="891">
        <f t="shared" si="36"/>
        <v>170</v>
      </c>
      <c r="G588" s="883">
        <f>VLOOKUP(F588,'9요금표2'!$B$5:$AN$2005,13,1)</f>
        <v>14510</v>
      </c>
      <c r="H588" s="883">
        <f>VLOOKUP(F588,'9요금표2'!$B$5:$AN$2005,14,1)</f>
        <v>13110</v>
      </c>
      <c r="I588" s="884"/>
      <c r="J588" s="885">
        <f>'5전기계약 등 비교'!$O$19</f>
        <v>7965.6399437412092</v>
      </c>
      <c r="K588" s="885">
        <f>'5전기계약 등 비교'!$L$19</f>
        <v>11459.198312236287</v>
      </c>
      <c r="L588" s="885">
        <f>'5전기계약 등 비교'!$L$27</f>
        <v>8983.3333333333339</v>
      </c>
      <c r="M588" s="886">
        <f t="shared" si="37"/>
        <v>22475.639943741211</v>
      </c>
      <c r="N588" s="886">
        <f t="shared" si="38"/>
        <v>24569.198312236287</v>
      </c>
      <c r="O588" s="886">
        <f t="shared" si="39"/>
        <v>23493.333333333336</v>
      </c>
    </row>
    <row r="589" spans="1:15">
      <c r="A589" s="712">
        <v>584</v>
      </c>
      <c r="B589" s="712">
        <v>107</v>
      </c>
      <c r="C589" s="712">
        <v>803</v>
      </c>
      <c r="D589" s="891">
        <v>2417</v>
      </c>
      <c r="E589" s="891">
        <v>2658</v>
      </c>
      <c r="F589" s="891">
        <f t="shared" si="36"/>
        <v>241</v>
      </c>
      <c r="G589" s="883">
        <f>VLOOKUP(F589,'9요금표2'!$B$5:$AN$2005,13,1)</f>
        <v>31780</v>
      </c>
      <c r="H589" s="883">
        <f>VLOOKUP(F589,'9요금표2'!$B$5:$AN$2005,14,1)</f>
        <v>26090</v>
      </c>
      <c r="I589" s="884"/>
      <c r="J589" s="885">
        <f>'5전기계약 등 비교'!$O$19</f>
        <v>7965.6399437412092</v>
      </c>
      <c r="K589" s="885">
        <f>'5전기계약 등 비교'!$L$19</f>
        <v>11459.198312236287</v>
      </c>
      <c r="L589" s="885">
        <f>'5전기계약 등 비교'!$L$27</f>
        <v>8983.3333333333339</v>
      </c>
      <c r="M589" s="886">
        <f t="shared" si="37"/>
        <v>39745.639943741211</v>
      </c>
      <c r="N589" s="886">
        <f t="shared" si="38"/>
        <v>37549.198312236287</v>
      </c>
      <c r="O589" s="886">
        <f t="shared" si="39"/>
        <v>40763.333333333336</v>
      </c>
    </row>
    <row r="590" spans="1:15">
      <c r="A590" s="712">
        <v>585</v>
      </c>
      <c r="B590" s="712">
        <v>107</v>
      </c>
      <c r="C590" s="712">
        <v>804</v>
      </c>
      <c r="D590" s="891">
        <v>2213</v>
      </c>
      <c r="E590" s="891">
        <v>2379</v>
      </c>
      <c r="F590" s="891">
        <f t="shared" si="36"/>
        <v>166</v>
      </c>
      <c r="G590" s="883">
        <f>VLOOKUP(F590,'9요금표2'!$B$5:$AN$2005,13,1)</f>
        <v>14080</v>
      </c>
      <c r="H590" s="883">
        <f>VLOOKUP(F590,'9요금표2'!$B$5:$AN$2005,14,1)</f>
        <v>12760</v>
      </c>
      <c r="I590" s="884"/>
      <c r="J590" s="885">
        <f>'5전기계약 등 비교'!$O$19</f>
        <v>7965.6399437412092</v>
      </c>
      <c r="K590" s="885">
        <f>'5전기계약 등 비교'!$L$19</f>
        <v>11459.198312236287</v>
      </c>
      <c r="L590" s="885">
        <f>'5전기계약 등 비교'!$L$27</f>
        <v>8983.3333333333339</v>
      </c>
      <c r="M590" s="886">
        <f t="shared" si="37"/>
        <v>22045.639943741211</v>
      </c>
      <c r="N590" s="886">
        <f t="shared" si="38"/>
        <v>24219.198312236287</v>
      </c>
      <c r="O590" s="886">
        <f t="shared" si="39"/>
        <v>23063.333333333336</v>
      </c>
    </row>
    <row r="591" spans="1:15">
      <c r="A591" s="712">
        <v>586</v>
      </c>
      <c r="B591" s="712">
        <v>107</v>
      </c>
      <c r="C591" s="712">
        <v>805</v>
      </c>
      <c r="D591" s="891">
        <v>3238</v>
      </c>
      <c r="E591" s="891">
        <v>3467</v>
      </c>
      <c r="F591" s="891">
        <f t="shared" si="36"/>
        <v>229</v>
      </c>
      <c r="G591" s="883">
        <f>VLOOKUP(F591,'9요금표2'!$B$5:$AN$2005,13,1)</f>
        <v>29230</v>
      </c>
      <c r="H591" s="883">
        <f>VLOOKUP(F591,'9요금표2'!$B$5:$AN$2005,14,1)</f>
        <v>24090</v>
      </c>
      <c r="I591" s="884"/>
      <c r="J591" s="885">
        <f>'5전기계약 등 비교'!$O$19</f>
        <v>7965.6399437412092</v>
      </c>
      <c r="K591" s="885">
        <f>'5전기계약 등 비교'!$L$19</f>
        <v>11459.198312236287</v>
      </c>
      <c r="L591" s="885">
        <f>'5전기계약 등 비교'!$L$27</f>
        <v>8983.3333333333339</v>
      </c>
      <c r="M591" s="886">
        <f t="shared" si="37"/>
        <v>37195.639943741211</v>
      </c>
      <c r="N591" s="886">
        <f t="shared" si="38"/>
        <v>35549.198312236287</v>
      </c>
      <c r="O591" s="886">
        <f t="shared" si="39"/>
        <v>38213.333333333336</v>
      </c>
    </row>
    <row r="592" spans="1:15">
      <c r="A592" s="712">
        <v>587</v>
      </c>
      <c r="B592" s="712">
        <v>107</v>
      </c>
      <c r="C592" s="712">
        <v>901</v>
      </c>
      <c r="D592" s="891">
        <v>3204</v>
      </c>
      <c r="E592" s="891">
        <v>3449</v>
      </c>
      <c r="F592" s="891">
        <f t="shared" si="36"/>
        <v>245</v>
      </c>
      <c r="G592" s="883">
        <f>VLOOKUP(F592,'9요금표2'!$B$5:$AN$2005,13,1)</f>
        <v>32640</v>
      </c>
      <c r="H592" s="883">
        <f>VLOOKUP(F592,'9요금표2'!$B$5:$AN$2005,14,1)</f>
        <v>26770</v>
      </c>
      <c r="I592" s="884"/>
      <c r="J592" s="885">
        <f>'5전기계약 등 비교'!$O$19</f>
        <v>7965.6399437412092</v>
      </c>
      <c r="K592" s="885">
        <f>'5전기계약 등 비교'!$L$19</f>
        <v>11459.198312236287</v>
      </c>
      <c r="L592" s="885">
        <f>'5전기계약 등 비교'!$L$27</f>
        <v>8983.3333333333339</v>
      </c>
      <c r="M592" s="886">
        <f t="shared" si="37"/>
        <v>40605.639943741211</v>
      </c>
      <c r="N592" s="886">
        <f t="shared" si="38"/>
        <v>38229.198312236287</v>
      </c>
      <c r="O592" s="886">
        <f t="shared" si="39"/>
        <v>41623.333333333336</v>
      </c>
    </row>
    <row r="593" spans="1:15">
      <c r="A593" s="712">
        <v>588</v>
      </c>
      <c r="B593" s="712">
        <v>107</v>
      </c>
      <c r="C593" s="712">
        <v>902</v>
      </c>
      <c r="D593" s="891">
        <v>1971</v>
      </c>
      <c r="E593" s="891">
        <v>2123</v>
      </c>
      <c r="F593" s="891">
        <f t="shared" si="36"/>
        <v>152</v>
      </c>
      <c r="G593" s="883">
        <f>VLOOKUP(F593,'9요금표2'!$B$5:$AN$2005,13,1)</f>
        <v>12610</v>
      </c>
      <c r="H593" s="883">
        <f>VLOOKUP(F593,'9요금표2'!$B$5:$AN$2005,14,1)</f>
        <v>11510</v>
      </c>
      <c r="I593" s="884"/>
      <c r="J593" s="885">
        <f>'5전기계약 등 비교'!$O$19</f>
        <v>7965.6399437412092</v>
      </c>
      <c r="K593" s="885">
        <f>'5전기계약 등 비교'!$L$19</f>
        <v>11459.198312236287</v>
      </c>
      <c r="L593" s="885">
        <f>'5전기계약 등 비교'!$L$27</f>
        <v>8983.3333333333339</v>
      </c>
      <c r="M593" s="886">
        <f t="shared" si="37"/>
        <v>20575.639943741211</v>
      </c>
      <c r="N593" s="886">
        <f t="shared" si="38"/>
        <v>22969.198312236287</v>
      </c>
      <c r="O593" s="886">
        <f t="shared" si="39"/>
        <v>21593.333333333336</v>
      </c>
    </row>
    <row r="594" spans="1:15">
      <c r="A594" s="712">
        <v>589</v>
      </c>
      <c r="B594" s="712">
        <v>107</v>
      </c>
      <c r="C594" s="712">
        <v>903</v>
      </c>
      <c r="D594" s="891">
        <v>1838</v>
      </c>
      <c r="E594" s="891">
        <v>2086</v>
      </c>
      <c r="F594" s="891">
        <f t="shared" si="36"/>
        <v>248</v>
      </c>
      <c r="G594" s="883">
        <f>VLOOKUP(F594,'9요금표2'!$B$5:$AN$2005,13,1)</f>
        <v>33280</v>
      </c>
      <c r="H594" s="883">
        <f>VLOOKUP(F594,'9요금표2'!$B$5:$AN$2005,14,1)</f>
        <v>27260</v>
      </c>
      <c r="I594" s="884"/>
      <c r="J594" s="885">
        <f>'5전기계약 등 비교'!$O$19</f>
        <v>7965.6399437412092</v>
      </c>
      <c r="K594" s="885">
        <f>'5전기계약 등 비교'!$L$19</f>
        <v>11459.198312236287</v>
      </c>
      <c r="L594" s="885">
        <f>'5전기계약 등 비교'!$L$27</f>
        <v>8983.3333333333339</v>
      </c>
      <c r="M594" s="886">
        <f t="shared" si="37"/>
        <v>41245.639943741211</v>
      </c>
      <c r="N594" s="886">
        <f t="shared" si="38"/>
        <v>38719.198312236287</v>
      </c>
      <c r="O594" s="886">
        <f t="shared" si="39"/>
        <v>42263.333333333336</v>
      </c>
    </row>
    <row r="595" spans="1:15">
      <c r="A595" s="712">
        <v>590</v>
      </c>
      <c r="B595" s="712">
        <v>107</v>
      </c>
      <c r="C595" s="712">
        <v>904</v>
      </c>
      <c r="D595" s="891">
        <v>1545</v>
      </c>
      <c r="E595" s="891">
        <v>1672</v>
      </c>
      <c r="F595" s="891">
        <f t="shared" si="36"/>
        <v>127</v>
      </c>
      <c r="G595" s="883">
        <f>VLOOKUP(F595,'9요금표2'!$B$5:$AN$2005,13,1)</f>
        <v>9950</v>
      </c>
      <c r="H595" s="883">
        <f>VLOOKUP(F595,'9요금표2'!$B$5:$AN$2005,14,1)</f>
        <v>9290</v>
      </c>
      <c r="I595" s="884"/>
      <c r="J595" s="885">
        <f>'5전기계약 등 비교'!$O$19</f>
        <v>7965.6399437412092</v>
      </c>
      <c r="K595" s="885">
        <f>'5전기계약 등 비교'!$L$19</f>
        <v>11459.198312236287</v>
      </c>
      <c r="L595" s="885">
        <f>'5전기계약 등 비교'!$L$27</f>
        <v>8983.3333333333339</v>
      </c>
      <c r="M595" s="886">
        <f t="shared" si="37"/>
        <v>17915.639943741211</v>
      </c>
      <c r="N595" s="886">
        <f t="shared" si="38"/>
        <v>20749.198312236287</v>
      </c>
      <c r="O595" s="886">
        <f t="shared" si="39"/>
        <v>18933.333333333336</v>
      </c>
    </row>
    <row r="596" spans="1:15">
      <c r="A596" s="712">
        <v>591</v>
      </c>
      <c r="B596" s="712">
        <v>107</v>
      </c>
      <c r="C596" s="712">
        <v>905</v>
      </c>
      <c r="D596" s="891">
        <v>1474</v>
      </c>
      <c r="E596" s="891">
        <v>1668</v>
      </c>
      <c r="F596" s="891">
        <f t="shared" si="36"/>
        <v>194</v>
      </c>
      <c r="G596" s="883">
        <f>VLOOKUP(F596,'9요금표2'!$B$5:$AN$2005,13,1)</f>
        <v>17060</v>
      </c>
      <c r="H596" s="883">
        <f>VLOOKUP(F596,'9요금표2'!$B$5:$AN$2005,14,1)</f>
        <v>15250</v>
      </c>
      <c r="I596" s="884"/>
      <c r="J596" s="885">
        <f>'5전기계약 등 비교'!$O$19</f>
        <v>7965.6399437412092</v>
      </c>
      <c r="K596" s="885">
        <f>'5전기계약 등 비교'!$L$19</f>
        <v>11459.198312236287</v>
      </c>
      <c r="L596" s="885">
        <f>'5전기계약 등 비교'!$L$27</f>
        <v>8983.3333333333339</v>
      </c>
      <c r="M596" s="886">
        <f t="shared" si="37"/>
        <v>25025.639943741211</v>
      </c>
      <c r="N596" s="886">
        <f t="shared" si="38"/>
        <v>26709.198312236287</v>
      </c>
      <c r="O596" s="886">
        <f t="shared" si="39"/>
        <v>26043.333333333336</v>
      </c>
    </row>
    <row r="597" spans="1:15">
      <c r="A597" s="712">
        <v>592</v>
      </c>
      <c r="B597" s="712">
        <v>107</v>
      </c>
      <c r="C597" s="712">
        <v>1001</v>
      </c>
      <c r="D597" s="891">
        <v>1643</v>
      </c>
      <c r="E597" s="891">
        <v>1772</v>
      </c>
      <c r="F597" s="891">
        <f t="shared" si="36"/>
        <v>129</v>
      </c>
      <c r="G597" s="883">
        <f>VLOOKUP(F597,'9요금표2'!$B$5:$AN$2005,13,1)</f>
        <v>10170</v>
      </c>
      <c r="H597" s="883">
        <f>VLOOKUP(F597,'9요금표2'!$B$5:$AN$2005,14,1)</f>
        <v>9460</v>
      </c>
      <c r="I597" s="884"/>
      <c r="J597" s="885">
        <f>'5전기계약 등 비교'!$O$19</f>
        <v>7965.6399437412092</v>
      </c>
      <c r="K597" s="885">
        <f>'5전기계약 등 비교'!$L$19</f>
        <v>11459.198312236287</v>
      </c>
      <c r="L597" s="885">
        <f>'5전기계약 등 비교'!$L$27</f>
        <v>8983.3333333333339</v>
      </c>
      <c r="M597" s="886">
        <f t="shared" si="37"/>
        <v>18135.639943741211</v>
      </c>
      <c r="N597" s="886">
        <f t="shared" si="38"/>
        <v>20919.198312236287</v>
      </c>
      <c r="O597" s="886">
        <f t="shared" si="39"/>
        <v>19153.333333333336</v>
      </c>
    </row>
    <row r="598" spans="1:15">
      <c r="A598" s="712">
        <v>593</v>
      </c>
      <c r="B598" s="712">
        <v>107</v>
      </c>
      <c r="C598" s="712">
        <v>1002</v>
      </c>
      <c r="D598" s="891">
        <v>2396</v>
      </c>
      <c r="E598" s="891">
        <v>2499</v>
      </c>
      <c r="F598" s="891">
        <f t="shared" si="36"/>
        <v>103</v>
      </c>
      <c r="G598" s="883">
        <f>VLOOKUP(F598,'9요금표2'!$B$5:$AN$2005,13,1)</f>
        <v>7410</v>
      </c>
      <c r="H598" s="883">
        <f>VLOOKUP(F598,'9요금표2'!$B$5:$AN$2005,14,1)</f>
        <v>7150</v>
      </c>
      <c r="I598" s="884"/>
      <c r="J598" s="885">
        <f>'5전기계약 등 비교'!$O$19</f>
        <v>7965.6399437412092</v>
      </c>
      <c r="K598" s="885">
        <f>'5전기계약 등 비교'!$L$19</f>
        <v>11459.198312236287</v>
      </c>
      <c r="L598" s="885">
        <f>'5전기계약 등 비교'!$L$27</f>
        <v>8983.3333333333339</v>
      </c>
      <c r="M598" s="886">
        <f t="shared" si="37"/>
        <v>15375.639943741209</v>
      </c>
      <c r="N598" s="886">
        <f t="shared" si="38"/>
        <v>18609.198312236287</v>
      </c>
      <c r="O598" s="886">
        <f t="shared" si="39"/>
        <v>16393.333333333336</v>
      </c>
    </row>
    <row r="599" spans="1:15">
      <c r="A599" s="712">
        <v>594</v>
      </c>
      <c r="B599" s="712">
        <v>107</v>
      </c>
      <c r="C599" s="712">
        <v>1003</v>
      </c>
      <c r="D599" s="891">
        <v>847</v>
      </c>
      <c r="E599" s="891">
        <v>917</v>
      </c>
      <c r="F599" s="891">
        <f t="shared" si="36"/>
        <v>70</v>
      </c>
      <c r="G599" s="883">
        <f>VLOOKUP(F599,'9요금표2'!$B$5:$AN$2005,13,1)</f>
        <v>3900</v>
      </c>
      <c r="H599" s="883">
        <f>VLOOKUP(F599,'9요금표2'!$B$5:$AN$2005,14,1)</f>
        <v>4210</v>
      </c>
      <c r="I599" s="884"/>
      <c r="J599" s="885">
        <f>'5전기계약 등 비교'!$O$19</f>
        <v>7965.6399437412092</v>
      </c>
      <c r="K599" s="885">
        <f>'5전기계약 등 비교'!$L$19</f>
        <v>11459.198312236287</v>
      </c>
      <c r="L599" s="885">
        <f>'5전기계약 등 비교'!$L$27</f>
        <v>8983.3333333333339</v>
      </c>
      <c r="M599" s="886">
        <f t="shared" si="37"/>
        <v>11865.639943741209</v>
      </c>
      <c r="N599" s="886">
        <f t="shared" si="38"/>
        <v>15669.198312236287</v>
      </c>
      <c r="O599" s="886">
        <f t="shared" si="39"/>
        <v>12883.333333333334</v>
      </c>
    </row>
    <row r="600" spans="1:15">
      <c r="A600" s="712">
        <v>595</v>
      </c>
      <c r="B600" s="712">
        <v>107</v>
      </c>
      <c r="C600" s="712">
        <v>1004</v>
      </c>
      <c r="D600" s="891">
        <v>2941</v>
      </c>
      <c r="E600" s="891">
        <v>3158</v>
      </c>
      <c r="F600" s="891">
        <f t="shared" si="36"/>
        <v>217</v>
      </c>
      <c r="G600" s="883">
        <f>VLOOKUP(F600,'9요금표2'!$B$5:$AN$2005,13,1)</f>
        <v>26650</v>
      </c>
      <c r="H600" s="883">
        <f>VLOOKUP(F600,'9요금표2'!$B$5:$AN$2005,14,1)</f>
        <v>22070</v>
      </c>
      <c r="I600" s="884"/>
      <c r="J600" s="885">
        <f>'5전기계약 등 비교'!$O$19</f>
        <v>7965.6399437412092</v>
      </c>
      <c r="K600" s="885">
        <f>'5전기계약 등 비교'!$L$19</f>
        <v>11459.198312236287</v>
      </c>
      <c r="L600" s="885">
        <f>'5전기계약 등 비교'!$L$27</f>
        <v>8983.3333333333339</v>
      </c>
      <c r="M600" s="886">
        <f t="shared" si="37"/>
        <v>34615.639943741211</v>
      </c>
      <c r="N600" s="886">
        <f t="shared" si="38"/>
        <v>33529.198312236287</v>
      </c>
      <c r="O600" s="886">
        <f t="shared" si="39"/>
        <v>35633.333333333336</v>
      </c>
    </row>
    <row r="601" spans="1:15">
      <c r="A601" s="712">
        <v>596</v>
      </c>
      <c r="B601" s="712">
        <v>107</v>
      </c>
      <c r="C601" s="712">
        <v>1005</v>
      </c>
      <c r="D601" s="891">
        <v>3301</v>
      </c>
      <c r="E601" s="891">
        <v>3530</v>
      </c>
      <c r="F601" s="891">
        <f t="shared" si="36"/>
        <v>229</v>
      </c>
      <c r="G601" s="883">
        <f>VLOOKUP(F601,'9요금표2'!$B$5:$AN$2005,13,1)</f>
        <v>29230</v>
      </c>
      <c r="H601" s="883">
        <f>VLOOKUP(F601,'9요금표2'!$B$5:$AN$2005,14,1)</f>
        <v>24090</v>
      </c>
      <c r="I601" s="884"/>
      <c r="J601" s="885">
        <f>'5전기계약 등 비교'!$O$19</f>
        <v>7965.6399437412092</v>
      </c>
      <c r="K601" s="885">
        <f>'5전기계약 등 비교'!$L$19</f>
        <v>11459.198312236287</v>
      </c>
      <c r="L601" s="885">
        <f>'5전기계약 등 비교'!$L$27</f>
        <v>8983.3333333333339</v>
      </c>
      <c r="M601" s="886">
        <f t="shared" si="37"/>
        <v>37195.639943741211</v>
      </c>
      <c r="N601" s="886">
        <f t="shared" si="38"/>
        <v>35549.198312236287</v>
      </c>
      <c r="O601" s="886">
        <f t="shared" si="39"/>
        <v>38213.333333333336</v>
      </c>
    </row>
    <row r="602" spans="1:15">
      <c r="A602" s="712">
        <v>597</v>
      </c>
      <c r="B602" s="712">
        <v>107</v>
      </c>
      <c r="C602" s="712">
        <v>1101</v>
      </c>
      <c r="D602" s="891">
        <v>1596</v>
      </c>
      <c r="E602" s="891">
        <v>1759</v>
      </c>
      <c r="F602" s="891">
        <f t="shared" si="36"/>
        <v>163</v>
      </c>
      <c r="G602" s="883">
        <f>VLOOKUP(F602,'9요금표2'!$B$5:$AN$2005,13,1)</f>
        <v>13760</v>
      </c>
      <c r="H602" s="883">
        <f>VLOOKUP(F602,'9요금표2'!$B$5:$AN$2005,14,1)</f>
        <v>12490</v>
      </c>
      <c r="I602" s="884"/>
      <c r="J602" s="885">
        <f>'5전기계약 등 비교'!$O$19</f>
        <v>7965.6399437412092</v>
      </c>
      <c r="K602" s="885">
        <f>'5전기계약 등 비교'!$L$19</f>
        <v>11459.198312236287</v>
      </c>
      <c r="L602" s="885">
        <f>'5전기계약 등 비교'!$L$27</f>
        <v>8983.3333333333339</v>
      </c>
      <c r="M602" s="886">
        <f t="shared" si="37"/>
        <v>21725.639943741211</v>
      </c>
      <c r="N602" s="886">
        <f t="shared" si="38"/>
        <v>23949.198312236287</v>
      </c>
      <c r="O602" s="886">
        <f t="shared" si="39"/>
        <v>22743.333333333336</v>
      </c>
    </row>
    <row r="603" spans="1:15">
      <c r="A603" s="712">
        <v>598</v>
      </c>
      <c r="B603" s="712">
        <v>107</v>
      </c>
      <c r="C603" s="712">
        <v>1102</v>
      </c>
      <c r="D603" s="891">
        <v>1659</v>
      </c>
      <c r="E603" s="891">
        <v>1807</v>
      </c>
      <c r="F603" s="891">
        <f t="shared" si="36"/>
        <v>148</v>
      </c>
      <c r="G603" s="883">
        <f>VLOOKUP(F603,'9요금표2'!$B$5:$AN$2005,13,1)</f>
        <v>12180</v>
      </c>
      <c r="H603" s="883">
        <f>VLOOKUP(F603,'9요금표2'!$B$5:$AN$2005,14,1)</f>
        <v>11160</v>
      </c>
      <c r="I603" s="884"/>
      <c r="J603" s="885">
        <f>'5전기계약 등 비교'!$O$19</f>
        <v>7965.6399437412092</v>
      </c>
      <c r="K603" s="885">
        <f>'5전기계약 등 비교'!$L$19</f>
        <v>11459.198312236287</v>
      </c>
      <c r="L603" s="885">
        <f>'5전기계약 등 비교'!$L$27</f>
        <v>8983.3333333333339</v>
      </c>
      <c r="M603" s="886">
        <f t="shared" si="37"/>
        <v>20145.639943741211</v>
      </c>
      <c r="N603" s="886">
        <f t="shared" si="38"/>
        <v>22619.198312236287</v>
      </c>
      <c r="O603" s="886">
        <f t="shared" si="39"/>
        <v>21163.333333333336</v>
      </c>
    </row>
    <row r="604" spans="1:15">
      <c r="A604" s="712">
        <v>599</v>
      </c>
      <c r="B604" s="712">
        <v>107</v>
      </c>
      <c r="C604" s="712">
        <v>1103</v>
      </c>
      <c r="D604" s="891">
        <v>2579</v>
      </c>
      <c r="E604" s="891">
        <v>2775</v>
      </c>
      <c r="F604" s="891">
        <f t="shared" si="36"/>
        <v>196</v>
      </c>
      <c r="G604" s="883">
        <f>VLOOKUP(F604,'9요금표2'!$B$5:$AN$2005,13,1)</f>
        <v>17270</v>
      </c>
      <c r="H604" s="883">
        <f>VLOOKUP(F604,'9요금표2'!$B$5:$AN$2005,14,1)</f>
        <v>15430</v>
      </c>
      <c r="I604" s="884"/>
      <c r="J604" s="885">
        <f>'5전기계약 등 비교'!$O$19</f>
        <v>7965.6399437412092</v>
      </c>
      <c r="K604" s="885">
        <f>'5전기계약 등 비교'!$L$19</f>
        <v>11459.198312236287</v>
      </c>
      <c r="L604" s="885">
        <f>'5전기계약 등 비교'!$L$27</f>
        <v>8983.3333333333339</v>
      </c>
      <c r="M604" s="886">
        <f t="shared" si="37"/>
        <v>25235.639943741211</v>
      </c>
      <c r="N604" s="886">
        <f t="shared" si="38"/>
        <v>26889.198312236287</v>
      </c>
      <c r="O604" s="886">
        <f t="shared" si="39"/>
        <v>26253.333333333336</v>
      </c>
    </row>
    <row r="605" spans="1:15">
      <c r="A605" s="712">
        <v>600</v>
      </c>
      <c r="B605" s="712">
        <v>107</v>
      </c>
      <c r="C605" s="712">
        <v>1104</v>
      </c>
      <c r="D605" s="891">
        <v>3870</v>
      </c>
      <c r="E605" s="891">
        <v>4153</v>
      </c>
      <c r="F605" s="891">
        <f t="shared" si="36"/>
        <v>283</v>
      </c>
      <c r="G605" s="883">
        <f>VLOOKUP(F605,'9요금표2'!$B$5:$AN$2005,13,1)</f>
        <v>40760</v>
      </c>
      <c r="H605" s="883">
        <f>VLOOKUP(F605,'9요금표2'!$B$5:$AN$2005,14,1)</f>
        <v>33130</v>
      </c>
      <c r="I605" s="884"/>
      <c r="J605" s="885">
        <f>'5전기계약 등 비교'!$O$19</f>
        <v>7965.6399437412092</v>
      </c>
      <c r="K605" s="885">
        <f>'5전기계약 등 비교'!$L$19</f>
        <v>11459.198312236287</v>
      </c>
      <c r="L605" s="885">
        <f>'5전기계약 등 비교'!$L$27</f>
        <v>8983.3333333333339</v>
      </c>
      <c r="M605" s="886">
        <f t="shared" si="37"/>
        <v>48725.639943741211</v>
      </c>
      <c r="N605" s="886">
        <f t="shared" si="38"/>
        <v>44589.198312236287</v>
      </c>
      <c r="O605" s="886">
        <f t="shared" si="39"/>
        <v>49743.333333333336</v>
      </c>
    </row>
    <row r="606" spans="1:15">
      <c r="A606" s="712">
        <v>601</v>
      </c>
      <c r="B606" s="712">
        <v>107</v>
      </c>
      <c r="C606" s="712">
        <v>1105</v>
      </c>
      <c r="D606" s="891">
        <v>3116</v>
      </c>
      <c r="E606" s="891">
        <v>3326</v>
      </c>
      <c r="F606" s="891">
        <f t="shared" si="36"/>
        <v>210</v>
      </c>
      <c r="G606" s="883">
        <f>VLOOKUP(F606,'9요금표2'!$B$5:$AN$2005,13,1)</f>
        <v>25160</v>
      </c>
      <c r="H606" s="883">
        <f>VLOOKUP(F606,'9요금표2'!$B$5:$AN$2005,14,1)</f>
        <v>20910</v>
      </c>
      <c r="I606" s="884"/>
      <c r="J606" s="885">
        <f>'5전기계약 등 비교'!$O$19</f>
        <v>7965.6399437412092</v>
      </c>
      <c r="K606" s="885">
        <f>'5전기계약 등 비교'!$L$19</f>
        <v>11459.198312236287</v>
      </c>
      <c r="L606" s="885">
        <f>'5전기계약 등 비교'!$L$27</f>
        <v>8983.3333333333339</v>
      </c>
      <c r="M606" s="886">
        <f t="shared" si="37"/>
        <v>33125.639943741211</v>
      </c>
      <c r="N606" s="886">
        <f t="shared" si="38"/>
        <v>32369.198312236287</v>
      </c>
      <c r="O606" s="886">
        <f t="shared" si="39"/>
        <v>34143.333333333336</v>
      </c>
    </row>
    <row r="607" spans="1:15">
      <c r="A607" s="712">
        <v>602</v>
      </c>
      <c r="B607" s="712">
        <v>107</v>
      </c>
      <c r="C607" s="712">
        <v>1201</v>
      </c>
      <c r="D607" s="891">
        <v>1949</v>
      </c>
      <c r="E607" s="891">
        <v>2135</v>
      </c>
      <c r="F607" s="891">
        <f t="shared" si="36"/>
        <v>186</v>
      </c>
      <c r="G607" s="883">
        <f>VLOOKUP(F607,'9요금표2'!$B$5:$AN$2005,13,1)</f>
        <v>16200</v>
      </c>
      <c r="H607" s="883">
        <f>VLOOKUP(F607,'9요금표2'!$B$5:$AN$2005,14,1)</f>
        <v>14540</v>
      </c>
      <c r="I607" s="884"/>
      <c r="J607" s="885">
        <f>'5전기계약 등 비교'!$O$19</f>
        <v>7965.6399437412092</v>
      </c>
      <c r="K607" s="885">
        <f>'5전기계약 등 비교'!$L$19</f>
        <v>11459.198312236287</v>
      </c>
      <c r="L607" s="885">
        <f>'5전기계약 등 비교'!$L$27</f>
        <v>8983.3333333333339</v>
      </c>
      <c r="M607" s="886">
        <f t="shared" si="37"/>
        <v>24165.639943741211</v>
      </c>
      <c r="N607" s="886">
        <f t="shared" si="38"/>
        <v>25999.198312236287</v>
      </c>
      <c r="O607" s="886">
        <f t="shared" si="39"/>
        <v>25183.333333333336</v>
      </c>
    </row>
    <row r="608" spans="1:15">
      <c r="A608" s="712">
        <v>603</v>
      </c>
      <c r="B608" s="712">
        <v>107</v>
      </c>
      <c r="C608" s="712">
        <v>1202</v>
      </c>
      <c r="D608" s="891">
        <v>2874</v>
      </c>
      <c r="E608" s="891">
        <v>3092</v>
      </c>
      <c r="F608" s="891">
        <f t="shared" si="36"/>
        <v>218</v>
      </c>
      <c r="G608" s="883">
        <f>VLOOKUP(F608,'9요금표2'!$B$5:$AN$2005,13,1)</f>
        <v>26870</v>
      </c>
      <c r="H608" s="883">
        <f>VLOOKUP(F608,'9요금표2'!$B$5:$AN$2005,14,1)</f>
        <v>22240</v>
      </c>
      <c r="I608" s="884"/>
      <c r="J608" s="885">
        <f>'5전기계약 등 비교'!$O$19</f>
        <v>7965.6399437412092</v>
      </c>
      <c r="K608" s="885">
        <f>'5전기계약 등 비교'!$L$19</f>
        <v>11459.198312236287</v>
      </c>
      <c r="L608" s="885">
        <f>'5전기계약 등 비교'!$L$27</f>
        <v>8983.3333333333339</v>
      </c>
      <c r="M608" s="886">
        <f t="shared" si="37"/>
        <v>34835.639943741211</v>
      </c>
      <c r="N608" s="886">
        <f t="shared" si="38"/>
        <v>33699.198312236287</v>
      </c>
      <c r="O608" s="886">
        <f t="shared" si="39"/>
        <v>35853.333333333336</v>
      </c>
    </row>
    <row r="609" spans="1:15">
      <c r="A609" s="712">
        <v>604</v>
      </c>
      <c r="B609" s="712">
        <v>107</v>
      </c>
      <c r="C609" s="712">
        <v>1203</v>
      </c>
      <c r="D609" s="891">
        <v>2239</v>
      </c>
      <c r="E609" s="891">
        <v>2432</v>
      </c>
      <c r="F609" s="891">
        <f t="shared" si="36"/>
        <v>193</v>
      </c>
      <c r="G609" s="883">
        <f>VLOOKUP(F609,'9요금표2'!$B$5:$AN$2005,13,1)</f>
        <v>16950</v>
      </c>
      <c r="H609" s="883">
        <f>VLOOKUP(F609,'9요금표2'!$B$5:$AN$2005,14,1)</f>
        <v>15160</v>
      </c>
      <c r="I609" s="884"/>
      <c r="J609" s="885">
        <f>'5전기계약 등 비교'!$O$19</f>
        <v>7965.6399437412092</v>
      </c>
      <c r="K609" s="885">
        <f>'5전기계약 등 비교'!$L$19</f>
        <v>11459.198312236287</v>
      </c>
      <c r="L609" s="885">
        <f>'5전기계약 등 비교'!$L$27</f>
        <v>8983.3333333333339</v>
      </c>
      <c r="M609" s="886">
        <f t="shared" si="37"/>
        <v>24915.639943741211</v>
      </c>
      <c r="N609" s="886">
        <f t="shared" si="38"/>
        <v>26619.198312236287</v>
      </c>
      <c r="O609" s="886">
        <f t="shared" si="39"/>
        <v>25933.333333333336</v>
      </c>
    </row>
    <row r="610" spans="1:15">
      <c r="A610" s="712">
        <v>605</v>
      </c>
      <c r="B610" s="712">
        <v>107</v>
      </c>
      <c r="C610" s="712">
        <v>1204</v>
      </c>
      <c r="D610" s="891">
        <v>2794</v>
      </c>
      <c r="E610" s="891">
        <v>3086</v>
      </c>
      <c r="F610" s="891">
        <f t="shared" si="36"/>
        <v>292</v>
      </c>
      <c r="G610" s="883">
        <f>VLOOKUP(F610,'9요금표2'!$B$5:$AN$2005,13,1)</f>
        <v>42680</v>
      </c>
      <c r="H610" s="883">
        <f>VLOOKUP(F610,'9요금표2'!$B$5:$AN$2005,14,1)</f>
        <v>34630</v>
      </c>
      <c r="I610" s="884"/>
      <c r="J610" s="885">
        <f>'5전기계약 등 비교'!$O$19</f>
        <v>7965.6399437412092</v>
      </c>
      <c r="K610" s="885">
        <f>'5전기계약 등 비교'!$L$19</f>
        <v>11459.198312236287</v>
      </c>
      <c r="L610" s="885">
        <f>'5전기계약 등 비교'!$L$27</f>
        <v>8983.3333333333339</v>
      </c>
      <c r="M610" s="886">
        <f t="shared" si="37"/>
        <v>50645.639943741211</v>
      </c>
      <c r="N610" s="886">
        <f t="shared" si="38"/>
        <v>46089.198312236287</v>
      </c>
      <c r="O610" s="886">
        <f t="shared" si="39"/>
        <v>51663.333333333336</v>
      </c>
    </row>
    <row r="611" spans="1:15">
      <c r="A611" s="712">
        <v>606</v>
      </c>
      <c r="B611" s="712">
        <v>107</v>
      </c>
      <c r="C611" s="712">
        <v>1205</v>
      </c>
      <c r="D611" s="891">
        <v>2170</v>
      </c>
      <c r="E611" s="891">
        <v>2359</v>
      </c>
      <c r="F611" s="891">
        <f t="shared" si="36"/>
        <v>189</v>
      </c>
      <c r="G611" s="883">
        <f>VLOOKUP(F611,'9요금표2'!$B$5:$AN$2005,13,1)</f>
        <v>16520</v>
      </c>
      <c r="H611" s="883">
        <f>VLOOKUP(F611,'9요금표2'!$B$5:$AN$2005,14,1)</f>
        <v>14810</v>
      </c>
      <c r="I611" s="884"/>
      <c r="J611" s="885">
        <f>'5전기계약 등 비교'!$O$19</f>
        <v>7965.6399437412092</v>
      </c>
      <c r="K611" s="885">
        <f>'5전기계약 등 비교'!$L$19</f>
        <v>11459.198312236287</v>
      </c>
      <c r="L611" s="885">
        <f>'5전기계약 등 비교'!$L$27</f>
        <v>8983.3333333333339</v>
      </c>
      <c r="M611" s="886">
        <f t="shared" si="37"/>
        <v>24485.639943741211</v>
      </c>
      <c r="N611" s="886">
        <f t="shared" si="38"/>
        <v>26269.198312236287</v>
      </c>
      <c r="O611" s="886">
        <f t="shared" si="39"/>
        <v>25503.333333333336</v>
      </c>
    </row>
    <row r="612" spans="1:15">
      <c r="A612" s="712">
        <v>607</v>
      </c>
      <c r="B612" s="712">
        <v>107</v>
      </c>
      <c r="C612" s="712">
        <v>1301</v>
      </c>
      <c r="D612" s="891">
        <v>2374</v>
      </c>
      <c r="E612" s="891">
        <v>2586</v>
      </c>
      <c r="F612" s="891">
        <f t="shared" si="36"/>
        <v>212</v>
      </c>
      <c r="G612" s="883">
        <f>VLOOKUP(F612,'9요금표2'!$B$5:$AN$2005,13,1)</f>
        <v>25590</v>
      </c>
      <c r="H612" s="883">
        <f>VLOOKUP(F612,'9요금표2'!$B$5:$AN$2005,14,1)</f>
        <v>21240</v>
      </c>
      <c r="I612" s="884"/>
      <c r="J612" s="885">
        <f>'5전기계약 등 비교'!$O$19</f>
        <v>7965.6399437412092</v>
      </c>
      <c r="K612" s="885">
        <f>'5전기계약 등 비교'!$L$19</f>
        <v>11459.198312236287</v>
      </c>
      <c r="L612" s="885">
        <f>'5전기계약 등 비교'!$L$27</f>
        <v>8983.3333333333339</v>
      </c>
      <c r="M612" s="886">
        <f t="shared" si="37"/>
        <v>33555.639943741211</v>
      </c>
      <c r="N612" s="886">
        <f t="shared" si="38"/>
        <v>32699.198312236287</v>
      </c>
      <c r="O612" s="886">
        <f t="shared" si="39"/>
        <v>34573.333333333336</v>
      </c>
    </row>
    <row r="613" spans="1:15">
      <c r="A613" s="712">
        <v>608</v>
      </c>
      <c r="B613" s="712">
        <v>107</v>
      </c>
      <c r="C613" s="712">
        <v>1302</v>
      </c>
      <c r="D613" s="891">
        <v>527</v>
      </c>
      <c r="E613" s="891">
        <v>605</v>
      </c>
      <c r="F613" s="891">
        <f t="shared" si="36"/>
        <v>78</v>
      </c>
      <c r="G613" s="883">
        <f>VLOOKUP(F613,'9요금표2'!$B$5:$AN$2005,13,1)</f>
        <v>4750</v>
      </c>
      <c r="H613" s="883">
        <f>VLOOKUP(F613,'9요금표2'!$B$5:$AN$2005,14,1)</f>
        <v>4930</v>
      </c>
      <c r="I613" s="884"/>
      <c r="J613" s="885">
        <f>'5전기계약 등 비교'!$O$19</f>
        <v>7965.6399437412092</v>
      </c>
      <c r="K613" s="885">
        <f>'5전기계약 등 비교'!$L$19</f>
        <v>11459.198312236287</v>
      </c>
      <c r="L613" s="885">
        <f>'5전기계약 등 비교'!$L$27</f>
        <v>8983.3333333333339</v>
      </c>
      <c r="M613" s="886">
        <f t="shared" si="37"/>
        <v>12715.639943741209</v>
      </c>
      <c r="N613" s="886">
        <f t="shared" si="38"/>
        <v>16389.198312236287</v>
      </c>
      <c r="O613" s="886">
        <f t="shared" si="39"/>
        <v>13733.333333333334</v>
      </c>
    </row>
    <row r="614" spans="1:15">
      <c r="A614" s="712">
        <v>609</v>
      </c>
      <c r="B614" s="712">
        <v>107</v>
      </c>
      <c r="C614" s="712">
        <v>1303</v>
      </c>
      <c r="D614" s="891">
        <v>2022</v>
      </c>
      <c r="E614" s="891">
        <v>2243</v>
      </c>
      <c r="F614" s="891">
        <f t="shared" si="36"/>
        <v>221</v>
      </c>
      <c r="G614" s="883">
        <f>VLOOKUP(F614,'9요금표2'!$B$5:$AN$2005,13,1)</f>
        <v>27510</v>
      </c>
      <c r="H614" s="883">
        <f>VLOOKUP(F614,'9요금표2'!$B$5:$AN$2005,14,1)</f>
        <v>22750</v>
      </c>
      <c r="I614" s="884"/>
      <c r="J614" s="885">
        <f>'5전기계약 등 비교'!$O$19</f>
        <v>7965.6399437412092</v>
      </c>
      <c r="K614" s="885">
        <f>'5전기계약 등 비교'!$L$19</f>
        <v>11459.198312236287</v>
      </c>
      <c r="L614" s="885">
        <f>'5전기계약 등 비교'!$L$27</f>
        <v>8983.3333333333339</v>
      </c>
      <c r="M614" s="886">
        <f t="shared" si="37"/>
        <v>35475.639943741211</v>
      </c>
      <c r="N614" s="886">
        <f t="shared" si="38"/>
        <v>34209.198312236287</v>
      </c>
      <c r="O614" s="886">
        <f t="shared" si="39"/>
        <v>36493.333333333336</v>
      </c>
    </row>
    <row r="615" spans="1:15">
      <c r="A615" s="712">
        <v>610</v>
      </c>
      <c r="B615" s="712">
        <v>107</v>
      </c>
      <c r="C615" s="712">
        <v>1304</v>
      </c>
      <c r="D615" s="891">
        <v>2979</v>
      </c>
      <c r="E615" s="891">
        <v>3233</v>
      </c>
      <c r="F615" s="891">
        <f t="shared" si="36"/>
        <v>254</v>
      </c>
      <c r="G615" s="883">
        <f>VLOOKUP(F615,'9요금표2'!$B$5:$AN$2005,13,1)</f>
        <v>34560</v>
      </c>
      <c r="H615" s="883">
        <f>VLOOKUP(F615,'9요금표2'!$B$5:$AN$2005,14,1)</f>
        <v>28280</v>
      </c>
      <c r="I615" s="884"/>
      <c r="J615" s="885">
        <f>'5전기계약 등 비교'!$O$19</f>
        <v>7965.6399437412092</v>
      </c>
      <c r="K615" s="885">
        <f>'5전기계약 등 비교'!$L$19</f>
        <v>11459.198312236287</v>
      </c>
      <c r="L615" s="885">
        <f>'5전기계약 등 비교'!$L$27</f>
        <v>8983.3333333333339</v>
      </c>
      <c r="M615" s="886">
        <f t="shared" si="37"/>
        <v>42525.639943741211</v>
      </c>
      <c r="N615" s="886">
        <f t="shared" si="38"/>
        <v>39739.198312236287</v>
      </c>
      <c r="O615" s="886">
        <f t="shared" si="39"/>
        <v>43543.333333333336</v>
      </c>
    </row>
    <row r="616" spans="1:15">
      <c r="A616" s="712">
        <v>611</v>
      </c>
      <c r="B616" s="712">
        <v>107</v>
      </c>
      <c r="C616" s="712">
        <v>1305</v>
      </c>
      <c r="D616" s="891">
        <v>2517</v>
      </c>
      <c r="E616" s="891">
        <v>2662</v>
      </c>
      <c r="F616" s="891">
        <f t="shared" si="36"/>
        <v>145</v>
      </c>
      <c r="G616" s="883">
        <f>VLOOKUP(F616,'9요금표2'!$B$5:$AN$2005,13,1)</f>
        <v>11860</v>
      </c>
      <c r="H616" s="883">
        <f>VLOOKUP(F616,'9요금표2'!$B$5:$AN$2005,14,1)</f>
        <v>10890</v>
      </c>
      <c r="I616" s="884"/>
      <c r="J616" s="885">
        <f>'5전기계약 등 비교'!$O$19</f>
        <v>7965.6399437412092</v>
      </c>
      <c r="K616" s="885">
        <f>'5전기계약 등 비교'!$L$19</f>
        <v>11459.198312236287</v>
      </c>
      <c r="L616" s="885">
        <f>'5전기계약 등 비교'!$L$27</f>
        <v>8983.3333333333339</v>
      </c>
      <c r="M616" s="886">
        <f t="shared" si="37"/>
        <v>19825.639943741211</v>
      </c>
      <c r="N616" s="886">
        <f t="shared" si="38"/>
        <v>22349.198312236287</v>
      </c>
      <c r="O616" s="886">
        <f t="shared" si="39"/>
        <v>20843.333333333336</v>
      </c>
    </row>
    <row r="617" spans="1:15">
      <c r="A617" s="712">
        <v>612</v>
      </c>
      <c r="B617" s="712">
        <v>107</v>
      </c>
      <c r="C617" s="712">
        <v>1401</v>
      </c>
      <c r="D617" s="891">
        <v>1318</v>
      </c>
      <c r="E617" s="891">
        <v>1432</v>
      </c>
      <c r="F617" s="891">
        <f t="shared" si="36"/>
        <v>114</v>
      </c>
      <c r="G617" s="883">
        <f>VLOOKUP(F617,'9요금표2'!$B$5:$AN$2005,13,1)</f>
        <v>8570</v>
      </c>
      <c r="H617" s="883">
        <f>VLOOKUP(F617,'9요금표2'!$B$5:$AN$2005,14,1)</f>
        <v>8130</v>
      </c>
      <c r="I617" s="884"/>
      <c r="J617" s="885">
        <f>'5전기계약 등 비교'!$O$19</f>
        <v>7965.6399437412092</v>
      </c>
      <c r="K617" s="885">
        <f>'5전기계약 등 비교'!$L$19</f>
        <v>11459.198312236287</v>
      </c>
      <c r="L617" s="885">
        <f>'5전기계약 등 비교'!$L$27</f>
        <v>8983.3333333333339</v>
      </c>
      <c r="M617" s="886">
        <f t="shared" si="37"/>
        <v>16535.639943741211</v>
      </c>
      <c r="N617" s="886">
        <f t="shared" si="38"/>
        <v>19589.198312236287</v>
      </c>
      <c r="O617" s="886">
        <f t="shared" si="39"/>
        <v>17553.333333333336</v>
      </c>
    </row>
    <row r="618" spans="1:15">
      <c r="A618" s="712">
        <v>613</v>
      </c>
      <c r="B618" s="712">
        <v>107</v>
      </c>
      <c r="C618" s="712">
        <v>1402</v>
      </c>
      <c r="D618" s="891">
        <v>2661</v>
      </c>
      <c r="E618" s="891">
        <v>2879</v>
      </c>
      <c r="F618" s="891">
        <f t="shared" si="36"/>
        <v>218</v>
      </c>
      <c r="G618" s="883">
        <f>VLOOKUP(F618,'9요금표2'!$B$5:$AN$2005,13,1)</f>
        <v>26870</v>
      </c>
      <c r="H618" s="883">
        <f>VLOOKUP(F618,'9요금표2'!$B$5:$AN$2005,14,1)</f>
        <v>22240</v>
      </c>
      <c r="I618" s="884"/>
      <c r="J618" s="885">
        <f>'5전기계약 등 비교'!$O$19</f>
        <v>7965.6399437412092</v>
      </c>
      <c r="K618" s="885">
        <f>'5전기계약 등 비교'!$L$19</f>
        <v>11459.198312236287</v>
      </c>
      <c r="L618" s="885">
        <f>'5전기계약 등 비교'!$L$27</f>
        <v>8983.3333333333339</v>
      </c>
      <c r="M618" s="886">
        <f t="shared" si="37"/>
        <v>34835.639943741211</v>
      </c>
      <c r="N618" s="886">
        <f t="shared" si="38"/>
        <v>33699.198312236287</v>
      </c>
      <c r="O618" s="886">
        <f t="shared" si="39"/>
        <v>35853.333333333336</v>
      </c>
    </row>
    <row r="619" spans="1:15">
      <c r="A619" s="712">
        <v>614</v>
      </c>
      <c r="B619" s="712">
        <v>107</v>
      </c>
      <c r="C619" s="712">
        <v>1403</v>
      </c>
      <c r="D619" s="891">
        <v>1915</v>
      </c>
      <c r="E619" s="891">
        <v>2106</v>
      </c>
      <c r="F619" s="891">
        <f t="shared" si="36"/>
        <v>191</v>
      </c>
      <c r="G619" s="883">
        <f>VLOOKUP(F619,'9요금표2'!$B$5:$AN$2005,13,1)</f>
        <v>16740</v>
      </c>
      <c r="H619" s="883">
        <f>VLOOKUP(F619,'9요금표2'!$B$5:$AN$2005,14,1)</f>
        <v>14980</v>
      </c>
      <c r="I619" s="884"/>
      <c r="J619" s="885">
        <f>'5전기계약 등 비교'!$O$19</f>
        <v>7965.6399437412092</v>
      </c>
      <c r="K619" s="885">
        <f>'5전기계약 등 비교'!$L$19</f>
        <v>11459.198312236287</v>
      </c>
      <c r="L619" s="885">
        <f>'5전기계약 등 비교'!$L$27</f>
        <v>8983.3333333333339</v>
      </c>
      <c r="M619" s="886">
        <f t="shared" si="37"/>
        <v>24705.639943741211</v>
      </c>
      <c r="N619" s="886">
        <f t="shared" si="38"/>
        <v>26439.198312236287</v>
      </c>
      <c r="O619" s="886">
        <f t="shared" si="39"/>
        <v>25723.333333333336</v>
      </c>
    </row>
    <row r="620" spans="1:15">
      <c r="A620" s="712">
        <v>615</v>
      </c>
      <c r="B620" s="712">
        <v>107</v>
      </c>
      <c r="C620" s="712">
        <v>1404</v>
      </c>
      <c r="D620" s="891">
        <v>1959</v>
      </c>
      <c r="E620" s="891">
        <v>2109</v>
      </c>
      <c r="F620" s="891">
        <f t="shared" si="36"/>
        <v>150</v>
      </c>
      <c r="G620" s="883">
        <f>VLOOKUP(F620,'9요금표2'!$B$5:$AN$2005,13,1)</f>
        <v>12390</v>
      </c>
      <c r="H620" s="883">
        <f>VLOOKUP(F620,'9요금표2'!$B$5:$AN$2005,14,1)</f>
        <v>11330</v>
      </c>
      <c r="I620" s="884"/>
      <c r="J620" s="885">
        <f>'5전기계약 등 비교'!$O$19</f>
        <v>7965.6399437412092</v>
      </c>
      <c r="K620" s="885">
        <f>'5전기계약 등 비교'!$L$19</f>
        <v>11459.198312236287</v>
      </c>
      <c r="L620" s="885">
        <f>'5전기계약 등 비교'!$L$27</f>
        <v>8983.3333333333339</v>
      </c>
      <c r="M620" s="886">
        <f t="shared" si="37"/>
        <v>20355.639943741211</v>
      </c>
      <c r="N620" s="886">
        <f t="shared" si="38"/>
        <v>22789.198312236287</v>
      </c>
      <c r="O620" s="886">
        <f t="shared" si="39"/>
        <v>21373.333333333336</v>
      </c>
    </row>
    <row r="621" spans="1:15">
      <c r="A621" s="712">
        <v>616</v>
      </c>
      <c r="B621" s="712">
        <v>107</v>
      </c>
      <c r="C621" s="712">
        <v>1405</v>
      </c>
      <c r="D621" s="891">
        <v>2504</v>
      </c>
      <c r="E621" s="891">
        <v>2698</v>
      </c>
      <c r="F621" s="891">
        <f t="shared" si="36"/>
        <v>194</v>
      </c>
      <c r="G621" s="883">
        <f>VLOOKUP(F621,'9요금표2'!$B$5:$AN$2005,13,1)</f>
        <v>17060</v>
      </c>
      <c r="H621" s="883">
        <f>VLOOKUP(F621,'9요금표2'!$B$5:$AN$2005,14,1)</f>
        <v>15250</v>
      </c>
      <c r="I621" s="884"/>
      <c r="J621" s="885">
        <f>'5전기계약 등 비교'!$O$19</f>
        <v>7965.6399437412092</v>
      </c>
      <c r="K621" s="885">
        <f>'5전기계약 등 비교'!$L$19</f>
        <v>11459.198312236287</v>
      </c>
      <c r="L621" s="885">
        <f>'5전기계약 등 비교'!$L$27</f>
        <v>8983.3333333333339</v>
      </c>
      <c r="M621" s="886">
        <f t="shared" si="37"/>
        <v>25025.639943741211</v>
      </c>
      <c r="N621" s="886">
        <f t="shared" si="38"/>
        <v>26709.198312236287</v>
      </c>
      <c r="O621" s="886">
        <f t="shared" si="39"/>
        <v>26043.333333333336</v>
      </c>
    </row>
    <row r="622" spans="1:15">
      <c r="A622" s="712">
        <v>617</v>
      </c>
      <c r="B622" s="712">
        <v>107</v>
      </c>
      <c r="C622" s="712">
        <v>1501</v>
      </c>
      <c r="D622" s="891">
        <v>1544</v>
      </c>
      <c r="E622" s="891">
        <v>1801</v>
      </c>
      <c r="F622" s="891">
        <f t="shared" si="36"/>
        <v>257</v>
      </c>
      <c r="G622" s="883">
        <f>VLOOKUP(F622,'9요금표2'!$B$5:$AN$2005,13,1)</f>
        <v>35200</v>
      </c>
      <c r="H622" s="883">
        <f>VLOOKUP(F622,'9요금표2'!$B$5:$AN$2005,14,1)</f>
        <v>28770</v>
      </c>
      <c r="I622" s="884"/>
      <c r="J622" s="885">
        <f>'5전기계약 등 비교'!$O$19</f>
        <v>7965.6399437412092</v>
      </c>
      <c r="K622" s="885">
        <f>'5전기계약 등 비교'!$L$19</f>
        <v>11459.198312236287</v>
      </c>
      <c r="L622" s="885">
        <f>'5전기계약 등 비교'!$L$27</f>
        <v>8983.3333333333339</v>
      </c>
      <c r="M622" s="886">
        <f t="shared" si="37"/>
        <v>43165.639943741211</v>
      </c>
      <c r="N622" s="886">
        <f t="shared" si="38"/>
        <v>40229.198312236287</v>
      </c>
      <c r="O622" s="886">
        <f t="shared" si="39"/>
        <v>44183.333333333336</v>
      </c>
    </row>
    <row r="623" spans="1:15">
      <c r="A623" s="712">
        <v>618</v>
      </c>
      <c r="B623" s="712">
        <v>107</v>
      </c>
      <c r="C623" s="712">
        <v>1502</v>
      </c>
      <c r="D623" s="891">
        <v>1430</v>
      </c>
      <c r="E623" s="891">
        <v>1571</v>
      </c>
      <c r="F623" s="891">
        <f t="shared" si="36"/>
        <v>141</v>
      </c>
      <c r="G623" s="883">
        <f>VLOOKUP(F623,'9요금표2'!$B$5:$AN$2005,13,1)</f>
        <v>11440</v>
      </c>
      <c r="H623" s="883">
        <f>VLOOKUP(F623,'9요금표2'!$B$5:$AN$2005,14,1)</f>
        <v>10530</v>
      </c>
      <c r="I623" s="884"/>
      <c r="J623" s="885">
        <f>'5전기계약 등 비교'!$O$19</f>
        <v>7965.6399437412092</v>
      </c>
      <c r="K623" s="885">
        <f>'5전기계약 등 비교'!$L$19</f>
        <v>11459.198312236287</v>
      </c>
      <c r="L623" s="885">
        <f>'5전기계약 등 비교'!$L$27</f>
        <v>8983.3333333333339</v>
      </c>
      <c r="M623" s="886">
        <f t="shared" si="37"/>
        <v>19405.639943741211</v>
      </c>
      <c r="N623" s="886">
        <f t="shared" si="38"/>
        <v>21989.198312236287</v>
      </c>
      <c r="O623" s="886">
        <f t="shared" si="39"/>
        <v>20423.333333333336</v>
      </c>
    </row>
    <row r="624" spans="1:15">
      <c r="A624" s="712">
        <v>619</v>
      </c>
      <c r="B624" s="712">
        <v>107</v>
      </c>
      <c r="C624" s="712">
        <v>1503</v>
      </c>
      <c r="D624" s="891">
        <v>1175</v>
      </c>
      <c r="E624" s="891">
        <v>1229</v>
      </c>
      <c r="F624" s="891">
        <f t="shared" si="36"/>
        <v>54</v>
      </c>
      <c r="G624" s="883">
        <f>VLOOKUP(F624,'9요금표2'!$B$5:$AN$2005,13,1)</f>
        <v>2210</v>
      </c>
      <c r="H624" s="883">
        <f>VLOOKUP(F624,'9요금표2'!$B$5:$AN$2005,14,1)</f>
        <v>2790</v>
      </c>
      <c r="I624" s="884"/>
      <c r="J624" s="885">
        <f>'5전기계약 등 비교'!$O$19</f>
        <v>7965.6399437412092</v>
      </c>
      <c r="K624" s="885">
        <f>'5전기계약 등 비교'!$L$19</f>
        <v>11459.198312236287</v>
      </c>
      <c r="L624" s="885">
        <f>'5전기계약 등 비교'!$L$27</f>
        <v>8983.3333333333339</v>
      </c>
      <c r="M624" s="886">
        <f t="shared" si="37"/>
        <v>10175.639943741209</v>
      </c>
      <c r="N624" s="886">
        <f t="shared" si="38"/>
        <v>14249.198312236287</v>
      </c>
      <c r="O624" s="886">
        <f t="shared" si="39"/>
        <v>11193.333333333334</v>
      </c>
    </row>
    <row r="625" spans="1:15">
      <c r="A625" s="712">
        <v>620</v>
      </c>
      <c r="B625" s="712">
        <v>107</v>
      </c>
      <c r="C625" s="712">
        <v>1504</v>
      </c>
      <c r="D625" s="891">
        <v>3736</v>
      </c>
      <c r="E625" s="891">
        <v>4106</v>
      </c>
      <c r="F625" s="891">
        <f t="shared" si="36"/>
        <v>370</v>
      </c>
      <c r="G625" s="883">
        <f>VLOOKUP(F625,'9요금표2'!$B$5:$AN$2005,13,1)</f>
        <v>59350</v>
      </c>
      <c r="H625" s="883">
        <f>VLOOKUP(F625,'9요금표2'!$B$5:$AN$2005,14,1)</f>
        <v>47700</v>
      </c>
      <c r="I625" s="884"/>
      <c r="J625" s="885">
        <f>'5전기계약 등 비교'!$O$19</f>
        <v>7965.6399437412092</v>
      </c>
      <c r="K625" s="885">
        <f>'5전기계약 등 비교'!$L$19</f>
        <v>11459.198312236287</v>
      </c>
      <c r="L625" s="885">
        <f>'5전기계약 등 비교'!$L$27</f>
        <v>8983.3333333333339</v>
      </c>
      <c r="M625" s="886">
        <f t="shared" si="37"/>
        <v>67315.639943741204</v>
      </c>
      <c r="N625" s="886">
        <f t="shared" si="38"/>
        <v>59159.198312236287</v>
      </c>
      <c r="O625" s="886">
        <f t="shared" si="39"/>
        <v>68333.333333333328</v>
      </c>
    </row>
    <row r="626" spans="1:15">
      <c r="A626" s="712">
        <v>621</v>
      </c>
      <c r="B626" s="712">
        <v>107</v>
      </c>
      <c r="C626" s="712">
        <v>1505</v>
      </c>
      <c r="D626" s="891">
        <v>2715</v>
      </c>
      <c r="E626" s="891">
        <v>2857</v>
      </c>
      <c r="F626" s="891">
        <f t="shared" si="36"/>
        <v>142</v>
      </c>
      <c r="G626" s="883">
        <f>VLOOKUP(F626,'9요금표2'!$B$5:$AN$2005,13,1)</f>
        <v>11540</v>
      </c>
      <c r="H626" s="883">
        <f>VLOOKUP(F626,'9요금표2'!$B$5:$AN$2005,14,1)</f>
        <v>10620</v>
      </c>
      <c r="I626" s="884"/>
      <c r="J626" s="885">
        <f>'5전기계약 등 비교'!$O$19</f>
        <v>7965.6399437412092</v>
      </c>
      <c r="K626" s="885">
        <f>'5전기계약 등 비교'!$L$19</f>
        <v>11459.198312236287</v>
      </c>
      <c r="L626" s="885">
        <f>'5전기계약 등 비교'!$L$27</f>
        <v>8983.3333333333339</v>
      </c>
      <c r="M626" s="886">
        <f t="shared" si="37"/>
        <v>19505.639943741211</v>
      </c>
      <c r="N626" s="886">
        <f t="shared" si="38"/>
        <v>22079.198312236287</v>
      </c>
      <c r="O626" s="886">
        <f t="shared" si="39"/>
        <v>20523.333333333336</v>
      </c>
    </row>
    <row r="627" spans="1:15">
      <c r="A627" s="712">
        <v>622</v>
      </c>
      <c r="B627" s="712">
        <v>108</v>
      </c>
      <c r="C627" s="712">
        <v>101</v>
      </c>
      <c r="D627" s="891">
        <v>2291</v>
      </c>
      <c r="E627" s="891">
        <v>2468</v>
      </c>
      <c r="F627" s="891">
        <f t="shared" si="36"/>
        <v>177</v>
      </c>
      <c r="G627" s="883">
        <f>VLOOKUP(F627,'9요금표2'!$B$5:$AN$2005,13,1)</f>
        <v>15250</v>
      </c>
      <c r="H627" s="883">
        <f>VLOOKUP(F627,'9요금표2'!$B$5:$AN$2005,14,1)</f>
        <v>13730</v>
      </c>
      <c r="I627" s="884"/>
      <c r="J627" s="885">
        <f>'5전기계약 등 비교'!$O$19</f>
        <v>7965.6399437412092</v>
      </c>
      <c r="K627" s="885">
        <f>'5전기계약 등 비교'!$L$19</f>
        <v>11459.198312236287</v>
      </c>
      <c r="L627" s="885">
        <f>'5전기계약 등 비교'!$L$27</f>
        <v>8983.3333333333339</v>
      </c>
      <c r="M627" s="886">
        <f t="shared" si="37"/>
        <v>23215.639943741211</v>
      </c>
      <c r="N627" s="886">
        <f t="shared" si="38"/>
        <v>25189.198312236287</v>
      </c>
      <c r="O627" s="886">
        <f t="shared" si="39"/>
        <v>24233.333333333336</v>
      </c>
    </row>
    <row r="628" spans="1:15">
      <c r="A628" s="712">
        <v>623</v>
      </c>
      <c r="B628" s="712">
        <v>108</v>
      </c>
      <c r="C628" s="712">
        <v>102</v>
      </c>
      <c r="D628" s="891">
        <v>2788</v>
      </c>
      <c r="E628" s="891">
        <v>3094</v>
      </c>
      <c r="F628" s="891">
        <f t="shared" si="36"/>
        <v>306</v>
      </c>
      <c r="G628" s="883">
        <f>VLOOKUP(F628,'9요금표2'!$B$5:$AN$2005,13,1)</f>
        <v>45670</v>
      </c>
      <c r="H628" s="883">
        <f>VLOOKUP(F628,'9요금표2'!$B$5:$AN$2005,14,1)</f>
        <v>36980</v>
      </c>
      <c r="I628" s="884"/>
      <c r="J628" s="885">
        <f>'5전기계약 등 비교'!$O$19</f>
        <v>7965.6399437412092</v>
      </c>
      <c r="K628" s="885">
        <f>'5전기계약 등 비교'!$L$19</f>
        <v>11459.198312236287</v>
      </c>
      <c r="L628" s="885">
        <f>'5전기계약 등 비교'!$L$27</f>
        <v>8983.3333333333339</v>
      </c>
      <c r="M628" s="886">
        <f t="shared" si="37"/>
        <v>53635.639943741211</v>
      </c>
      <c r="N628" s="886">
        <f t="shared" si="38"/>
        <v>48439.198312236287</v>
      </c>
      <c r="O628" s="886">
        <f t="shared" si="39"/>
        <v>54653.333333333336</v>
      </c>
    </row>
    <row r="629" spans="1:15">
      <c r="A629" s="712">
        <v>624</v>
      </c>
      <c r="B629" s="712">
        <v>108</v>
      </c>
      <c r="C629" s="712">
        <v>103</v>
      </c>
      <c r="D629" s="891">
        <v>3238</v>
      </c>
      <c r="E629" s="891">
        <v>3609</v>
      </c>
      <c r="F629" s="891">
        <f t="shared" si="36"/>
        <v>371</v>
      </c>
      <c r="G629" s="883">
        <f>VLOOKUP(F629,'9요금표2'!$B$5:$AN$2005,13,1)</f>
        <v>59550</v>
      </c>
      <c r="H629" s="883">
        <f>VLOOKUP(F629,'9요금표2'!$B$5:$AN$2005,14,1)</f>
        <v>47860</v>
      </c>
      <c r="I629" s="884"/>
      <c r="J629" s="885">
        <f>'5전기계약 등 비교'!$O$19</f>
        <v>7965.6399437412092</v>
      </c>
      <c r="K629" s="885">
        <f>'5전기계약 등 비교'!$L$19</f>
        <v>11459.198312236287</v>
      </c>
      <c r="L629" s="885">
        <f>'5전기계약 등 비교'!$L$27</f>
        <v>8983.3333333333339</v>
      </c>
      <c r="M629" s="886">
        <f t="shared" si="37"/>
        <v>67515.639943741204</v>
      </c>
      <c r="N629" s="886">
        <f t="shared" si="38"/>
        <v>59319.198312236287</v>
      </c>
      <c r="O629" s="886">
        <f t="shared" si="39"/>
        <v>68533.333333333328</v>
      </c>
    </row>
    <row r="630" spans="1:15">
      <c r="A630" s="712">
        <v>625</v>
      </c>
      <c r="B630" s="712">
        <v>108</v>
      </c>
      <c r="C630" s="712">
        <v>104</v>
      </c>
      <c r="D630" s="891">
        <v>2354</v>
      </c>
      <c r="E630" s="891">
        <v>2562</v>
      </c>
      <c r="F630" s="891">
        <f t="shared" si="36"/>
        <v>208</v>
      </c>
      <c r="G630" s="883">
        <f>VLOOKUP(F630,'9요금표2'!$B$5:$AN$2005,13,1)</f>
        <v>24730</v>
      </c>
      <c r="H630" s="883">
        <f>VLOOKUP(F630,'9요금표2'!$B$5:$AN$2005,14,1)</f>
        <v>20560</v>
      </c>
      <c r="I630" s="884"/>
      <c r="J630" s="885">
        <f>'5전기계약 등 비교'!$O$19</f>
        <v>7965.6399437412092</v>
      </c>
      <c r="K630" s="885">
        <f>'5전기계약 등 비교'!$L$19</f>
        <v>11459.198312236287</v>
      </c>
      <c r="L630" s="885">
        <f>'5전기계약 등 비교'!$L$27</f>
        <v>8983.3333333333339</v>
      </c>
      <c r="M630" s="886">
        <f t="shared" si="37"/>
        <v>32695.639943741211</v>
      </c>
      <c r="N630" s="886">
        <f t="shared" si="38"/>
        <v>32019.198312236287</v>
      </c>
      <c r="O630" s="886">
        <f t="shared" si="39"/>
        <v>33713.333333333336</v>
      </c>
    </row>
    <row r="631" spans="1:15">
      <c r="A631" s="712">
        <v>626</v>
      </c>
      <c r="B631" s="712">
        <v>108</v>
      </c>
      <c r="C631" s="712">
        <v>105</v>
      </c>
      <c r="D631" s="891">
        <v>3507</v>
      </c>
      <c r="E631" s="891">
        <v>3768</v>
      </c>
      <c r="F631" s="891">
        <f t="shared" si="36"/>
        <v>261</v>
      </c>
      <c r="G631" s="883">
        <f>VLOOKUP(F631,'9요금표2'!$B$5:$AN$2005,13,1)</f>
        <v>36060</v>
      </c>
      <c r="H631" s="883">
        <f>VLOOKUP(F631,'9요금표2'!$B$5:$AN$2005,14,1)</f>
        <v>29440</v>
      </c>
      <c r="I631" s="884"/>
      <c r="J631" s="885">
        <f>'5전기계약 등 비교'!$O$19</f>
        <v>7965.6399437412092</v>
      </c>
      <c r="K631" s="885">
        <f>'5전기계약 등 비교'!$L$19</f>
        <v>11459.198312236287</v>
      </c>
      <c r="L631" s="885">
        <f>'5전기계약 등 비교'!$L$27</f>
        <v>8983.3333333333339</v>
      </c>
      <c r="M631" s="886">
        <f t="shared" si="37"/>
        <v>44025.639943741211</v>
      </c>
      <c r="N631" s="886">
        <f t="shared" si="38"/>
        <v>40899.198312236287</v>
      </c>
      <c r="O631" s="886">
        <f t="shared" si="39"/>
        <v>45043.333333333336</v>
      </c>
    </row>
    <row r="632" spans="1:15">
      <c r="A632" s="712">
        <v>627</v>
      </c>
      <c r="B632" s="712">
        <v>108</v>
      </c>
      <c r="C632" s="712">
        <v>106</v>
      </c>
      <c r="D632" s="891">
        <v>2804</v>
      </c>
      <c r="E632" s="891">
        <v>3040</v>
      </c>
      <c r="F632" s="891">
        <f t="shared" si="36"/>
        <v>236</v>
      </c>
      <c r="G632" s="883">
        <f>VLOOKUP(F632,'9요금표2'!$B$5:$AN$2005,13,1)</f>
        <v>30710</v>
      </c>
      <c r="H632" s="883">
        <f>VLOOKUP(F632,'9요금표2'!$B$5:$AN$2005,14,1)</f>
        <v>25260</v>
      </c>
      <c r="I632" s="884"/>
      <c r="J632" s="885">
        <f>'5전기계약 등 비교'!$O$19</f>
        <v>7965.6399437412092</v>
      </c>
      <c r="K632" s="885">
        <f>'5전기계약 등 비교'!$L$19</f>
        <v>11459.198312236287</v>
      </c>
      <c r="L632" s="885">
        <f>'5전기계약 등 비교'!$L$27</f>
        <v>8983.3333333333339</v>
      </c>
      <c r="M632" s="886">
        <f t="shared" si="37"/>
        <v>38675.639943741211</v>
      </c>
      <c r="N632" s="886">
        <f t="shared" si="38"/>
        <v>36719.198312236287</v>
      </c>
      <c r="O632" s="886">
        <f t="shared" si="39"/>
        <v>39693.333333333336</v>
      </c>
    </row>
    <row r="633" spans="1:15">
      <c r="A633" s="712">
        <v>628</v>
      </c>
      <c r="B633" s="712">
        <v>108</v>
      </c>
      <c r="C633" s="712">
        <v>201</v>
      </c>
      <c r="D633" s="891">
        <v>1188</v>
      </c>
      <c r="E633" s="891">
        <v>1311</v>
      </c>
      <c r="F633" s="891">
        <f t="shared" si="36"/>
        <v>123</v>
      </c>
      <c r="G633" s="883">
        <f>VLOOKUP(F633,'9요금표2'!$B$5:$AN$2005,13,1)</f>
        <v>9530</v>
      </c>
      <c r="H633" s="883">
        <f>VLOOKUP(F633,'9요금표2'!$B$5:$AN$2005,14,1)</f>
        <v>8930</v>
      </c>
      <c r="I633" s="884"/>
      <c r="J633" s="885">
        <f>'5전기계약 등 비교'!$O$19</f>
        <v>7965.6399437412092</v>
      </c>
      <c r="K633" s="885">
        <f>'5전기계약 등 비교'!$L$19</f>
        <v>11459.198312236287</v>
      </c>
      <c r="L633" s="885">
        <f>'5전기계약 등 비교'!$L$27</f>
        <v>8983.3333333333339</v>
      </c>
      <c r="M633" s="886">
        <f t="shared" si="37"/>
        <v>17495.639943741211</v>
      </c>
      <c r="N633" s="886">
        <f t="shared" si="38"/>
        <v>20389.198312236287</v>
      </c>
      <c r="O633" s="886">
        <f t="shared" si="39"/>
        <v>18513.333333333336</v>
      </c>
    </row>
    <row r="634" spans="1:15">
      <c r="A634" s="712">
        <v>629</v>
      </c>
      <c r="B634" s="712">
        <v>108</v>
      </c>
      <c r="C634" s="712">
        <v>202</v>
      </c>
      <c r="D634" s="891">
        <v>2051</v>
      </c>
      <c r="E634" s="891">
        <v>2201</v>
      </c>
      <c r="F634" s="891">
        <f t="shared" si="36"/>
        <v>150</v>
      </c>
      <c r="G634" s="883">
        <f>VLOOKUP(F634,'9요금표2'!$B$5:$AN$2005,13,1)</f>
        <v>12390</v>
      </c>
      <c r="H634" s="883">
        <f>VLOOKUP(F634,'9요금표2'!$B$5:$AN$2005,14,1)</f>
        <v>11330</v>
      </c>
      <c r="I634" s="884"/>
      <c r="J634" s="885">
        <f>'5전기계약 등 비교'!$O$19</f>
        <v>7965.6399437412092</v>
      </c>
      <c r="K634" s="885">
        <f>'5전기계약 등 비교'!$L$19</f>
        <v>11459.198312236287</v>
      </c>
      <c r="L634" s="885">
        <f>'5전기계약 등 비교'!$L$27</f>
        <v>8983.3333333333339</v>
      </c>
      <c r="M634" s="886">
        <f t="shared" si="37"/>
        <v>20355.639943741211</v>
      </c>
      <c r="N634" s="886">
        <f t="shared" si="38"/>
        <v>22789.198312236287</v>
      </c>
      <c r="O634" s="886">
        <f t="shared" si="39"/>
        <v>21373.333333333336</v>
      </c>
    </row>
    <row r="635" spans="1:15">
      <c r="A635" s="712">
        <v>630</v>
      </c>
      <c r="B635" s="712">
        <v>108</v>
      </c>
      <c r="C635" s="712">
        <v>203</v>
      </c>
      <c r="D635" s="891">
        <v>1716</v>
      </c>
      <c r="E635" s="891">
        <v>1831</v>
      </c>
      <c r="F635" s="891">
        <f t="shared" si="36"/>
        <v>115</v>
      </c>
      <c r="G635" s="883">
        <f>VLOOKUP(F635,'9요금표2'!$B$5:$AN$2005,13,1)</f>
        <v>8680</v>
      </c>
      <c r="H635" s="883">
        <f>VLOOKUP(F635,'9요금표2'!$B$5:$AN$2005,14,1)</f>
        <v>8210</v>
      </c>
      <c r="I635" s="884"/>
      <c r="J635" s="885">
        <f>'5전기계약 등 비교'!$O$19</f>
        <v>7965.6399437412092</v>
      </c>
      <c r="K635" s="885">
        <f>'5전기계약 등 비교'!$L$19</f>
        <v>11459.198312236287</v>
      </c>
      <c r="L635" s="885">
        <f>'5전기계약 등 비교'!$L$27</f>
        <v>8983.3333333333339</v>
      </c>
      <c r="M635" s="886">
        <f t="shared" si="37"/>
        <v>16645.639943741211</v>
      </c>
      <c r="N635" s="886">
        <f t="shared" si="38"/>
        <v>19669.198312236287</v>
      </c>
      <c r="O635" s="886">
        <f t="shared" si="39"/>
        <v>17663.333333333336</v>
      </c>
    </row>
    <row r="636" spans="1:15">
      <c r="A636" s="712">
        <v>631</v>
      </c>
      <c r="B636" s="712">
        <v>108</v>
      </c>
      <c r="C636" s="712">
        <v>204</v>
      </c>
      <c r="D636" s="891">
        <v>4380</v>
      </c>
      <c r="E636" s="891">
        <v>4704</v>
      </c>
      <c r="F636" s="891">
        <f t="shared" si="36"/>
        <v>324</v>
      </c>
      <c r="G636" s="883">
        <f>VLOOKUP(F636,'9요금표2'!$B$5:$AN$2005,13,1)</f>
        <v>49520</v>
      </c>
      <c r="H636" s="883">
        <f>VLOOKUP(F636,'9요금표2'!$B$5:$AN$2005,14,1)</f>
        <v>40000</v>
      </c>
      <c r="I636" s="884"/>
      <c r="J636" s="885">
        <f>'5전기계약 등 비교'!$O$19</f>
        <v>7965.6399437412092</v>
      </c>
      <c r="K636" s="885">
        <f>'5전기계약 등 비교'!$L$19</f>
        <v>11459.198312236287</v>
      </c>
      <c r="L636" s="885">
        <f>'5전기계약 등 비교'!$L$27</f>
        <v>8983.3333333333339</v>
      </c>
      <c r="M636" s="886">
        <f t="shared" si="37"/>
        <v>57485.639943741211</v>
      </c>
      <c r="N636" s="886">
        <f t="shared" si="38"/>
        <v>51459.198312236287</v>
      </c>
      <c r="O636" s="886">
        <f t="shared" si="39"/>
        <v>58503.333333333336</v>
      </c>
    </row>
    <row r="637" spans="1:15">
      <c r="A637" s="712">
        <v>632</v>
      </c>
      <c r="B637" s="712">
        <v>108</v>
      </c>
      <c r="C637" s="712">
        <v>205</v>
      </c>
      <c r="D637" s="891">
        <v>4088</v>
      </c>
      <c r="E637" s="891">
        <v>4412</v>
      </c>
      <c r="F637" s="891">
        <f t="shared" si="36"/>
        <v>324</v>
      </c>
      <c r="G637" s="883">
        <f>VLOOKUP(F637,'9요금표2'!$B$5:$AN$2005,13,1)</f>
        <v>49520</v>
      </c>
      <c r="H637" s="883">
        <f>VLOOKUP(F637,'9요금표2'!$B$5:$AN$2005,14,1)</f>
        <v>40000</v>
      </c>
      <c r="I637" s="884"/>
      <c r="J637" s="885">
        <f>'5전기계약 등 비교'!$O$19</f>
        <v>7965.6399437412092</v>
      </c>
      <c r="K637" s="885">
        <f>'5전기계약 등 비교'!$L$19</f>
        <v>11459.198312236287</v>
      </c>
      <c r="L637" s="885">
        <f>'5전기계약 등 비교'!$L$27</f>
        <v>8983.3333333333339</v>
      </c>
      <c r="M637" s="886">
        <f t="shared" si="37"/>
        <v>57485.639943741211</v>
      </c>
      <c r="N637" s="886">
        <f t="shared" si="38"/>
        <v>51459.198312236287</v>
      </c>
      <c r="O637" s="886">
        <f t="shared" si="39"/>
        <v>58503.333333333336</v>
      </c>
    </row>
    <row r="638" spans="1:15">
      <c r="A638" s="712">
        <v>633</v>
      </c>
      <c r="B638" s="712">
        <v>108</v>
      </c>
      <c r="C638" s="712">
        <v>206</v>
      </c>
      <c r="D638" s="891">
        <v>2828</v>
      </c>
      <c r="E638" s="891">
        <v>3035</v>
      </c>
      <c r="F638" s="891">
        <f t="shared" si="36"/>
        <v>207</v>
      </c>
      <c r="G638" s="883">
        <f>VLOOKUP(F638,'9요금표2'!$B$5:$AN$2005,13,1)</f>
        <v>24520</v>
      </c>
      <c r="H638" s="883">
        <f>VLOOKUP(F638,'9요금표2'!$B$5:$AN$2005,14,1)</f>
        <v>20400</v>
      </c>
      <c r="I638" s="884"/>
      <c r="J638" s="885">
        <f>'5전기계약 등 비교'!$O$19</f>
        <v>7965.6399437412092</v>
      </c>
      <c r="K638" s="885">
        <f>'5전기계약 등 비교'!$L$19</f>
        <v>11459.198312236287</v>
      </c>
      <c r="L638" s="885">
        <f>'5전기계약 등 비교'!$L$27</f>
        <v>8983.3333333333339</v>
      </c>
      <c r="M638" s="886">
        <f t="shared" si="37"/>
        <v>32485.639943741211</v>
      </c>
      <c r="N638" s="886">
        <f t="shared" si="38"/>
        <v>31859.198312236287</v>
      </c>
      <c r="O638" s="886">
        <f t="shared" si="39"/>
        <v>33503.333333333336</v>
      </c>
    </row>
    <row r="639" spans="1:15">
      <c r="A639" s="712">
        <v>634</v>
      </c>
      <c r="B639" s="712">
        <v>108</v>
      </c>
      <c r="C639" s="712">
        <v>301</v>
      </c>
      <c r="D639" s="891">
        <v>2278</v>
      </c>
      <c r="E639" s="891">
        <v>2445</v>
      </c>
      <c r="F639" s="891">
        <f t="shared" si="36"/>
        <v>167</v>
      </c>
      <c r="G639" s="883">
        <f>VLOOKUP(F639,'9요금표2'!$B$5:$AN$2005,13,1)</f>
        <v>14200</v>
      </c>
      <c r="H639" s="883">
        <f>VLOOKUP(F639,'9요금표2'!$B$5:$AN$2005,14,1)</f>
        <v>12840</v>
      </c>
      <c r="I639" s="884"/>
      <c r="J639" s="885">
        <f>'5전기계약 등 비교'!$O$19</f>
        <v>7965.6399437412092</v>
      </c>
      <c r="K639" s="885">
        <f>'5전기계약 등 비교'!$L$19</f>
        <v>11459.198312236287</v>
      </c>
      <c r="L639" s="885">
        <f>'5전기계약 등 비교'!$L$27</f>
        <v>8983.3333333333339</v>
      </c>
      <c r="M639" s="886">
        <f t="shared" si="37"/>
        <v>22165.639943741211</v>
      </c>
      <c r="N639" s="886">
        <f t="shared" si="38"/>
        <v>24299.198312236287</v>
      </c>
      <c r="O639" s="886">
        <f t="shared" si="39"/>
        <v>23183.333333333336</v>
      </c>
    </row>
    <row r="640" spans="1:15">
      <c r="A640" s="712">
        <v>635</v>
      </c>
      <c r="B640" s="712">
        <v>108</v>
      </c>
      <c r="C640" s="712">
        <v>302</v>
      </c>
      <c r="D640" s="891">
        <v>2985</v>
      </c>
      <c r="E640" s="891">
        <v>3240</v>
      </c>
      <c r="F640" s="891">
        <f t="shared" si="36"/>
        <v>255</v>
      </c>
      <c r="G640" s="883">
        <f>VLOOKUP(F640,'9요금표2'!$B$5:$AN$2005,13,1)</f>
        <v>34780</v>
      </c>
      <c r="H640" s="883">
        <f>VLOOKUP(F640,'9요금표2'!$B$5:$AN$2005,14,1)</f>
        <v>28440</v>
      </c>
      <c r="I640" s="884"/>
      <c r="J640" s="885">
        <f>'5전기계약 등 비교'!$O$19</f>
        <v>7965.6399437412092</v>
      </c>
      <c r="K640" s="885">
        <f>'5전기계약 등 비교'!$L$19</f>
        <v>11459.198312236287</v>
      </c>
      <c r="L640" s="885">
        <f>'5전기계약 등 비교'!$L$27</f>
        <v>8983.3333333333339</v>
      </c>
      <c r="M640" s="886">
        <f t="shared" si="37"/>
        <v>42745.639943741211</v>
      </c>
      <c r="N640" s="886">
        <f t="shared" si="38"/>
        <v>39899.198312236287</v>
      </c>
      <c r="O640" s="886">
        <f t="shared" si="39"/>
        <v>43763.333333333336</v>
      </c>
    </row>
    <row r="641" spans="1:15">
      <c r="A641" s="712">
        <v>636</v>
      </c>
      <c r="B641" s="712">
        <v>108</v>
      </c>
      <c r="C641" s="712">
        <v>303</v>
      </c>
      <c r="D641" s="891">
        <v>2256</v>
      </c>
      <c r="E641" s="891">
        <v>2478</v>
      </c>
      <c r="F641" s="891">
        <f t="shared" si="36"/>
        <v>222</v>
      </c>
      <c r="G641" s="883">
        <f>VLOOKUP(F641,'9요금표2'!$B$5:$AN$2005,13,1)</f>
        <v>27730</v>
      </c>
      <c r="H641" s="883">
        <f>VLOOKUP(F641,'9요금표2'!$B$5:$AN$2005,14,1)</f>
        <v>22910</v>
      </c>
      <c r="I641" s="884"/>
      <c r="J641" s="885">
        <f>'5전기계약 등 비교'!$O$19</f>
        <v>7965.6399437412092</v>
      </c>
      <c r="K641" s="885">
        <f>'5전기계약 등 비교'!$L$19</f>
        <v>11459.198312236287</v>
      </c>
      <c r="L641" s="885">
        <f>'5전기계약 등 비교'!$L$27</f>
        <v>8983.3333333333339</v>
      </c>
      <c r="M641" s="886">
        <f t="shared" si="37"/>
        <v>35695.639943741211</v>
      </c>
      <c r="N641" s="886">
        <f t="shared" si="38"/>
        <v>34369.198312236287</v>
      </c>
      <c r="O641" s="886">
        <f t="shared" si="39"/>
        <v>36713.333333333336</v>
      </c>
    </row>
    <row r="642" spans="1:15">
      <c r="A642" s="712">
        <v>637</v>
      </c>
      <c r="B642" s="712">
        <v>108</v>
      </c>
      <c r="C642" s="712">
        <v>304</v>
      </c>
      <c r="D642" s="891">
        <v>1559</v>
      </c>
      <c r="E642" s="891">
        <v>1695</v>
      </c>
      <c r="F642" s="891">
        <f t="shared" si="36"/>
        <v>136</v>
      </c>
      <c r="G642" s="883">
        <f>VLOOKUP(F642,'9요금표2'!$B$5:$AN$2005,13,1)</f>
        <v>10900</v>
      </c>
      <c r="H642" s="883">
        <f>VLOOKUP(F642,'9요금표2'!$B$5:$AN$2005,14,1)</f>
        <v>10080</v>
      </c>
      <c r="I642" s="884"/>
      <c r="J642" s="885">
        <f>'5전기계약 등 비교'!$O$19</f>
        <v>7965.6399437412092</v>
      </c>
      <c r="K642" s="885">
        <f>'5전기계약 등 비교'!$L$19</f>
        <v>11459.198312236287</v>
      </c>
      <c r="L642" s="885">
        <f>'5전기계약 등 비교'!$L$27</f>
        <v>8983.3333333333339</v>
      </c>
      <c r="M642" s="886">
        <f t="shared" si="37"/>
        <v>18865.639943741211</v>
      </c>
      <c r="N642" s="886">
        <f t="shared" si="38"/>
        <v>21539.198312236287</v>
      </c>
      <c r="O642" s="886">
        <f t="shared" si="39"/>
        <v>19883.333333333336</v>
      </c>
    </row>
    <row r="643" spans="1:15">
      <c r="A643" s="712">
        <v>638</v>
      </c>
      <c r="B643" s="712">
        <v>108</v>
      </c>
      <c r="C643" s="712">
        <v>305</v>
      </c>
      <c r="D643" s="891">
        <v>2473</v>
      </c>
      <c r="E643" s="891">
        <v>2650</v>
      </c>
      <c r="F643" s="891">
        <f t="shared" si="36"/>
        <v>177</v>
      </c>
      <c r="G643" s="883">
        <f>VLOOKUP(F643,'9요금표2'!$B$5:$AN$2005,13,1)</f>
        <v>15250</v>
      </c>
      <c r="H643" s="883">
        <f>VLOOKUP(F643,'9요금표2'!$B$5:$AN$2005,14,1)</f>
        <v>13730</v>
      </c>
      <c r="I643" s="884"/>
      <c r="J643" s="885">
        <f>'5전기계약 등 비교'!$O$19</f>
        <v>7965.6399437412092</v>
      </c>
      <c r="K643" s="885">
        <f>'5전기계약 등 비교'!$L$19</f>
        <v>11459.198312236287</v>
      </c>
      <c r="L643" s="885">
        <f>'5전기계약 등 비교'!$L$27</f>
        <v>8983.3333333333339</v>
      </c>
      <c r="M643" s="886">
        <f t="shared" si="37"/>
        <v>23215.639943741211</v>
      </c>
      <c r="N643" s="886">
        <f t="shared" si="38"/>
        <v>25189.198312236287</v>
      </c>
      <c r="O643" s="886">
        <f t="shared" si="39"/>
        <v>24233.333333333336</v>
      </c>
    </row>
    <row r="644" spans="1:15">
      <c r="A644" s="712">
        <v>639</v>
      </c>
      <c r="B644" s="712">
        <v>108</v>
      </c>
      <c r="C644" s="712">
        <v>306</v>
      </c>
      <c r="D644" s="891">
        <v>1345</v>
      </c>
      <c r="E644" s="891">
        <v>1455</v>
      </c>
      <c r="F644" s="891">
        <f t="shared" si="36"/>
        <v>110</v>
      </c>
      <c r="G644" s="883">
        <f>VLOOKUP(F644,'9요금표2'!$B$5:$AN$2005,13,1)</f>
        <v>8150</v>
      </c>
      <c r="H644" s="883">
        <f>VLOOKUP(F644,'9요금표2'!$B$5:$AN$2005,14,1)</f>
        <v>7770</v>
      </c>
      <c r="I644" s="884"/>
      <c r="J644" s="885">
        <f>'5전기계약 등 비교'!$O$19</f>
        <v>7965.6399437412092</v>
      </c>
      <c r="K644" s="885">
        <f>'5전기계약 등 비교'!$L$19</f>
        <v>11459.198312236287</v>
      </c>
      <c r="L644" s="885">
        <f>'5전기계약 등 비교'!$L$27</f>
        <v>8983.3333333333339</v>
      </c>
      <c r="M644" s="886">
        <f t="shared" si="37"/>
        <v>16115.639943741209</v>
      </c>
      <c r="N644" s="886">
        <f t="shared" si="38"/>
        <v>19229.198312236287</v>
      </c>
      <c r="O644" s="886">
        <f t="shared" si="39"/>
        <v>17133.333333333336</v>
      </c>
    </row>
    <row r="645" spans="1:15">
      <c r="A645" s="712">
        <v>640</v>
      </c>
      <c r="B645" s="712">
        <v>108</v>
      </c>
      <c r="C645" s="712">
        <v>401</v>
      </c>
      <c r="D645" s="891">
        <v>1323</v>
      </c>
      <c r="E645" s="891">
        <v>1514</v>
      </c>
      <c r="F645" s="891">
        <f t="shared" si="36"/>
        <v>191</v>
      </c>
      <c r="G645" s="883">
        <f>VLOOKUP(F645,'9요금표2'!$B$5:$AN$2005,13,1)</f>
        <v>16740</v>
      </c>
      <c r="H645" s="883">
        <f>VLOOKUP(F645,'9요금표2'!$B$5:$AN$2005,14,1)</f>
        <v>14980</v>
      </c>
      <c r="I645" s="884"/>
      <c r="J645" s="885">
        <f>'5전기계약 등 비교'!$O$19</f>
        <v>7965.6399437412092</v>
      </c>
      <c r="K645" s="885">
        <f>'5전기계약 등 비교'!$L$19</f>
        <v>11459.198312236287</v>
      </c>
      <c r="L645" s="885">
        <f>'5전기계약 등 비교'!$L$27</f>
        <v>8983.3333333333339</v>
      </c>
      <c r="M645" s="886">
        <f t="shared" si="37"/>
        <v>24705.639943741211</v>
      </c>
      <c r="N645" s="886">
        <f t="shared" si="38"/>
        <v>26439.198312236287</v>
      </c>
      <c r="O645" s="886">
        <f t="shared" si="39"/>
        <v>25723.333333333336</v>
      </c>
    </row>
    <row r="646" spans="1:15">
      <c r="A646" s="712">
        <v>641</v>
      </c>
      <c r="B646" s="712">
        <v>108</v>
      </c>
      <c r="C646" s="712">
        <v>402</v>
      </c>
      <c r="D646" s="891">
        <v>1380</v>
      </c>
      <c r="E646" s="891">
        <v>1607</v>
      </c>
      <c r="F646" s="891">
        <f t="shared" ref="F646:F709" si="40">E646-D646</f>
        <v>227</v>
      </c>
      <c r="G646" s="883">
        <f>VLOOKUP(F646,'9요금표2'!$B$5:$AN$2005,13,1)</f>
        <v>28790</v>
      </c>
      <c r="H646" s="883">
        <f>VLOOKUP(F646,'9요금표2'!$B$5:$AN$2005,14,1)</f>
        <v>23750</v>
      </c>
      <c r="I646" s="884"/>
      <c r="J646" s="885">
        <f>'5전기계약 등 비교'!$O$19</f>
        <v>7965.6399437412092</v>
      </c>
      <c r="K646" s="885">
        <f>'5전기계약 등 비교'!$L$19</f>
        <v>11459.198312236287</v>
      </c>
      <c r="L646" s="885">
        <f>'5전기계약 등 비교'!$L$27</f>
        <v>8983.3333333333339</v>
      </c>
      <c r="M646" s="886">
        <f t="shared" si="37"/>
        <v>36755.639943741211</v>
      </c>
      <c r="N646" s="886">
        <f t="shared" si="38"/>
        <v>35209.198312236287</v>
      </c>
      <c r="O646" s="886">
        <f t="shared" si="39"/>
        <v>37773.333333333336</v>
      </c>
    </row>
    <row r="647" spans="1:15">
      <c r="A647" s="712">
        <v>642</v>
      </c>
      <c r="B647" s="712">
        <v>108</v>
      </c>
      <c r="C647" s="712">
        <v>403</v>
      </c>
      <c r="D647" s="891">
        <v>2276</v>
      </c>
      <c r="E647" s="891">
        <v>2396</v>
      </c>
      <c r="F647" s="891">
        <f t="shared" si="40"/>
        <v>120</v>
      </c>
      <c r="G647" s="883">
        <f>VLOOKUP(F647,'9요금표2'!$B$5:$AN$2005,13,1)</f>
        <v>9200</v>
      </c>
      <c r="H647" s="883">
        <f>VLOOKUP(F647,'9요금표2'!$B$5:$AN$2005,14,1)</f>
        <v>8660</v>
      </c>
      <c r="I647" s="884"/>
      <c r="J647" s="885">
        <f>'5전기계약 등 비교'!$O$19</f>
        <v>7965.6399437412092</v>
      </c>
      <c r="K647" s="885">
        <f>'5전기계약 등 비교'!$L$19</f>
        <v>11459.198312236287</v>
      </c>
      <c r="L647" s="885">
        <f>'5전기계약 등 비교'!$L$27</f>
        <v>8983.3333333333339</v>
      </c>
      <c r="M647" s="886">
        <f t="shared" ref="M647:M710" si="41">G647+J647</f>
        <v>17165.639943741211</v>
      </c>
      <c r="N647" s="886">
        <f t="shared" ref="N647:N710" si="42">H647+K647</f>
        <v>20119.198312236287</v>
      </c>
      <c r="O647" s="886">
        <f t="shared" ref="O647:O710" si="43">G647+L647</f>
        <v>18183.333333333336</v>
      </c>
    </row>
    <row r="648" spans="1:15">
      <c r="A648" s="712">
        <v>643</v>
      </c>
      <c r="B648" s="712">
        <v>108</v>
      </c>
      <c r="C648" s="712">
        <v>404</v>
      </c>
      <c r="D648" s="891">
        <v>2934</v>
      </c>
      <c r="E648" s="891">
        <v>3190</v>
      </c>
      <c r="F648" s="891">
        <f t="shared" si="40"/>
        <v>256</v>
      </c>
      <c r="G648" s="883">
        <f>VLOOKUP(F648,'9요금표2'!$B$5:$AN$2005,13,1)</f>
        <v>34990</v>
      </c>
      <c r="H648" s="883">
        <f>VLOOKUP(F648,'9요금표2'!$B$5:$AN$2005,14,1)</f>
        <v>28610</v>
      </c>
      <c r="I648" s="884"/>
      <c r="J648" s="885">
        <f>'5전기계약 등 비교'!$O$19</f>
        <v>7965.6399437412092</v>
      </c>
      <c r="K648" s="885">
        <f>'5전기계약 등 비교'!$L$19</f>
        <v>11459.198312236287</v>
      </c>
      <c r="L648" s="885">
        <f>'5전기계약 등 비교'!$L$27</f>
        <v>8983.3333333333339</v>
      </c>
      <c r="M648" s="886">
        <f t="shared" si="41"/>
        <v>42955.639943741211</v>
      </c>
      <c r="N648" s="886">
        <f t="shared" si="42"/>
        <v>40069.198312236287</v>
      </c>
      <c r="O648" s="886">
        <f t="shared" si="43"/>
        <v>43973.333333333336</v>
      </c>
    </row>
    <row r="649" spans="1:15">
      <c r="A649" s="712">
        <v>644</v>
      </c>
      <c r="B649" s="712">
        <v>108</v>
      </c>
      <c r="C649" s="712">
        <v>405</v>
      </c>
      <c r="D649" s="891">
        <v>2874</v>
      </c>
      <c r="E649" s="891">
        <v>3142</v>
      </c>
      <c r="F649" s="891">
        <f t="shared" si="40"/>
        <v>268</v>
      </c>
      <c r="G649" s="883">
        <f>VLOOKUP(F649,'9요금표2'!$B$5:$AN$2005,13,1)</f>
        <v>37560</v>
      </c>
      <c r="H649" s="883">
        <f>VLOOKUP(F649,'9요금표2'!$B$5:$AN$2005,14,1)</f>
        <v>30620</v>
      </c>
      <c r="I649" s="884"/>
      <c r="J649" s="885">
        <f>'5전기계약 등 비교'!$O$19</f>
        <v>7965.6399437412092</v>
      </c>
      <c r="K649" s="885">
        <f>'5전기계약 등 비교'!$L$19</f>
        <v>11459.198312236287</v>
      </c>
      <c r="L649" s="885">
        <f>'5전기계약 등 비교'!$L$27</f>
        <v>8983.3333333333339</v>
      </c>
      <c r="M649" s="886">
        <f t="shared" si="41"/>
        <v>45525.639943741211</v>
      </c>
      <c r="N649" s="886">
        <f t="shared" si="42"/>
        <v>42079.198312236287</v>
      </c>
      <c r="O649" s="886">
        <f t="shared" si="43"/>
        <v>46543.333333333336</v>
      </c>
    </row>
    <row r="650" spans="1:15">
      <c r="A650" s="712">
        <v>645</v>
      </c>
      <c r="B650" s="712">
        <v>108</v>
      </c>
      <c r="C650" s="712">
        <v>406</v>
      </c>
      <c r="D650" s="891">
        <v>1841</v>
      </c>
      <c r="E650" s="891">
        <v>1998</v>
      </c>
      <c r="F650" s="891">
        <f t="shared" si="40"/>
        <v>157</v>
      </c>
      <c r="G650" s="883">
        <f>VLOOKUP(F650,'9요금표2'!$B$5:$AN$2005,13,1)</f>
        <v>13130</v>
      </c>
      <c r="H650" s="883">
        <f>VLOOKUP(F650,'9요금표2'!$B$5:$AN$2005,14,1)</f>
        <v>11950</v>
      </c>
      <c r="I650" s="884"/>
      <c r="J650" s="885">
        <f>'5전기계약 등 비교'!$O$19</f>
        <v>7965.6399437412092</v>
      </c>
      <c r="K650" s="885">
        <f>'5전기계약 등 비교'!$L$19</f>
        <v>11459.198312236287</v>
      </c>
      <c r="L650" s="885">
        <f>'5전기계약 등 비교'!$L$27</f>
        <v>8983.3333333333339</v>
      </c>
      <c r="M650" s="886">
        <f t="shared" si="41"/>
        <v>21095.639943741211</v>
      </c>
      <c r="N650" s="886">
        <f t="shared" si="42"/>
        <v>23409.198312236287</v>
      </c>
      <c r="O650" s="886">
        <f t="shared" si="43"/>
        <v>22113.333333333336</v>
      </c>
    </row>
    <row r="651" spans="1:15">
      <c r="A651" s="712">
        <v>646</v>
      </c>
      <c r="B651" s="712">
        <v>108</v>
      </c>
      <c r="C651" s="712">
        <v>501</v>
      </c>
      <c r="D651" s="891">
        <v>3012</v>
      </c>
      <c r="E651" s="891">
        <v>3295</v>
      </c>
      <c r="F651" s="891">
        <f t="shared" si="40"/>
        <v>283</v>
      </c>
      <c r="G651" s="883">
        <f>VLOOKUP(F651,'9요금표2'!$B$5:$AN$2005,13,1)</f>
        <v>40760</v>
      </c>
      <c r="H651" s="883">
        <f>VLOOKUP(F651,'9요금표2'!$B$5:$AN$2005,14,1)</f>
        <v>33130</v>
      </c>
      <c r="I651" s="884"/>
      <c r="J651" s="885">
        <f>'5전기계약 등 비교'!$O$19</f>
        <v>7965.6399437412092</v>
      </c>
      <c r="K651" s="885">
        <f>'5전기계약 등 비교'!$L$19</f>
        <v>11459.198312236287</v>
      </c>
      <c r="L651" s="885">
        <f>'5전기계약 등 비교'!$L$27</f>
        <v>8983.3333333333339</v>
      </c>
      <c r="M651" s="886">
        <f t="shared" si="41"/>
        <v>48725.639943741211</v>
      </c>
      <c r="N651" s="886">
        <f t="shared" si="42"/>
        <v>44589.198312236287</v>
      </c>
      <c r="O651" s="886">
        <f t="shared" si="43"/>
        <v>49743.333333333336</v>
      </c>
    </row>
    <row r="652" spans="1:15">
      <c r="A652" s="712">
        <v>647</v>
      </c>
      <c r="B652" s="712">
        <v>108</v>
      </c>
      <c r="C652" s="712">
        <v>502</v>
      </c>
      <c r="D652" s="891">
        <v>1856</v>
      </c>
      <c r="E652" s="891">
        <v>1989</v>
      </c>
      <c r="F652" s="891">
        <f t="shared" si="40"/>
        <v>133</v>
      </c>
      <c r="G652" s="883">
        <f>VLOOKUP(F652,'9요금표2'!$B$5:$AN$2005,13,1)</f>
        <v>10590</v>
      </c>
      <c r="H652" s="883">
        <f>VLOOKUP(F652,'9요금표2'!$B$5:$AN$2005,14,1)</f>
        <v>9810</v>
      </c>
      <c r="I652" s="884"/>
      <c r="J652" s="885">
        <f>'5전기계약 등 비교'!$O$19</f>
        <v>7965.6399437412092</v>
      </c>
      <c r="K652" s="885">
        <f>'5전기계약 등 비교'!$L$19</f>
        <v>11459.198312236287</v>
      </c>
      <c r="L652" s="885">
        <f>'5전기계약 등 비교'!$L$27</f>
        <v>8983.3333333333339</v>
      </c>
      <c r="M652" s="886">
        <f t="shared" si="41"/>
        <v>18555.639943741211</v>
      </c>
      <c r="N652" s="886">
        <f t="shared" si="42"/>
        <v>21269.198312236287</v>
      </c>
      <c r="O652" s="886">
        <f t="shared" si="43"/>
        <v>19573.333333333336</v>
      </c>
    </row>
    <row r="653" spans="1:15">
      <c r="A653" s="712">
        <v>648</v>
      </c>
      <c r="B653" s="712">
        <v>108</v>
      </c>
      <c r="C653" s="712">
        <v>503</v>
      </c>
      <c r="D653" s="891">
        <v>1859</v>
      </c>
      <c r="E653" s="891">
        <v>2010</v>
      </c>
      <c r="F653" s="891">
        <f t="shared" si="40"/>
        <v>151</v>
      </c>
      <c r="G653" s="883">
        <f>VLOOKUP(F653,'9요금표2'!$B$5:$AN$2005,13,1)</f>
        <v>12490</v>
      </c>
      <c r="H653" s="883">
        <f>VLOOKUP(F653,'9요금표2'!$B$5:$AN$2005,14,1)</f>
        <v>11420</v>
      </c>
      <c r="I653" s="884"/>
      <c r="J653" s="885">
        <f>'5전기계약 등 비교'!$O$19</f>
        <v>7965.6399437412092</v>
      </c>
      <c r="K653" s="885">
        <f>'5전기계약 등 비교'!$L$19</f>
        <v>11459.198312236287</v>
      </c>
      <c r="L653" s="885">
        <f>'5전기계약 등 비교'!$L$27</f>
        <v>8983.3333333333339</v>
      </c>
      <c r="M653" s="886">
        <f t="shared" si="41"/>
        <v>20455.639943741211</v>
      </c>
      <c r="N653" s="886">
        <f t="shared" si="42"/>
        <v>22879.198312236287</v>
      </c>
      <c r="O653" s="886">
        <f t="shared" si="43"/>
        <v>21473.333333333336</v>
      </c>
    </row>
    <row r="654" spans="1:15">
      <c r="A654" s="712">
        <v>649</v>
      </c>
      <c r="B654" s="712">
        <v>108</v>
      </c>
      <c r="C654" s="712">
        <v>504</v>
      </c>
      <c r="D654" s="891">
        <v>3323</v>
      </c>
      <c r="E654" s="891">
        <v>3647</v>
      </c>
      <c r="F654" s="891">
        <f t="shared" si="40"/>
        <v>324</v>
      </c>
      <c r="G654" s="883">
        <f>VLOOKUP(F654,'9요금표2'!$B$5:$AN$2005,13,1)</f>
        <v>49520</v>
      </c>
      <c r="H654" s="883">
        <f>VLOOKUP(F654,'9요금표2'!$B$5:$AN$2005,14,1)</f>
        <v>40000</v>
      </c>
      <c r="I654" s="884"/>
      <c r="J654" s="885">
        <f>'5전기계약 등 비교'!$O$19</f>
        <v>7965.6399437412092</v>
      </c>
      <c r="K654" s="885">
        <f>'5전기계약 등 비교'!$L$19</f>
        <v>11459.198312236287</v>
      </c>
      <c r="L654" s="885">
        <f>'5전기계약 등 비교'!$L$27</f>
        <v>8983.3333333333339</v>
      </c>
      <c r="M654" s="886">
        <f t="shared" si="41"/>
        <v>57485.639943741211</v>
      </c>
      <c r="N654" s="886">
        <f t="shared" si="42"/>
        <v>51459.198312236287</v>
      </c>
      <c r="O654" s="886">
        <f t="shared" si="43"/>
        <v>58503.333333333336</v>
      </c>
    </row>
    <row r="655" spans="1:15">
      <c r="A655" s="712">
        <v>650</v>
      </c>
      <c r="B655" s="712">
        <v>108</v>
      </c>
      <c r="C655" s="712">
        <v>505</v>
      </c>
      <c r="D655" s="891">
        <v>2169</v>
      </c>
      <c r="E655" s="891">
        <v>2286</v>
      </c>
      <c r="F655" s="891">
        <f t="shared" si="40"/>
        <v>117</v>
      </c>
      <c r="G655" s="883">
        <f>VLOOKUP(F655,'9요금표2'!$B$5:$AN$2005,13,1)</f>
        <v>8880</v>
      </c>
      <c r="H655" s="883">
        <f>VLOOKUP(F655,'9요금표2'!$B$5:$AN$2005,14,1)</f>
        <v>8400</v>
      </c>
      <c r="I655" s="884"/>
      <c r="J655" s="885">
        <f>'5전기계약 등 비교'!$O$19</f>
        <v>7965.6399437412092</v>
      </c>
      <c r="K655" s="885">
        <f>'5전기계약 등 비교'!$L$19</f>
        <v>11459.198312236287</v>
      </c>
      <c r="L655" s="885">
        <f>'5전기계약 등 비교'!$L$27</f>
        <v>8983.3333333333339</v>
      </c>
      <c r="M655" s="886">
        <f t="shared" si="41"/>
        <v>16845.639943741211</v>
      </c>
      <c r="N655" s="886">
        <f t="shared" si="42"/>
        <v>19859.198312236287</v>
      </c>
      <c r="O655" s="886">
        <f t="shared" si="43"/>
        <v>17863.333333333336</v>
      </c>
    </row>
    <row r="656" spans="1:15">
      <c r="A656" s="712">
        <v>651</v>
      </c>
      <c r="B656" s="712">
        <v>108</v>
      </c>
      <c r="C656" s="712">
        <v>506</v>
      </c>
      <c r="D656" s="891">
        <v>1734</v>
      </c>
      <c r="E656" s="891">
        <v>1876</v>
      </c>
      <c r="F656" s="891">
        <f t="shared" si="40"/>
        <v>142</v>
      </c>
      <c r="G656" s="883">
        <f>VLOOKUP(F656,'9요금표2'!$B$5:$AN$2005,13,1)</f>
        <v>11540</v>
      </c>
      <c r="H656" s="883">
        <f>VLOOKUP(F656,'9요금표2'!$B$5:$AN$2005,14,1)</f>
        <v>10620</v>
      </c>
      <c r="I656" s="884"/>
      <c r="J656" s="885">
        <f>'5전기계약 등 비교'!$O$19</f>
        <v>7965.6399437412092</v>
      </c>
      <c r="K656" s="885">
        <f>'5전기계약 등 비교'!$L$19</f>
        <v>11459.198312236287</v>
      </c>
      <c r="L656" s="885">
        <f>'5전기계약 등 비교'!$L$27</f>
        <v>8983.3333333333339</v>
      </c>
      <c r="M656" s="886">
        <f t="shared" si="41"/>
        <v>19505.639943741211</v>
      </c>
      <c r="N656" s="886">
        <f t="shared" si="42"/>
        <v>22079.198312236287</v>
      </c>
      <c r="O656" s="886">
        <f t="shared" si="43"/>
        <v>20523.333333333336</v>
      </c>
    </row>
    <row r="657" spans="1:15">
      <c r="A657" s="712">
        <v>652</v>
      </c>
      <c r="B657" s="712">
        <v>108</v>
      </c>
      <c r="C657" s="712">
        <v>601</v>
      </c>
      <c r="D657" s="891">
        <v>3012</v>
      </c>
      <c r="E657" s="891">
        <v>3253</v>
      </c>
      <c r="F657" s="891">
        <f t="shared" si="40"/>
        <v>241</v>
      </c>
      <c r="G657" s="883">
        <f>VLOOKUP(F657,'9요금표2'!$B$5:$AN$2005,13,1)</f>
        <v>31780</v>
      </c>
      <c r="H657" s="883">
        <f>VLOOKUP(F657,'9요금표2'!$B$5:$AN$2005,14,1)</f>
        <v>26090</v>
      </c>
      <c r="I657" s="884"/>
      <c r="J657" s="885">
        <f>'5전기계약 등 비교'!$O$19</f>
        <v>7965.6399437412092</v>
      </c>
      <c r="K657" s="885">
        <f>'5전기계약 등 비교'!$L$19</f>
        <v>11459.198312236287</v>
      </c>
      <c r="L657" s="885">
        <f>'5전기계약 등 비교'!$L$27</f>
        <v>8983.3333333333339</v>
      </c>
      <c r="M657" s="886">
        <f t="shared" si="41"/>
        <v>39745.639943741211</v>
      </c>
      <c r="N657" s="886">
        <f t="shared" si="42"/>
        <v>37549.198312236287</v>
      </c>
      <c r="O657" s="886">
        <f t="shared" si="43"/>
        <v>40763.333333333336</v>
      </c>
    </row>
    <row r="658" spans="1:15">
      <c r="A658" s="712">
        <v>653</v>
      </c>
      <c r="B658" s="712">
        <v>108</v>
      </c>
      <c r="C658" s="712">
        <v>602</v>
      </c>
      <c r="D658" s="891">
        <v>1483</v>
      </c>
      <c r="E658" s="891">
        <v>1566</v>
      </c>
      <c r="F658" s="891">
        <f t="shared" si="40"/>
        <v>83</v>
      </c>
      <c r="G658" s="883">
        <f>VLOOKUP(F658,'9요금표2'!$B$5:$AN$2005,13,1)</f>
        <v>5280</v>
      </c>
      <c r="H658" s="883">
        <f>VLOOKUP(F658,'9요금표2'!$B$5:$AN$2005,14,1)</f>
        <v>5370</v>
      </c>
      <c r="I658" s="884"/>
      <c r="J658" s="885">
        <f>'5전기계약 등 비교'!$O$19</f>
        <v>7965.6399437412092</v>
      </c>
      <c r="K658" s="885">
        <f>'5전기계약 등 비교'!$L$19</f>
        <v>11459.198312236287</v>
      </c>
      <c r="L658" s="885">
        <f>'5전기계약 등 비교'!$L$27</f>
        <v>8983.3333333333339</v>
      </c>
      <c r="M658" s="886">
        <f t="shared" si="41"/>
        <v>13245.639943741209</v>
      </c>
      <c r="N658" s="886">
        <f t="shared" si="42"/>
        <v>16829.198312236287</v>
      </c>
      <c r="O658" s="886">
        <f t="shared" si="43"/>
        <v>14263.333333333334</v>
      </c>
    </row>
    <row r="659" spans="1:15">
      <c r="A659" s="712">
        <v>654</v>
      </c>
      <c r="B659" s="712">
        <v>108</v>
      </c>
      <c r="C659" s="712">
        <v>603</v>
      </c>
      <c r="D659" s="891">
        <v>3268</v>
      </c>
      <c r="E659" s="891">
        <v>3504</v>
      </c>
      <c r="F659" s="891">
        <f t="shared" si="40"/>
        <v>236</v>
      </c>
      <c r="G659" s="883">
        <f>VLOOKUP(F659,'9요금표2'!$B$5:$AN$2005,13,1)</f>
        <v>30710</v>
      </c>
      <c r="H659" s="883">
        <f>VLOOKUP(F659,'9요금표2'!$B$5:$AN$2005,14,1)</f>
        <v>25260</v>
      </c>
      <c r="I659" s="884"/>
      <c r="J659" s="885">
        <f>'5전기계약 등 비교'!$O$19</f>
        <v>7965.6399437412092</v>
      </c>
      <c r="K659" s="885">
        <f>'5전기계약 등 비교'!$L$19</f>
        <v>11459.198312236287</v>
      </c>
      <c r="L659" s="885">
        <f>'5전기계약 등 비교'!$L$27</f>
        <v>8983.3333333333339</v>
      </c>
      <c r="M659" s="886">
        <f t="shared" si="41"/>
        <v>38675.639943741211</v>
      </c>
      <c r="N659" s="886">
        <f t="shared" si="42"/>
        <v>36719.198312236287</v>
      </c>
      <c r="O659" s="886">
        <f t="shared" si="43"/>
        <v>39693.333333333336</v>
      </c>
    </row>
    <row r="660" spans="1:15">
      <c r="A660" s="712">
        <v>655</v>
      </c>
      <c r="B660" s="712">
        <v>108</v>
      </c>
      <c r="C660" s="712">
        <v>604</v>
      </c>
      <c r="D660" s="891">
        <v>1986</v>
      </c>
      <c r="E660" s="891">
        <v>2109</v>
      </c>
      <c r="F660" s="891">
        <f t="shared" si="40"/>
        <v>123</v>
      </c>
      <c r="G660" s="883">
        <f>VLOOKUP(F660,'9요금표2'!$B$5:$AN$2005,13,1)</f>
        <v>9530</v>
      </c>
      <c r="H660" s="883">
        <f>VLOOKUP(F660,'9요금표2'!$B$5:$AN$2005,14,1)</f>
        <v>8930</v>
      </c>
      <c r="I660" s="884"/>
      <c r="J660" s="885">
        <f>'5전기계약 등 비교'!$O$19</f>
        <v>7965.6399437412092</v>
      </c>
      <c r="K660" s="885">
        <f>'5전기계약 등 비교'!$L$19</f>
        <v>11459.198312236287</v>
      </c>
      <c r="L660" s="885">
        <f>'5전기계약 등 비교'!$L$27</f>
        <v>8983.3333333333339</v>
      </c>
      <c r="M660" s="886">
        <f t="shared" si="41"/>
        <v>17495.639943741211</v>
      </c>
      <c r="N660" s="886">
        <f t="shared" si="42"/>
        <v>20389.198312236287</v>
      </c>
      <c r="O660" s="886">
        <f t="shared" si="43"/>
        <v>18513.333333333336</v>
      </c>
    </row>
    <row r="661" spans="1:15">
      <c r="A661" s="712">
        <v>656</v>
      </c>
      <c r="B661" s="712">
        <v>108</v>
      </c>
      <c r="C661" s="712">
        <v>605</v>
      </c>
      <c r="D661" s="891">
        <v>2477</v>
      </c>
      <c r="E661" s="891">
        <v>2658</v>
      </c>
      <c r="F661" s="891">
        <f t="shared" si="40"/>
        <v>181</v>
      </c>
      <c r="G661" s="883">
        <f>VLOOKUP(F661,'9요금표2'!$B$5:$AN$2005,13,1)</f>
        <v>15680</v>
      </c>
      <c r="H661" s="883">
        <f>VLOOKUP(F661,'9요금표2'!$B$5:$AN$2005,14,1)</f>
        <v>14090</v>
      </c>
      <c r="I661" s="884"/>
      <c r="J661" s="885">
        <f>'5전기계약 등 비교'!$O$19</f>
        <v>7965.6399437412092</v>
      </c>
      <c r="K661" s="885">
        <f>'5전기계약 등 비교'!$L$19</f>
        <v>11459.198312236287</v>
      </c>
      <c r="L661" s="885">
        <f>'5전기계약 등 비교'!$L$27</f>
        <v>8983.3333333333339</v>
      </c>
      <c r="M661" s="886">
        <f t="shared" si="41"/>
        <v>23645.639943741211</v>
      </c>
      <c r="N661" s="886">
        <f t="shared" si="42"/>
        <v>25549.198312236287</v>
      </c>
      <c r="O661" s="886">
        <f t="shared" si="43"/>
        <v>24663.333333333336</v>
      </c>
    </row>
    <row r="662" spans="1:15">
      <c r="A662" s="712">
        <v>657</v>
      </c>
      <c r="B662" s="712">
        <v>108</v>
      </c>
      <c r="C662" s="712">
        <v>606</v>
      </c>
      <c r="D662" s="891">
        <v>2224</v>
      </c>
      <c r="E662" s="891">
        <v>2445</v>
      </c>
      <c r="F662" s="891">
        <f t="shared" si="40"/>
        <v>221</v>
      </c>
      <c r="G662" s="883">
        <f>VLOOKUP(F662,'9요금표2'!$B$5:$AN$2005,13,1)</f>
        <v>27510</v>
      </c>
      <c r="H662" s="883">
        <f>VLOOKUP(F662,'9요금표2'!$B$5:$AN$2005,14,1)</f>
        <v>22750</v>
      </c>
      <c r="I662" s="884"/>
      <c r="J662" s="885">
        <f>'5전기계약 등 비교'!$O$19</f>
        <v>7965.6399437412092</v>
      </c>
      <c r="K662" s="885">
        <f>'5전기계약 등 비교'!$L$19</f>
        <v>11459.198312236287</v>
      </c>
      <c r="L662" s="885">
        <f>'5전기계약 등 비교'!$L$27</f>
        <v>8983.3333333333339</v>
      </c>
      <c r="M662" s="886">
        <f t="shared" si="41"/>
        <v>35475.639943741211</v>
      </c>
      <c r="N662" s="886">
        <f t="shared" si="42"/>
        <v>34209.198312236287</v>
      </c>
      <c r="O662" s="886">
        <f t="shared" si="43"/>
        <v>36493.333333333336</v>
      </c>
    </row>
    <row r="663" spans="1:15">
      <c r="A663" s="712">
        <v>658</v>
      </c>
      <c r="B663" s="712">
        <v>108</v>
      </c>
      <c r="C663" s="712">
        <v>701</v>
      </c>
      <c r="D663" s="891">
        <v>2061</v>
      </c>
      <c r="E663" s="891">
        <v>2207</v>
      </c>
      <c r="F663" s="891">
        <f t="shared" si="40"/>
        <v>146</v>
      </c>
      <c r="G663" s="883">
        <f>VLOOKUP(F663,'9요금표2'!$B$5:$AN$2005,13,1)</f>
        <v>11960</v>
      </c>
      <c r="H663" s="883">
        <f>VLOOKUP(F663,'9요금표2'!$B$5:$AN$2005,14,1)</f>
        <v>10970</v>
      </c>
      <c r="I663" s="884"/>
      <c r="J663" s="885">
        <f>'5전기계약 등 비교'!$O$19</f>
        <v>7965.6399437412092</v>
      </c>
      <c r="K663" s="885">
        <f>'5전기계약 등 비교'!$L$19</f>
        <v>11459.198312236287</v>
      </c>
      <c r="L663" s="885">
        <f>'5전기계약 등 비교'!$L$27</f>
        <v>8983.3333333333339</v>
      </c>
      <c r="M663" s="886">
        <f t="shared" si="41"/>
        <v>19925.639943741211</v>
      </c>
      <c r="N663" s="886">
        <f t="shared" si="42"/>
        <v>22429.198312236287</v>
      </c>
      <c r="O663" s="886">
        <f t="shared" si="43"/>
        <v>20943.333333333336</v>
      </c>
    </row>
    <row r="664" spans="1:15">
      <c r="A664" s="712">
        <v>659</v>
      </c>
      <c r="B664" s="712">
        <v>108</v>
      </c>
      <c r="C664" s="712">
        <v>702</v>
      </c>
      <c r="D664" s="891">
        <v>846</v>
      </c>
      <c r="E664" s="891">
        <v>906</v>
      </c>
      <c r="F664" s="891">
        <f t="shared" si="40"/>
        <v>60</v>
      </c>
      <c r="G664" s="883">
        <f>VLOOKUP(F664,'9요금표2'!$B$5:$AN$2005,13,1)</f>
        <v>2840</v>
      </c>
      <c r="H664" s="883">
        <f>VLOOKUP(F664,'9요금표2'!$B$5:$AN$2005,14,1)</f>
        <v>3320</v>
      </c>
      <c r="I664" s="884"/>
      <c r="J664" s="885">
        <f>'5전기계약 등 비교'!$O$19</f>
        <v>7965.6399437412092</v>
      </c>
      <c r="K664" s="885">
        <f>'5전기계약 등 비교'!$L$19</f>
        <v>11459.198312236287</v>
      </c>
      <c r="L664" s="885">
        <f>'5전기계약 등 비교'!$L$27</f>
        <v>8983.3333333333339</v>
      </c>
      <c r="M664" s="886">
        <f t="shared" si="41"/>
        <v>10805.639943741209</v>
      </c>
      <c r="N664" s="886">
        <f t="shared" si="42"/>
        <v>14779.198312236287</v>
      </c>
      <c r="O664" s="886">
        <f t="shared" si="43"/>
        <v>11823.333333333334</v>
      </c>
    </row>
    <row r="665" spans="1:15">
      <c r="A665" s="712">
        <v>660</v>
      </c>
      <c r="B665" s="712">
        <v>108</v>
      </c>
      <c r="C665" s="712">
        <v>703</v>
      </c>
      <c r="D665" s="891">
        <v>1297</v>
      </c>
      <c r="E665" s="891">
        <v>1416</v>
      </c>
      <c r="F665" s="891">
        <f t="shared" si="40"/>
        <v>119</v>
      </c>
      <c r="G665" s="883">
        <f>VLOOKUP(F665,'9요금표2'!$B$5:$AN$2005,13,1)</f>
        <v>9100</v>
      </c>
      <c r="H665" s="883">
        <f>VLOOKUP(F665,'9요금표2'!$B$5:$AN$2005,14,1)</f>
        <v>8570</v>
      </c>
      <c r="I665" s="884"/>
      <c r="J665" s="885">
        <f>'5전기계약 등 비교'!$O$19</f>
        <v>7965.6399437412092</v>
      </c>
      <c r="K665" s="885">
        <f>'5전기계약 등 비교'!$L$19</f>
        <v>11459.198312236287</v>
      </c>
      <c r="L665" s="885">
        <f>'5전기계약 등 비교'!$L$27</f>
        <v>8983.3333333333339</v>
      </c>
      <c r="M665" s="886">
        <f t="shared" si="41"/>
        <v>17065.639943741211</v>
      </c>
      <c r="N665" s="886">
        <f t="shared" si="42"/>
        <v>20029.198312236287</v>
      </c>
      <c r="O665" s="886">
        <f t="shared" si="43"/>
        <v>18083.333333333336</v>
      </c>
    </row>
    <row r="666" spans="1:15">
      <c r="A666" s="712">
        <v>661</v>
      </c>
      <c r="B666" s="712">
        <v>108</v>
      </c>
      <c r="C666" s="712">
        <v>704</v>
      </c>
      <c r="D666" s="891">
        <v>2474</v>
      </c>
      <c r="E666" s="891">
        <v>2627</v>
      </c>
      <c r="F666" s="891">
        <f t="shared" si="40"/>
        <v>153</v>
      </c>
      <c r="G666" s="883">
        <f>VLOOKUP(F666,'9요금표2'!$B$5:$AN$2005,13,1)</f>
        <v>12710</v>
      </c>
      <c r="H666" s="883">
        <f>VLOOKUP(F666,'9요금표2'!$B$5:$AN$2005,14,1)</f>
        <v>11600</v>
      </c>
      <c r="I666" s="884"/>
      <c r="J666" s="885">
        <f>'5전기계약 등 비교'!$O$19</f>
        <v>7965.6399437412092</v>
      </c>
      <c r="K666" s="885">
        <f>'5전기계약 등 비교'!$L$19</f>
        <v>11459.198312236287</v>
      </c>
      <c r="L666" s="885">
        <f>'5전기계약 등 비교'!$L$27</f>
        <v>8983.3333333333339</v>
      </c>
      <c r="M666" s="886">
        <f t="shared" si="41"/>
        <v>20675.639943741211</v>
      </c>
      <c r="N666" s="886">
        <f t="shared" si="42"/>
        <v>23059.198312236287</v>
      </c>
      <c r="O666" s="886">
        <f t="shared" si="43"/>
        <v>21693.333333333336</v>
      </c>
    </row>
    <row r="667" spans="1:15">
      <c r="A667" s="712">
        <v>662</v>
      </c>
      <c r="B667" s="712">
        <v>108</v>
      </c>
      <c r="C667" s="712">
        <v>705</v>
      </c>
      <c r="D667" s="891">
        <v>2942</v>
      </c>
      <c r="E667" s="891">
        <v>3177</v>
      </c>
      <c r="F667" s="891">
        <f t="shared" si="40"/>
        <v>235</v>
      </c>
      <c r="G667" s="883">
        <f>VLOOKUP(F667,'9요금표2'!$B$5:$AN$2005,13,1)</f>
        <v>30510</v>
      </c>
      <c r="H667" s="883">
        <f>VLOOKUP(F667,'9요금표2'!$B$5:$AN$2005,14,1)</f>
        <v>25090</v>
      </c>
      <c r="I667" s="884"/>
      <c r="J667" s="885">
        <f>'5전기계약 등 비교'!$O$19</f>
        <v>7965.6399437412092</v>
      </c>
      <c r="K667" s="885">
        <f>'5전기계약 등 비교'!$L$19</f>
        <v>11459.198312236287</v>
      </c>
      <c r="L667" s="885">
        <f>'5전기계약 등 비교'!$L$27</f>
        <v>8983.3333333333339</v>
      </c>
      <c r="M667" s="886">
        <f t="shared" si="41"/>
        <v>38475.639943741211</v>
      </c>
      <c r="N667" s="886">
        <f t="shared" si="42"/>
        <v>36549.198312236287</v>
      </c>
      <c r="O667" s="886">
        <f t="shared" si="43"/>
        <v>39493.333333333336</v>
      </c>
    </row>
    <row r="668" spans="1:15">
      <c r="A668" s="712">
        <v>663</v>
      </c>
      <c r="B668" s="712">
        <v>108</v>
      </c>
      <c r="C668" s="712">
        <v>706</v>
      </c>
      <c r="D668" s="891">
        <v>1675</v>
      </c>
      <c r="E668" s="891">
        <v>1787</v>
      </c>
      <c r="F668" s="891">
        <f t="shared" si="40"/>
        <v>112</v>
      </c>
      <c r="G668" s="883">
        <f>VLOOKUP(F668,'9요금표2'!$B$5:$AN$2005,13,1)</f>
        <v>8360</v>
      </c>
      <c r="H668" s="883">
        <f>VLOOKUP(F668,'9요금표2'!$B$5:$AN$2005,14,1)</f>
        <v>7940</v>
      </c>
      <c r="I668" s="884"/>
      <c r="J668" s="885">
        <f>'5전기계약 등 비교'!$O$19</f>
        <v>7965.6399437412092</v>
      </c>
      <c r="K668" s="885">
        <f>'5전기계약 등 비교'!$L$19</f>
        <v>11459.198312236287</v>
      </c>
      <c r="L668" s="885">
        <f>'5전기계약 등 비교'!$L$27</f>
        <v>8983.3333333333339</v>
      </c>
      <c r="M668" s="886">
        <f t="shared" si="41"/>
        <v>16325.639943741209</v>
      </c>
      <c r="N668" s="886">
        <f t="shared" si="42"/>
        <v>19399.198312236287</v>
      </c>
      <c r="O668" s="886">
        <f t="shared" si="43"/>
        <v>17343.333333333336</v>
      </c>
    </row>
    <row r="669" spans="1:15">
      <c r="A669" s="712">
        <v>664</v>
      </c>
      <c r="B669" s="712">
        <v>108</v>
      </c>
      <c r="C669" s="712">
        <v>801</v>
      </c>
      <c r="D669" s="891">
        <v>1285</v>
      </c>
      <c r="E669" s="891">
        <v>1382</v>
      </c>
      <c r="F669" s="891">
        <f t="shared" si="40"/>
        <v>97</v>
      </c>
      <c r="G669" s="883">
        <f>VLOOKUP(F669,'9요금표2'!$B$5:$AN$2005,13,1)</f>
        <v>6770</v>
      </c>
      <c r="H669" s="883">
        <f>VLOOKUP(F669,'9요금표2'!$B$5:$AN$2005,14,1)</f>
        <v>6610</v>
      </c>
      <c r="I669" s="884"/>
      <c r="J669" s="885">
        <f>'5전기계약 등 비교'!$O$19</f>
        <v>7965.6399437412092</v>
      </c>
      <c r="K669" s="885">
        <f>'5전기계약 등 비교'!$L$19</f>
        <v>11459.198312236287</v>
      </c>
      <c r="L669" s="885">
        <f>'5전기계약 등 비교'!$L$27</f>
        <v>8983.3333333333339</v>
      </c>
      <c r="M669" s="886">
        <f t="shared" si="41"/>
        <v>14735.639943741209</v>
      </c>
      <c r="N669" s="886">
        <f t="shared" si="42"/>
        <v>18069.198312236287</v>
      </c>
      <c r="O669" s="886">
        <f t="shared" si="43"/>
        <v>15753.333333333334</v>
      </c>
    </row>
    <row r="670" spans="1:15">
      <c r="A670" s="712">
        <v>665</v>
      </c>
      <c r="B670" s="712">
        <v>108</v>
      </c>
      <c r="C670" s="712">
        <v>802</v>
      </c>
      <c r="D670" s="891">
        <v>4053</v>
      </c>
      <c r="E670" s="891">
        <v>4352</v>
      </c>
      <c r="F670" s="891">
        <f t="shared" si="40"/>
        <v>299</v>
      </c>
      <c r="G670" s="883">
        <f>VLOOKUP(F670,'9요금표2'!$B$5:$AN$2005,13,1)</f>
        <v>44170</v>
      </c>
      <c r="H670" s="883">
        <f>VLOOKUP(F670,'9요금표2'!$B$5:$AN$2005,14,1)</f>
        <v>35810</v>
      </c>
      <c r="I670" s="884"/>
      <c r="J670" s="885">
        <f>'5전기계약 등 비교'!$O$19</f>
        <v>7965.6399437412092</v>
      </c>
      <c r="K670" s="885">
        <f>'5전기계약 등 비교'!$L$19</f>
        <v>11459.198312236287</v>
      </c>
      <c r="L670" s="885">
        <f>'5전기계약 등 비교'!$L$27</f>
        <v>8983.3333333333339</v>
      </c>
      <c r="M670" s="886">
        <f t="shared" si="41"/>
        <v>52135.639943741211</v>
      </c>
      <c r="N670" s="886">
        <f t="shared" si="42"/>
        <v>47269.198312236287</v>
      </c>
      <c r="O670" s="886">
        <f t="shared" si="43"/>
        <v>53153.333333333336</v>
      </c>
    </row>
    <row r="671" spans="1:15">
      <c r="A671" s="712">
        <v>666</v>
      </c>
      <c r="B671" s="712">
        <v>108</v>
      </c>
      <c r="C671" s="712">
        <v>803</v>
      </c>
      <c r="D671" s="891">
        <v>1860</v>
      </c>
      <c r="E671" s="891">
        <v>1994</v>
      </c>
      <c r="F671" s="891">
        <f t="shared" si="40"/>
        <v>134</v>
      </c>
      <c r="G671" s="883">
        <f>VLOOKUP(F671,'9요금표2'!$B$5:$AN$2005,13,1)</f>
        <v>10690</v>
      </c>
      <c r="H671" s="883">
        <f>VLOOKUP(F671,'9요금표2'!$B$5:$AN$2005,14,1)</f>
        <v>9910</v>
      </c>
      <c r="I671" s="884"/>
      <c r="J671" s="885">
        <f>'5전기계약 등 비교'!$O$19</f>
        <v>7965.6399437412092</v>
      </c>
      <c r="K671" s="885">
        <f>'5전기계약 등 비교'!$L$19</f>
        <v>11459.198312236287</v>
      </c>
      <c r="L671" s="885">
        <f>'5전기계약 등 비교'!$L$27</f>
        <v>8983.3333333333339</v>
      </c>
      <c r="M671" s="886">
        <f t="shared" si="41"/>
        <v>18655.639943741211</v>
      </c>
      <c r="N671" s="886">
        <f t="shared" si="42"/>
        <v>21369.198312236287</v>
      </c>
      <c r="O671" s="886">
        <f t="shared" si="43"/>
        <v>19673.333333333336</v>
      </c>
    </row>
    <row r="672" spans="1:15">
      <c r="A672" s="712">
        <v>667</v>
      </c>
      <c r="B672" s="712">
        <v>108</v>
      </c>
      <c r="C672" s="712">
        <v>804</v>
      </c>
      <c r="D672" s="891">
        <v>3010</v>
      </c>
      <c r="E672" s="891">
        <v>3241</v>
      </c>
      <c r="F672" s="891">
        <f t="shared" si="40"/>
        <v>231</v>
      </c>
      <c r="G672" s="883">
        <f>VLOOKUP(F672,'9요금표2'!$B$5:$AN$2005,13,1)</f>
        <v>29650</v>
      </c>
      <c r="H672" s="883">
        <f>VLOOKUP(F672,'9요금표2'!$B$5:$AN$2005,14,1)</f>
        <v>24420</v>
      </c>
      <c r="I672" s="884"/>
      <c r="J672" s="885">
        <f>'5전기계약 등 비교'!$O$19</f>
        <v>7965.6399437412092</v>
      </c>
      <c r="K672" s="885">
        <f>'5전기계약 등 비교'!$L$19</f>
        <v>11459.198312236287</v>
      </c>
      <c r="L672" s="885">
        <f>'5전기계약 등 비교'!$L$27</f>
        <v>8983.3333333333339</v>
      </c>
      <c r="M672" s="886">
        <f t="shared" si="41"/>
        <v>37615.639943741211</v>
      </c>
      <c r="N672" s="886">
        <f t="shared" si="42"/>
        <v>35879.198312236287</v>
      </c>
      <c r="O672" s="886">
        <f t="shared" si="43"/>
        <v>38633.333333333336</v>
      </c>
    </row>
    <row r="673" spans="1:15">
      <c r="A673" s="712">
        <v>668</v>
      </c>
      <c r="B673" s="712">
        <v>108</v>
      </c>
      <c r="C673" s="712">
        <v>805</v>
      </c>
      <c r="D673" s="891">
        <v>2301</v>
      </c>
      <c r="E673" s="891">
        <v>2408</v>
      </c>
      <c r="F673" s="891">
        <f t="shared" si="40"/>
        <v>107</v>
      </c>
      <c r="G673" s="883">
        <f>VLOOKUP(F673,'9요금표2'!$B$5:$AN$2005,13,1)</f>
        <v>7830</v>
      </c>
      <c r="H673" s="883">
        <f>VLOOKUP(F673,'9요금표2'!$B$5:$AN$2005,14,1)</f>
        <v>7500</v>
      </c>
      <c r="I673" s="884"/>
      <c r="J673" s="885">
        <f>'5전기계약 등 비교'!$O$19</f>
        <v>7965.6399437412092</v>
      </c>
      <c r="K673" s="885">
        <f>'5전기계약 등 비교'!$L$19</f>
        <v>11459.198312236287</v>
      </c>
      <c r="L673" s="885">
        <f>'5전기계약 등 비교'!$L$27</f>
        <v>8983.3333333333339</v>
      </c>
      <c r="M673" s="886">
        <f t="shared" si="41"/>
        <v>15795.639943741209</v>
      </c>
      <c r="N673" s="886">
        <f t="shared" si="42"/>
        <v>18959.198312236287</v>
      </c>
      <c r="O673" s="886">
        <f t="shared" si="43"/>
        <v>16813.333333333336</v>
      </c>
    </row>
    <row r="674" spans="1:15">
      <c r="A674" s="712">
        <v>669</v>
      </c>
      <c r="B674" s="712">
        <v>108</v>
      </c>
      <c r="C674" s="712">
        <v>806</v>
      </c>
      <c r="D674" s="891">
        <v>2561</v>
      </c>
      <c r="E674" s="891">
        <v>2768</v>
      </c>
      <c r="F674" s="891">
        <f t="shared" si="40"/>
        <v>207</v>
      </c>
      <c r="G674" s="883">
        <f>VLOOKUP(F674,'9요금표2'!$B$5:$AN$2005,13,1)</f>
        <v>24520</v>
      </c>
      <c r="H674" s="883">
        <f>VLOOKUP(F674,'9요금표2'!$B$5:$AN$2005,14,1)</f>
        <v>20400</v>
      </c>
      <c r="I674" s="884"/>
      <c r="J674" s="885">
        <f>'5전기계약 등 비교'!$O$19</f>
        <v>7965.6399437412092</v>
      </c>
      <c r="K674" s="885">
        <f>'5전기계약 등 비교'!$L$19</f>
        <v>11459.198312236287</v>
      </c>
      <c r="L674" s="885">
        <f>'5전기계약 등 비교'!$L$27</f>
        <v>8983.3333333333339</v>
      </c>
      <c r="M674" s="886">
        <f t="shared" si="41"/>
        <v>32485.639943741211</v>
      </c>
      <c r="N674" s="886">
        <f t="shared" si="42"/>
        <v>31859.198312236287</v>
      </c>
      <c r="O674" s="886">
        <f t="shared" si="43"/>
        <v>33503.333333333336</v>
      </c>
    </row>
    <row r="675" spans="1:15">
      <c r="A675" s="712">
        <v>670</v>
      </c>
      <c r="B675" s="712">
        <v>108</v>
      </c>
      <c r="C675" s="712">
        <v>901</v>
      </c>
      <c r="D675" s="891">
        <v>3414</v>
      </c>
      <c r="E675" s="891">
        <v>3724</v>
      </c>
      <c r="F675" s="891">
        <f t="shared" si="40"/>
        <v>310</v>
      </c>
      <c r="G675" s="883">
        <f>VLOOKUP(F675,'9요금표2'!$B$5:$AN$2005,13,1)</f>
        <v>46530</v>
      </c>
      <c r="H675" s="883">
        <f>VLOOKUP(F675,'9요금표2'!$B$5:$AN$2005,14,1)</f>
        <v>37650</v>
      </c>
      <c r="I675" s="884"/>
      <c r="J675" s="885">
        <f>'5전기계약 등 비교'!$O$19</f>
        <v>7965.6399437412092</v>
      </c>
      <c r="K675" s="885">
        <f>'5전기계약 등 비교'!$L$19</f>
        <v>11459.198312236287</v>
      </c>
      <c r="L675" s="885">
        <f>'5전기계약 등 비교'!$L$27</f>
        <v>8983.3333333333339</v>
      </c>
      <c r="M675" s="886">
        <f t="shared" si="41"/>
        <v>54495.639943741211</v>
      </c>
      <c r="N675" s="886">
        <f t="shared" si="42"/>
        <v>49109.198312236287</v>
      </c>
      <c r="O675" s="886">
        <f t="shared" si="43"/>
        <v>55513.333333333336</v>
      </c>
    </row>
    <row r="676" spans="1:15">
      <c r="A676" s="712">
        <v>671</v>
      </c>
      <c r="B676" s="712">
        <v>108</v>
      </c>
      <c r="C676" s="712">
        <v>902</v>
      </c>
      <c r="D676" s="891">
        <v>2495</v>
      </c>
      <c r="E676" s="891">
        <v>2646</v>
      </c>
      <c r="F676" s="891">
        <f t="shared" si="40"/>
        <v>151</v>
      </c>
      <c r="G676" s="883">
        <f>VLOOKUP(F676,'9요금표2'!$B$5:$AN$2005,13,1)</f>
        <v>12490</v>
      </c>
      <c r="H676" s="883">
        <f>VLOOKUP(F676,'9요금표2'!$B$5:$AN$2005,14,1)</f>
        <v>11420</v>
      </c>
      <c r="I676" s="884"/>
      <c r="J676" s="885">
        <f>'5전기계약 등 비교'!$O$19</f>
        <v>7965.6399437412092</v>
      </c>
      <c r="K676" s="885">
        <f>'5전기계약 등 비교'!$L$19</f>
        <v>11459.198312236287</v>
      </c>
      <c r="L676" s="885">
        <f>'5전기계약 등 비교'!$L$27</f>
        <v>8983.3333333333339</v>
      </c>
      <c r="M676" s="886">
        <f t="shared" si="41"/>
        <v>20455.639943741211</v>
      </c>
      <c r="N676" s="886">
        <f t="shared" si="42"/>
        <v>22879.198312236287</v>
      </c>
      <c r="O676" s="886">
        <f t="shared" si="43"/>
        <v>21473.333333333336</v>
      </c>
    </row>
    <row r="677" spans="1:15">
      <c r="A677" s="712">
        <v>672</v>
      </c>
      <c r="B677" s="712">
        <v>108</v>
      </c>
      <c r="C677" s="712">
        <v>903</v>
      </c>
      <c r="D677" s="891">
        <v>2461</v>
      </c>
      <c r="E677" s="891">
        <v>2658</v>
      </c>
      <c r="F677" s="891">
        <f t="shared" si="40"/>
        <v>197</v>
      </c>
      <c r="G677" s="883">
        <f>VLOOKUP(F677,'9요금표2'!$B$5:$AN$2005,13,1)</f>
        <v>17370</v>
      </c>
      <c r="H677" s="883">
        <f>VLOOKUP(F677,'9요금표2'!$B$5:$AN$2005,14,1)</f>
        <v>15520</v>
      </c>
      <c r="I677" s="884"/>
      <c r="J677" s="885">
        <f>'5전기계약 등 비교'!$O$19</f>
        <v>7965.6399437412092</v>
      </c>
      <c r="K677" s="885">
        <f>'5전기계약 등 비교'!$L$19</f>
        <v>11459.198312236287</v>
      </c>
      <c r="L677" s="885">
        <f>'5전기계약 등 비교'!$L$27</f>
        <v>8983.3333333333339</v>
      </c>
      <c r="M677" s="886">
        <f t="shared" si="41"/>
        <v>25335.639943741211</v>
      </c>
      <c r="N677" s="886">
        <f t="shared" si="42"/>
        <v>26979.198312236287</v>
      </c>
      <c r="O677" s="886">
        <f t="shared" si="43"/>
        <v>26353.333333333336</v>
      </c>
    </row>
    <row r="678" spans="1:15">
      <c r="A678" s="712">
        <v>673</v>
      </c>
      <c r="B678" s="712">
        <v>108</v>
      </c>
      <c r="C678" s="712">
        <v>904</v>
      </c>
      <c r="D678" s="891">
        <v>1855</v>
      </c>
      <c r="E678" s="891">
        <v>1990</v>
      </c>
      <c r="F678" s="891">
        <f t="shared" si="40"/>
        <v>135</v>
      </c>
      <c r="G678" s="883">
        <f>VLOOKUP(F678,'9요금표2'!$B$5:$AN$2005,13,1)</f>
        <v>10800</v>
      </c>
      <c r="H678" s="883">
        <f>VLOOKUP(F678,'9요금표2'!$B$5:$AN$2005,14,1)</f>
        <v>10000</v>
      </c>
      <c r="I678" s="884"/>
      <c r="J678" s="885">
        <f>'5전기계약 등 비교'!$O$19</f>
        <v>7965.6399437412092</v>
      </c>
      <c r="K678" s="885">
        <f>'5전기계약 등 비교'!$L$19</f>
        <v>11459.198312236287</v>
      </c>
      <c r="L678" s="885">
        <f>'5전기계약 등 비교'!$L$27</f>
        <v>8983.3333333333339</v>
      </c>
      <c r="M678" s="886">
        <f t="shared" si="41"/>
        <v>18765.639943741211</v>
      </c>
      <c r="N678" s="886">
        <f t="shared" si="42"/>
        <v>21459.198312236287</v>
      </c>
      <c r="O678" s="886">
        <f t="shared" si="43"/>
        <v>19783.333333333336</v>
      </c>
    </row>
    <row r="679" spans="1:15">
      <c r="A679" s="712">
        <v>674</v>
      </c>
      <c r="B679" s="712">
        <v>108</v>
      </c>
      <c r="C679" s="712">
        <v>905</v>
      </c>
      <c r="D679" s="891">
        <v>2123</v>
      </c>
      <c r="E679" s="891">
        <v>2315</v>
      </c>
      <c r="F679" s="891">
        <f t="shared" si="40"/>
        <v>192</v>
      </c>
      <c r="G679" s="883">
        <f>VLOOKUP(F679,'9요금표2'!$B$5:$AN$2005,13,1)</f>
        <v>16840</v>
      </c>
      <c r="H679" s="883">
        <f>VLOOKUP(F679,'9요금표2'!$B$5:$AN$2005,14,1)</f>
        <v>15070</v>
      </c>
      <c r="I679" s="884"/>
      <c r="J679" s="885">
        <f>'5전기계약 등 비교'!$O$19</f>
        <v>7965.6399437412092</v>
      </c>
      <c r="K679" s="885">
        <f>'5전기계약 등 비교'!$L$19</f>
        <v>11459.198312236287</v>
      </c>
      <c r="L679" s="885">
        <f>'5전기계약 등 비교'!$L$27</f>
        <v>8983.3333333333339</v>
      </c>
      <c r="M679" s="886">
        <f t="shared" si="41"/>
        <v>24805.639943741211</v>
      </c>
      <c r="N679" s="886">
        <f t="shared" si="42"/>
        <v>26529.198312236287</v>
      </c>
      <c r="O679" s="886">
        <f t="shared" si="43"/>
        <v>25823.333333333336</v>
      </c>
    </row>
    <row r="680" spans="1:15">
      <c r="A680" s="712">
        <v>675</v>
      </c>
      <c r="B680" s="712">
        <v>108</v>
      </c>
      <c r="C680" s="712">
        <v>906</v>
      </c>
      <c r="D680" s="891">
        <v>1375</v>
      </c>
      <c r="E680" s="891">
        <v>1554</v>
      </c>
      <c r="F680" s="891">
        <f t="shared" si="40"/>
        <v>179</v>
      </c>
      <c r="G680" s="883">
        <f>VLOOKUP(F680,'9요금표2'!$B$5:$AN$2005,13,1)</f>
        <v>15470</v>
      </c>
      <c r="H680" s="883">
        <f>VLOOKUP(F680,'9요금표2'!$B$5:$AN$2005,14,1)</f>
        <v>13920</v>
      </c>
      <c r="I680" s="884"/>
      <c r="J680" s="885">
        <f>'5전기계약 등 비교'!$O$19</f>
        <v>7965.6399437412092</v>
      </c>
      <c r="K680" s="885">
        <f>'5전기계약 등 비교'!$L$19</f>
        <v>11459.198312236287</v>
      </c>
      <c r="L680" s="885">
        <f>'5전기계약 등 비교'!$L$27</f>
        <v>8983.3333333333339</v>
      </c>
      <c r="M680" s="886">
        <f t="shared" si="41"/>
        <v>23435.639943741211</v>
      </c>
      <c r="N680" s="886">
        <f t="shared" si="42"/>
        <v>25379.198312236287</v>
      </c>
      <c r="O680" s="886">
        <f t="shared" si="43"/>
        <v>24453.333333333336</v>
      </c>
    </row>
    <row r="681" spans="1:15">
      <c r="A681" s="712">
        <v>676</v>
      </c>
      <c r="B681" s="712">
        <v>108</v>
      </c>
      <c r="C681" s="712">
        <v>1001</v>
      </c>
      <c r="D681" s="891">
        <v>3693</v>
      </c>
      <c r="E681" s="891">
        <v>4068</v>
      </c>
      <c r="F681" s="891">
        <f t="shared" si="40"/>
        <v>375</v>
      </c>
      <c r="G681" s="883">
        <f>VLOOKUP(F681,'9요금표2'!$B$5:$AN$2005,13,1)</f>
        <v>60410</v>
      </c>
      <c r="H681" s="883">
        <f>VLOOKUP(F681,'9요금표2'!$B$5:$AN$2005,14,1)</f>
        <v>48530</v>
      </c>
      <c r="I681" s="884"/>
      <c r="J681" s="885">
        <f>'5전기계약 등 비교'!$O$19</f>
        <v>7965.6399437412092</v>
      </c>
      <c r="K681" s="885">
        <f>'5전기계약 등 비교'!$L$19</f>
        <v>11459.198312236287</v>
      </c>
      <c r="L681" s="885">
        <f>'5전기계약 등 비교'!$L$27</f>
        <v>8983.3333333333339</v>
      </c>
      <c r="M681" s="886">
        <f t="shared" si="41"/>
        <v>68375.639943741204</v>
      </c>
      <c r="N681" s="886">
        <f t="shared" si="42"/>
        <v>59989.198312236287</v>
      </c>
      <c r="O681" s="886">
        <f t="shared" si="43"/>
        <v>69393.333333333328</v>
      </c>
    </row>
    <row r="682" spans="1:15">
      <c r="A682" s="712">
        <v>677</v>
      </c>
      <c r="B682" s="712">
        <v>108</v>
      </c>
      <c r="C682" s="712">
        <v>1002</v>
      </c>
      <c r="D682" s="891">
        <v>1132</v>
      </c>
      <c r="E682" s="891">
        <v>1193</v>
      </c>
      <c r="F682" s="891">
        <f t="shared" si="40"/>
        <v>61</v>
      </c>
      <c r="G682" s="883">
        <f>VLOOKUP(F682,'9요금표2'!$B$5:$AN$2005,13,1)</f>
        <v>2950</v>
      </c>
      <c r="H682" s="883">
        <f>VLOOKUP(F682,'9요금표2'!$B$5:$AN$2005,14,1)</f>
        <v>3410</v>
      </c>
      <c r="I682" s="884"/>
      <c r="J682" s="885">
        <f>'5전기계약 등 비교'!$O$19</f>
        <v>7965.6399437412092</v>
      </c>
      <c r="K682" s="885">
        <f>'5전기계약 등 비교'!$L$19</f>
        <v>11459.198312236287</v>
      </c>
      <c r="L682" s="885">
        <f>'5전기계약 등 비교'!$L$27</f>
        <v>8983.3333333333339</v>
      </c>
      <c r="M682" s="886">
        <f t="shared" si="41"/>
        <v>10915.639943741209</v>
      </c>
      <c r="N682" s="886">
        <f t="shared" si="42"/>
        <v>14869.198312236287</v>
      </c>
      <c r="O682" s="886">
        <f t="shared" si="43"/>
        <v>11933.333333333334</v>
      </c>
    </row>
    <row r="683" spans="1:15">
      <c r="A683" s="712">
        <v>678</v>
      </c>
      <c r="B683" s="712">
        <v>108</v>
      </c>
      <c r="C683" s="712">
        <v>1003</v>
      </c>
      <c r="D683" s="891">
        <v>3476</v>
      </c>
      <c r="E683" s="891">
        <v>3697</v>
      </c>
      <c r="F683" s="891">
        <f t="shared" si="40"/>
        <v>221</v>
      </c>
      <c r="G683" s="883">
        <f>VLOOKUP(F683,'9요금표2'!$B$5:$AN$2005,13,1)</f>
        <v>27510</v>
      </c>
      <c r="H683" s="883">
        <f>VLOOKUP(F683,'9요금표2'!$B$5:$AN$2005,14,1)</f>
        <v>22750</v>
      </c>
      <c r="I683" s="884"/>
      <c r="J683" s="885">
        <f>'5전기계약 등 비교'!$O$19</f>
        <v>7965.6399437412092</v>
      </c>
      <c r="K683" s="885">
        <f>'5전기계약 등 비교'!$L$19</f>
        <v>11459.198312236287</v>
      </c>
      <c r="L683" s="885">
        <f>'5전기계약 등 비교'!$L$27</f>
        <v>8983.3333333333339</v>
      </c>
      <c r="M683" s="886">
        <f t="shared" si="41"/>
        <v>35475.639943741211</v>
      </c>
      <c r="N683" s="886">
        <f t="shared" si="42"/>
        <v>34209.198312236287</v>
      </c>
      <c r="O683" s="886">
        <f t="shared" si="43"/>
        <v>36493.333333333336</v>
      </c>
    </row>
    <row r="684" spans="1:15">
      <c r="A684" s="712">
        <v>679</v>
      </c>
      <c r="B684" s="712">
        <v>108</v>
      </c>
      <c r="C684" s="712">
        <v>1004</v>
      </c>
      <c r="D684" s="891">
        <v>3180</v>
      </c>
      <c r="E684" s="891">
        <v>3444</v>
      </c>
      <c r="F684" s="891">
        <f t="shared" si="40"/>
        <v>264</v>
      </c>
      <c r="G684" s="883">
        <f>VLOOKUP(F684,'9요금표2'!$B$5:$AN$2005,13,1)</f>
        <v>36700</v>
      </c>
      <c r="H684" s="883">
        <f>VLOOKUP(F684,'9요금표2'!$B$5:$AN$2005,14,1)</f>
        <v>29950</v>
      </c>
      <c r="I684" s="884"/>
      <c r="J684" s="885">
        <f>'5전기계약 등 비교'!$O$19</f>
        <v>7965.6399437412092</v>
      </c>
      <c r="K684" s="885">
        <f>'5전기계약 등 비교'!$L$19</f>
        <v>11459.198312236287</v>
      </c>
      <c r="L684" s="885">
        <f>'5전기계약 등 비교'!$L$27</f>
        <v>8983.3333333333339</v>
      </c>
      <c r="M684" s="886">
        <f t="shared" si="41"/>
        <v>44665.639943741211</v>
      </c>
      <c r="N684" s="886">
        <f t="shared" si="42"/>
        <v>41409.198312236287</v>
      </c>
      <c r="O684" s="886">
        <f t="shared" si="43"/>
        <v>45683.333333333336</v>
      </c>
    </row>
    <row r="685" spans="1:15">
      <c r="A685" s="712">
        <v>680</v>
      </c>
      <c r="B685" s="712">
        <v>108</v>
      </c>
      <c r="C685" s="712">
        <v>1005</v>
      </c>
      <c r="D685" s="891">
        <v>2370</v>
      </c>
      <c r="E685" s="891">
        <v>2526</v>
      </c>
      <c r="F685" s="891">
        <f t="shared" si="40"/>
        <v>156</v>
      </c>
      <c r="G685" s="883">
        <f>VLOOKUP(F685,'9요금표2'!$B$5:$AN$2005,13,1)</f>
        <v>13030</v>
      </c>
      <c r="H685" s="883">
        <f>VLOOKUP(F685,'9요금표2'!$B$5:$AN$2005,14,1)</f>
        <v>11860</v>
      </c>
      <c r="I685" s="884"/>
      <c r="J685" s="885">
        <f>'5전기계약 등 비교'!$O$19</f>
        <v>7965.6399437412092</v>
      </c>
      <c r="K685" s="885">
        <f>'5전기계약 등 비교'!$L$19</f>
        <v>11459.198312236287</v>
      </c>
      <c r="L685" s="885">
        <f>'5전기계약 등 비교'!$L$27</f>
        <v>8983.3333333333339</v>
      </c>
      <c r="M685" s="886">
        <f t="shared" si="41"/>
        <v>20995.639943741211</v>
      </c>
      <c r="N685" s="886">
        <f t="shared" si="42"/>
        <v>23319.198312236287</v>
      </c>
      <c r="O685" s="886">
        <f t="shared" si="43"/>
        <v>22013.333333333336</v>
      </c>
    </row>
    <row r="686" spans="1:15">
      <c r="A686" s="712">
        <v>681</v>
      </c>
      <c r="B686" s="712">
        <v>108</v>
      </c>
      <c r="C686" s="712">
        <v>1006</v>
      </c>
      <c r="D686" s="891">
        <v>2682</v>
      </c>
      <c r="E686" s="891">
        <v>2922</v>
      </c>
      <c r="F686" s="891">
        <f t="shared" si="40"/>
        <v>240</v>
      </c>
      <c r="G686" s="883">
        <f>VLOOKUP(F686,'9요금표2'!$B$5:$AN$2005,13,1)</f>
        <v>31570</v>
      </c>
      <c r="H686" s="883">
        <f>VLOOKUP(F686,'9요금표2'!$B$5:$AN$2005,14,1)</f>
        <v>25930</v>
      </c>
      <c r="I686" s="884"/>
      <c r="J686" s="885">
        <f>'5전기계약 등 비교'!$O$19</f>
        <v>7965.6399437412092</v>
      </c>
      <c r="K686" s="885">
        <f>'5전기계약 등 비교'!$L$19</f>
        <v>11459.198312236287</v>
      </c>
      <c r="L686" s="885">
        <f>'5전기계약 등 비교'!$L$27</f>
        <v>8983.3333333333339</v>
      </c>
      <c r="M686" s="886">
        <f t="shared" si="41"/>
        <v>39535.639943741211</v>
      </c>
      <c r="N686" s="886">
        <f t="shared" si="42"/>
        <v>37389.198312236287</v>
      </c>
      <c r="O686" s="886">
        <f t="shared" si="43"/>
        <v>40553.333333333336</v>
      </c>
    </row>
    <row r="687" spans="1:15">
      <c r="A687" s="712">
        <v>682</v>
      </c>
      <c r="B687" s="712">
        <v>108</v>
      </c>
      <c r="C687" s="712">
        <v>1101</v>
      </c>
      <c r="D687" s="891">
        <v>2279</v>
      </c>
      <c r="E687" s="891">
        <v>2452</v>
      </c>
      <c r="F687" s="891">
        <f t="shared" si="40"/>
        <v>173</v>
      </c>
      <c r="G687" s="883">
        <f>VLOOKUP(F687,'9요금표2'!$B$5:$AN$2005,13,1)</f>
        <v>14830</v>
      </c>
      <c r="H687" s="883">
        <f>VLOOKUP(F687,'9요금표2'!$B$5:$AN$2005,14,1)</f>
        <v>13380</v>
      </c>
      <c r="I687" s="884"/>
      <c r="J687" s="885">
        <f>'5전기계약 등 비교'!$O$19</f>
        <v>7965.6399437412092</v>
      </c>
      <c r="K687" s="885">
        <f>'5전기계약 등 비교'!$L$19</f>
        <v>11459.198312236287</v>
      </c>
      <c r="L687" s="885">
        <f>'5전기계약 등 비교'!$L$27</f>
        <v>8983.3333333333339</v>
      </c>
      <c r="M687" s="886">
        <f t="shared" si="41"/>
        <v>22795.639943741211</v>
      </c>
      <c r="N687" s="886">
        <f t="shared" si="42"/>
        <v>24839.198312236287</v>
      </c>
      <c r="O687" s="886">
        <f t="shared" si="43"/>
        <v>23813.333333333336</v>
      </c>
    </row>
    <row r="688" spans="1:15">
      <c r="A688" s="712">
        <v>683</v>
      </c>
      <c r="B688" s="712">
        <v>108</v>
      </c>
      <c r="C688" s="712">
        <v>1102</v>
      </c>
      <c r="D688" s="891">
        <v>2629</v>
      </c>
      <c r="E688" s="891">
        <v>2934</v>
      </c>
      <c r="F688" s="891">
        <f t="shared" si="40"/>
        <v>305</v>
      </c>
      <c r="G688" s="883">
        <f>VLOOKUP(F688,'9요금표2'!$B$5:$AN$2005,13,1)</f>
        <v>45450</v>
      </c>
      <c r="H688" s="883">
        <f>VLOOKUP(F688,'9요금표2'!$B$5:$AN$2005,14,1)</f>
        <v>36810</v>
      </c>
      <c r="I688" s="884"/>
      <c r="J688" s="885">
        <f>'5전기계약 등 비교'!$O$19</f>
        <v>7965.6399437412092</v>
      </c>
      <c r="K688" s="885">
        <f>'5전기계약 등 비교'!$L$19</f>
        <v>11459.198312236287</v>
      </c>
      <c r="L688" s="885">
        <f>'5전기계약 등 비교'!$L$27</f>
        <v>8983.3333333333339</v>
      </c>
      <c r="M688" s="886">
        <f t="shared" si="41"/>
        <v>53415.639943741211</v>
      </c>
      <c r="N688" s="886">
        <f t="shared" si="42"/>
        <v>48269.198312236287</v>
      </c>
      <c r="O688" s="886">
        <f t="shared" si="43"/>
        <v>54433.333333333336</v>
      </c>
    </row>
    <row r="689" spans="1:15">
      <c r="A689" s="712">
        <v>684</v>
      </c>
      <c r="B689" s="712">
        <v>108</v>
      </c>
      <c r="C689" s="712">
        <v>1103</v>
      </c>
      <c r="D689" s="891">
        <v>1238</v>
      </c>
      <c r="E689" s="891">
        <v>1370</v>
      </c>
      <c r="F689" s="891">
        <f t="shared" si="40"/>
        <v>132</v>
      </c>
      <c r="G689" s="883">
        <f>VLOOKUP(F689,'9요금표2'!$B$5:$AN$2005,13,1)</f>
        <v>10480</v>
      </c>
      <c r="H689" s="883">
        <f>VLOOKUP(F689,'9요금표2'!$B$5:$AN$2005,14,1)</f>
        <v>9730</v>
      </c>
      <c r="I689" s="884"/>
      <c r="J689" s="885">
        <f>'5전기계약 등 비교'!$O$19</f>
        <v>7965.6399437412092</v>
      </c>
      <c r="K689" s="885">
        <f>'5전기계약 등 비교'!$L$19</f>
        <v>11459.198312236287</v>
      </c>
      <c r="L689" s="885">
        <f>'5전기계약 등 비교'!$L$27</f>
        <v>8983.3333333333339</v>
      </c>
      <c r="M689" s="886">
        <f t="shared" si="41"/>
        <v>18445.639943741211</v>
      </c>
      <c r="N689" s="886">
        <f t="shared" si="42"/>
        <v>21189.198312236287</v>
      </c>
      <c r="O689" s="886">
        <f t="shared" si="43"/>
        <v>19463.333333333336</v>
      </c>
    </row>
    <row r="690" spans="1:15">
      <c r="A690" s="712">
        <v>685</v>
      </c>
      <c r="B690" s="712">
        <v>108</v>
      </c>
      <c r="C690" s="712">
        <v>1104</v>
      </c>
      <c r="D690" s="891">
        <v>2673</v>
      </c>
      <c r="E690" s="891">
        <v>2849</v>
      </c>
      <c r="F690" s="891">
        <f t="shared" si="40"/>
        <v>176</v>
      </c>
      <c r="G690" s="883">
        <f>VLOOKUP(F690,'9요금표2'!$B$5:$AN$2005,13,1)</f>
        <v>15150</v>
      </c>
      <c r="H690" s="883">
        <f>VLOOKUP(F690,'9요금표2'!$B$5:$AN$2005,14,1)</f>
        <v>13650</v>
      </c>
      <c r="I690" s="884"/>
      <c r="J690" s="885">
        <f>'5전기계약 등 비교'!$O$19</f>
        <v>7965.6399437412092</v>
      </c>
      <c r="K690" s="885">
        <f>'5전기계약 등 비교'!$L$19</f>
        <v>11459.198312236287</v>
      </c>
      <c r="L690" s="885">
        <f>'5전기계약 등 비교'!$L$27</f>
        <v>8983.3333333333339</v>
      </c>
      <c r="M690" s="886">
        <f t="shared" si="41"/>
        <v>23115.639943741211</v>
      </c>
      <c r="N690" s="886">
        <f t="shared" si="42"/>
        <v>25109.198312236287</v>
      </c>
      <c r="O690" s="886">
        <f t="shared" si="43"/>
        <v>24133.333333333336</v>
      </c>
    </row>
    <row r="691" spans="1:15">
      <c r="A691" s="712">
        <v>686</v>
      </c>
      <c r="B691" s="712">
        <v>108</v>
      </c>
      <c r="C691" s="712">
        <v>1105</v>
      </c>
      <c r="D691" s="891">
        <v>2836</v>
      </c>
      <c r="E691" s="891">
        <v>3052</v>
      </c>
      <c r="F691" s="891">
        <f t="shared" si="40"/>
        <v>216</v>
      </c>
      <c r="G691" s="883">
        <f>VLOOKUP(F691,'9요금표2'!$B$5:$AN$2005,13,1)</f>
        <v>26450</v>
      </c>
      <c r="H691" s="883">
        <f>VLOOKUP(F691,'9요금표2'!$B$5:$AN$2005,14,1)</f>
        <v>21910</v>
      </c>
      <c r="I691" s="884"/>
      <c r="J691" s="885">
        <f>'5전기계약 등 비교'!$O$19</f>
        <v>7965.6399437412092</v>
      </c>
      <c r="K691" s="885">
        <f>'5전기계약 등 비교'!$L$19</f>
        <v>11459.198312236287</v>
      </c>
      <c r="L691" s="885">
        <f>'5전기계약 등 비교'!$L$27</f>
        <v>8983.3333333333339</v>
      </c>
      <c r="M691" s="886">
        <f t="shared" si="41"/>
        <v>34415.639943741211</v>
      </c>
      <c r="N691" s="886">
        <f t="shared" si="42"/>
        <v>33369.198312236287</v>
      </c>
      <c r="O691" s="886">
        <f t="shared" si="43"/>
        <v>35433.333333333336</v>
      </c>
    </row>
    <row r="692" spans="1:15">
      <c r="A692" s="712">
        <v>687</v>
      </c>
      <c r="B692" s="712">
        <v>108</v>
      </c>
      <c r="C692" s="712">
        <v>1106</v>
      </c>
      <c r="D692" s="891">
        <v>2261</v>
      </c>
      <c r="E692" s="891">
        <v>2484</v>
      </c>
      <c r="F692" s="891">
        <f t="shared" si="40"/>
        <v>223</v>
      </c>
      <c r="G692" s="883">
        <f>VLOOKUP(F692,'9요금표2'!$B$5:$AN$2005,13,1)</f>
        <v>27930</v>
      </c>
      <c r="H692" s="883">
        <f>VLOOKUP(F692,'9요금표2'!$B$5:$AN$2005,14,1)</f>
        <v>23080</v>
      </c>
      <c r="I692" s="884"/>
      <c r="J692" s="885">
        <f>'5전기계약 등 비교'!$O$19</f>
        <v>7965.6399437412092</v>
      </c>
      <c r="K692" s="885">
        <f>'5전기계약 등 비교'!$L$19</f>
        <v>11459.198312236287</v>
      </c>
      <c r="L692" s="885">
        <f>'5전기계약 등 비교'!$L$27</f>
        <v>8983.3333333333339</v>
      </c>
      <c r="M692" s="886">
        <f t="shared" si="41"/>
        <v>35895.639943741211</v>
      </c>
      <c r="N692" s="886">
        <f t="shared" si="42"/>
        <v>34539.198312236287</v>
      </c>
      <c r="O692" s="886">
        <f t="shared" si="43"/>
        <v>36913.333333333336</v>
      </c>
    </row>
    <row r="693" spans="1:15">
      <c r="A693" s="712">
        <v>688</v>
      </c>
      <c r="B693" s="712">
        <v>108</v>
      </c>
      <c r="C693" s="712">
        <v>1201</v>
      </c>
      <c r="D693" s="891">
        <v>3270</v>
      </c>
      <c r="E693" s="891">
        <v>3576</v>
      </c>
      <c r="F693" s="891">
        <f t="shared" si="40"/>
        <v>306</v>
      </c>
      <c r="G693" s="883">
        <f>VLOOKUP(F693,'9요금표2'!$B$5:$AN$2005,13,1)</f>
        <v>45670</v>
      </c>
      <c r="H693" s="883">
        <f>VLOOKUP(F693,'9요금표2'!$B$5:$AN$2005,14,1)</f>
        <v>36980</v>
      </c>
      <c r="I693" s="884"/>
      <c r="J693" s="885">
        <f>'5전기계약 등 비교'!$O$19</f>
        <v>7965.6399437412092</v>
      </c>
      <c r="K693" s="885">
        <f>'5전기계약 등 비교'!$L$19</f>
        <v>11459.198312236287</v>
      </c>
      <c r="L693" s="885">
        <f>'5전기계약 등 비교'!$L$27</f>
        <v>8983.3333333333339</v>
      </c>
      <c r="M693" s="886">
        <f t="shared" si="41"/>
        <v>53635.639943741211</v>
      </c>
      <c r="N693" s="886">
        <f t="shared" si="42"/>
        <v>48439.198312236287</v>
      </c>
      <c r="O693" s="886">
        <f t="shared" si="43"/>
        <v>54653.333333333336</v>
      </c>
    </row>
    <row r="694" spans="1:15">
      <c r="A694" s="712">
        <v>689</v>
      </c>
      <c r="B694" s="712">
        <v>108</v>
      </c>
      <c r="C694" s="712">
        <v>1202</v>
      </c>
      <c r="D694" s="891">
        <v>2347</v>
      </c>
      <c r="E694" s="891">
        <v>2520</v>
      </c>
      <c r="F694" s="891">
        <f t="shared" si="40"/>
        <v>173</v>
      </c>
      <c r="G694" s="883">
        <f>VLOOKUP(F694,'9요금표2'!$B$5:$AN$2005,13,1)</f>
        <v>14830</v>
      </c>
      <c r="H694" s="883">
        <f>VLOOKUP(F694,'9요금표2'!$B$5:$AN$2005,14,1)</f>
        <v>13380</v>
      </c>
      <c r="I694" s="884"/>
      <c r="J694" s="885">
        <f>'5전기계약 등 비교'!$O$19</f>
        <v>7965.6399437412092</v>
      </c>
      <c r="K694" s="885">
        <f>'5전기계약 등 비교'!$L$19</f>
        <v>11459.198312236287</v>
      </c>
      <c r="L694" s="885">
        <f>'5전기계약 등 비교'!$L$27</f>
        <v>8983.3333333333339</v>
      </c>
      <c r="M694" s="886">
        <f t="shared" si="41"/>
        <v>22795.639943741211</v>
      </c>
      <c r="N694" s="886">
        <f t="shared" si="42"/>
        <v>24839.198312236287</v>
      </c>
      <c r="O694" s="886">
        <f t="shared" si="43"/>
        <v>23813.333333333336</v>
      </c>
    </row>
    <row r="695" spans="1:15">
      <c r="A695" s="712">
        <v>690</v>
      </c>
      <c r="B695" s="712">
        <v>108</v>
      </c>
      <c r="C695" s="712">
        <v>1203</v>
      </c>
      <c r="D695" s="891">
        <v>1716</v>
      </c>
      <c r="E695" s="891">
        <v>1839</v>
      </c>
      <c r="F695" s="891">
        <f t="shared" si="40"/>
        <v>123</v>
      </c>
      <c r="G695" s="883">
        <f>VLOOKUP(F695,'9요금표2'!$B$5:$AN$2005,13,1)</f>
        <v>9530</v>
      </c>
      <c r="H695" s="883">
        <f>VLOOKUP(F695,'9요금표2'!$B$5:$AN$2005,14,1)</f>
        <v>8930</v>
      </c>
      <c r="I695" s="884"/>
      <c r="J695" s="885">
        <f>'5전기계약 등 비교'!$O$19</f>
        <v>7965.6399437412092</v>
      </c>
      <c r="K695" s="885">
        <f>'5전기계약 등 비교'!$L$19</f>
        <v>11459.198312236287</v>
      </c>
      <c r="L695" s="885">
        <f>'5전기계약 등 비교'!$L$27</f>
        <v>8983.3333333333339</v>
      </c>
      <c r="M695" s="886">
        <f t="shared" si="41"/>
        <v>17495.639943741211</v>
      </c>
      <c r="N695" s="886">
        <f t="shared" si="42"/>
        <v>20389.198312236287</v>
      </c>
      <c r="O695" s="886">
        <f t="shared" si="43"/>
        <v>18513.333333333336</v>
      </c>
    </row>
    <row r="696" spans="1:15">
      <c r="A696" s="712">
        <v>691</v>
      </c>
      <c r="B696" s="712">
        <v>108</v>
      </c>
      <c r="C696" s="712">
        <v>1204</v>
      </c>
      <c r="D696" s="891">
        <v>2477</v>
      </c>
      <c r="E696" s="891">
        <v>2640</v>
      </c>
      <c r="F696" s="891">
        <f t="shared" si="40"/>
        <v>163</v>
      </c>
      <c r="G696" s="883">
        <f>VLOOKUP(F696,'9요금표2'!$B$5:$AN$2005,13,1)</f>
        <v>13760</v>
      </c>
      <c r="H696" s="883">
        <f>VLOOKUP(F696,'9요금표2'!$B$5:$AN$2005,14,1)</f>
        <v>12490</v>
      </c>
      <c r="I696" s="884"/>
      <c r="J696" s="885">
        <f>'5전기계약 등 비교'!$O$19</f>
        <v>7965.6399437412092</v>
      </c>
      <c r="K696" s="885">
        <f>'5전기계약 등 비교'!$L$19</f>
        <v>11459.198312236287</v>
      </c>
      <c r="L696" s="885">
        <f>'5전기계약 등 비교'!$L$27</f>
        <v>8983.3333333333339</v>
      </c>
      <c r="M696" s="886">
        <f t="shared" si="41"/>
        <v>21725.639943741211</v>
      </c>
      <c r="N696" s="886">
        <f t="shared" si="42"/>
        <v>23949.198312236287</v>
      </c>
      <c r="O696" s="886">
        <f t="shared" si="43"/>
        <v>22743.333333333336</v>
      </c>
    </row>
    <row r="697" spans="1:15">
      <c r="A697" s="712">
        <v>692</v>
      </c>
      <c r="B697" s="712">
        <v>108</v>
      </c>
      <c r="C697" s="712">
        <v>1205</v>
      </c>
      <c r="D697" s="891">
        <v>3983</v>
      </c>
      <c r="E697" s="891">
        <v>4315</v>
      </c>
      <c r="F697" s="891">
        <f t="shared" si="40"/>
        <v>332</v>
      </c>
      <c r="G697" s="883">
        <f>VLOOKUP(F697,'9요금표2'!$B$5:$AN$2005,13,1)</f>
        <v>51220</v>
      </c>
      <c r="H697" s="883">
        <f>VLOOKUP(F697,'9요금표2'!$B$5:$AN$2005,14,1)</f>
        <v>41330</v>
      </c>
      <c r="I697" s="884"/>
      <c r="J697" s="885">
        <f>'5전기계약 등 비교'!$O$19</f>
        <v>7965.6399437412092</v>
      </c>
      <c r="K697" s="885">
        <f>'5전기계약 등 비교'!$L$19</f>
        <v>11459.198312236287</v>
      </c>
      <c r="L697" s="885">
        <f>'5전기계약 등 비교'!$L$27</f>
        <v>8983.3333333333339</v>
      </c>
      <c r="M697" s="886">
        <f t="shared" si="41"/>
        <v>59185.639943741211</v>
      </c>
      <c r="N697" s="886">
        <f t="shared" si="42"/>
        <v>52789.198312236287</v>
      </c>
      <c r="O697" s="886">
        <f t="shared" si="43"/>
        <v>60203.333333333336</v>
      </c>
    </row>
    <row r="698" spans="1:15">
      <c r="A698" s="712">
        <v>693</v>
      </c>
      <c r="B698" s="712">
        <v>108</v>
      </c>
      <c r="C698" s="712">
        <v>1206</v>
      </c>
      <c r="D698" s="891">
        <v>1334</v>
      </c>
      <c r="E698" s="891">
        <v>1444</v>
      </c>
      <c r="F698" s="891">
        <f t="shared" si="40"/>
        <v>110</v>
      </c>
      <c r="G698" s="883">
        <f>VLOOKUP(F698,'9요금표2'!$B$5:$AN$2005,13,1)</f>
        <v>8150</v>
      </c>
      <c r="H698" s="883">
        <f>VLOOKUP(F698,'9요금표2'!$B$5:$AN$2005,14,1)</f>
        <v>7770</v>
      </c>
      <c r="I698" s="884"/>
      <c r="J698" s="885">
        <f>'5전기계약 등 비교'!$O$19</f>
        <v>7965.6399437412092</v>
      </c>
      <c r="K698" s="885">
        <f>'5전기계약 등 비교'!$L$19</f>
        <v>11459.198312236287</v>
      </c>
      <c r="L698" s="885">
        <f>'5전기계약 등 비교'!$L$27</f>
        <v>8983.3333333333339</v>
      </c>
      <c r="M698" s="886">
        <f t="shared" si="41"/>
        <v>16115.639943741209</v>
      </c>
      <c r="N698" s="886">
        <f t="shared" si="42"/>
        <v>19229.198312236287</v>
      </c>
      <c r="O698" s="886">
        <f t="shared" si="43"/>
        <v>17133.333333333336</v>
      </c>
    </row>
    <row r="699" spans="1:15">
      <c r="A699" s="712">
        <v>694</v>
      </c>
      <c r="B699" s="712">
        <v>108</v>
      </c>
      <c r="C699" s="712">
        <v>1301</v>
      </c>
      <c r="D699" s="891">
        <v>2810</v>
      </c>
      <c r="E699" s="891">
        <v>3038</v>
      </c>
      <c r="F699" s="891">
        <f t="shared" si="40"/>
        <v>228</v>
      </c>
      <c r="G699" s="883">
        <f>VLOOKUP(F699,'9요금표2'!$B$5:$AN$2005,13,1)</f>
        <v>29010</v>
      </c>
      <c r="H699" s="883">
        <f>VLOOKUP(F699,'9요금표2'!$B$5:$AN$2005,14,1)</f>
        <v>23910</v>
      </c>
      <c r="I699" s="884"/>
      <c r="J699" s="885">
        <f>'5전기계약 등 비교'!$O$19</f>
        <v>7965.6399437412092</v>
      </c>
      <c r="K699" s="885">
        <f>'5전기계약 등 비교'!$L$19</f>
        <v>11459.198312236287</v>
      </c>
      <c r="L699" s="885">
        <f>'5전기계약 등 비교'!$L$27</f>
        <v>8983.3333333333339</v>
      </c>
      <c r="M699" s="886">
        <f t="shared" si="41"/>
        <v>36975.639943741211</v>
      </c>
      <c r="N699" s="886">
        <f t="shared" si="42"/>
        <v>35369.198312236287</v>
      </c>
      <c r="O699" s="886">
        <f t="shared" si="43"/>
        <v>37993.333333333336</v>
      </c>
    </row>
    <row r="700" spans="1:15">
      <c r="A700" s="712">
        <v>695</v>
      </c>
      <c r="B700" s="712">
        <v>108</v>
      </c>
      <c r="C700" s="712">
        <v>1302</v>
      </c>
      <c r="D700" s="891">
        <v>1540</v>
      </c>
      <c r="E700" s="891">
        <v>1663</v>
      </c>
      <c r="F700" s="891">
        <f t="shared" si="40"/>
        <v>123</v>
      </c>
      <c r="G700" s="883">
        <f>VLOOKUP(F700,'9요금표2'!$B$5:$AN$2005,13,1)</f>
        <v>9530</v>
      </c>
      <c r="H700" s="883">
        <f>VLOOKUP(F700,'9요금표2'!$B$5:$AN$2005,14,1)</f>
        <v>8930</v>
      </c>
      <c r="I700" s="884"/>
      <c r="J700" s="885">
        <f>'5전기계약 등 비교'!$O$19</f>
        <v>7965.6399437412092</v>
      </c>
      <c r="K700" s="885">
        <f>'5전기계약 등 비교'!$L$19</f>
        <v>11459.198312236287</v>
      </c>
      <c r="L700" s="885">
        <f>'5전기계약 등 비교'!$L$27</f>
        <v>8983.3333333333339</v>
      </c>
      <c r="M700" s="886">
        <f t="shared" si="41"/>
        <v>17495.639943741211</v>
      </c>
      <c r="N700" s="886">
        <f t="shared" si="42"/>
        <v>20389.198312236287</v>
      </c>
      <c r="O700" s="886">
        <f t="shared" si="43"/>
        <v>18513.333333333336</v>
      </c>
    </row>
    <row r="701" spans="1:15">
      <c r="A701" s="712">
        <v>696</v>
      </c>
      <c r="B701" s="712">
        <v>108</v>
      </c>
      <c r="C701" s="712">
        <v>1303</v>
      </c>
      <c r="D701" s="891">
        <v>2720</v>
      </c>
      <c r="E701" s="891">
        <v>2949</v>
      </c>
      <c r="F701" s="891">
        <f t="shared" si="40"/>
        <v>229</v>
      </c>
      <c r="G701" s="883">
        <f>VLOOKUP(F701,'9요금표2'!$B$5:$AN$2005,13,1)</f>
        <v>29230</v>
      </c>
      <c r="H701" s="883">
        <f>VLOOKUP(F701,'9요금표2'!$B$5:$AN$2005,14,1)</f>
        <v>24090</v>
      </c>
      <c r="I701" s="884"/>
      <c r="J701" s="885">
        <f>'5전기계약 등 비교'!$O$19</f>
        <v>7965.6399437412092</v>
      </c>
      <c r="K701" s="885">
        <f>'5전기계약 등 비교'!$L$19</f>
        <v>11459.198312236287</v>
      </c>
      <c r="L701" s="885">
        <f>'5전기계약 등 비교'!$L$27</f>
        <v>8983.3333333333339</v>
      </c>
      <c r="M701" s="886">
        <f t="shared" si="41"/>
        <v>37195.639943741211</v>
      </c>
      <c r="N701" s="886">
        <f t="shared" si="42"/>
        <v>35549.198312236287</v>
      </c>
      <c r="O701" s="886">
        <f t="shared" si="43"/>
        <v>38213.333333333336</v>
      </c>
    </row>
    <row r="702" spans="1:15">
      <c r="A702" s="712">
        <v>697</v>
      </c>
      <c r="B702" s="712">
        <v>108</v>
      </c>
      <c r="C702" s="712">
        <v>1304</v>
      </c>
      <c r="D702" s="891">
        <v>1434</v>
      </c>
      <c r="E702" s="891">
        <v>1553</v>
      </c>
      <c r="F702" s="891">
        <f t="shared" si="40"/>
        <v>119</v>
      </c>
      <c r="G702" s="883">
        <f>VLOOKUP(F702,'9요금표2'!$B$5:$AN$2005,13,1)</f>
        <v>9100</v>
      </c>
      <c r="H702" s="883">
        <f>VLOOKUP(F702,'9요금표2'!$B$5:$AN$2005,14,1)</f>
        <v>8570</v>
      </c>
      <c r="I702" s="884"/>
      <c r="J702" s="885">
        <f>'5전기계약 등 비교'!$O$19</f>
        <v>7965.6399437412092</v>
      </c>
      <c r="K702" s="885">
        <f>'5전기계약 등 비교'!$L$19</f>
        <v>11459.198312236287</v>
      </c>
      <c r="L702" s="885">
        <f>'5전기계약 등 비교'!$L$27</f>
        <v>8983.3333333333339</v>
      </c>
      <c r="M702" s="886">
        <f t="shared" si="41"/>
        <v>17065.639943741211</v>
      </c>
      <c r="N702" s="886">
        <f t="shared" si="42"/>
        <v>20029.198312236287</v>
      </c>
      <c r="O702" s="886">
        <f t="shared" si="43"/>
        <v>18083.333333333336</v>
      </c>
    </row>
    <row r="703" spans="1:15">
      <c r="A703" s="712">
        <v>698</v>
      </c>
      <c r="B703" s="712">
        <v>108</v>
      </c>
      <c r="C703" s="712">
        <v>1305</v>
      </c>
      <c r="D703" s="891">
        <v>2291</v>
      </c>
      <c r="E703" s="891">
        <v>2459</v>
      </c>
      <c r="F703" s="891">
        <f t="shared" si="40"/>
        <v>168</v>
      </c>
      <c r="G703" s="883">
        <f>VLOOKUP(F703,'9요금표2'!$B$5:$AN$2005,13,1)</f>
        <v>14300</v>
      </c>
      <c r="H703" s="883">
        <f>VLOOKUP(F703,'9요금표2'!$B$5:$AN$2005,14,1)</f>
        <v>12940</v>
      </c>
      <c r="I703" s="884"/>
      <c r="J703" s="885">
        <f>'5전기계약 등 비교'!$O$19</f>
        <v>7965.6399437412092</v>
      </c>
      <c r="K703" s="885">
        <f>'5전기계약 등 비교'!$L$19</f>
        <v>11459.198312236287</v>
      </c>
      <c r="L703" s="885">
        <f>'5전기계약 등 비교'!$L$27</f>
        <v>8983.3333333333339</v>
      </c>
      <c r="M703" s="886">
        <f t="shared" si="41"/>
        <v>22265.639943741211</v>
      </c>
      <c r="N703" s="886">
        <f t="shared" si="42"/>
        <v>24399.198312236287</v>
      </c>
      <c r="O703" s="886">
        <f t="shared" si="43"/>
        <v>23283.333333333336</v>
      </c>
    </row>
    <row r="704" spans="1:15">
      <c r="A704" s="712">
        <v>699</v>
      </c>
      <c r="B704" s="712">
        <v>108</v>
      </c>
      <c r="C704" s="712">
        <v>1306</v>
      </c>
      <c r="D704" s="891">
        <v>966</v>
      </c>
      <c r="E704" s="891">
        <v>1024</v>
      </c>
      <c r="F704" s="891">
        <f t="shared" si="40"/>
        <v>58</v>
      </c>
      <c r="G704" s="883">
        <f>VLOOKUP(F704,'9요금표2'!$B$5:$AN$2005,13,1)</f>
        <v>2630</v>
      </c>
      <c r="H704" s="883">
        <f>VLOOKUP(F704,'9요금표2'!$B$5:$AN$2005,14,1)</f>
        <v>3140</v>
      </c>
      <c r="I704" s="884"/>
      <c r="J704" s="885">
        <f>'5전기계약 등 비교'!$O$19</f>
        <v>7965.6399437412092</v>
      </c>
      <c r="K704" s="885">
        <f>'5전기계약 등 비교'!$L$19</f>
        <v>11459.198312236287</v>
      </c>
      <c r="L704" s="885">
        <f>'5전기계약 등 비교'!$L$27</f>
        <v>8983.3333333333339</v>
      </c>
      <c r="M704" s="886">
        <f t="shared" si="41"/>
        <v>10595.639943741209</v>
      </c>
      <c r="N704" s="886">
        <f t="shared" si="42"/>
        <v>14599.198312236287</v>
      </c>
      <c r="O704" s="886">
        <f t="shared" si="43"/>
        <v>11613.333333333334</v>
      </c>
    </row>
    <row r="705" spans="1:15">
      <c r="A705" s="712">
        <v>700</v>
      </c>
      <c r="B705" s="712">
        <v>108</v>
      </c>
      <c r="C705" s="712">
        <v>1401</v>
      </c>
      <c r="D705" s="891">
        <v>2640</v>
      </c>
      <c r="E705" s="891">
        <v>2815</v>
      </c>
      <c r="F705" s="891">
        <f t="shared" si="40"/>
        <v>175</v>
      </c>
      <c r="G705" s="883">
        <f>VLOOKUP(F705,'9요금표2'!$B$5:$AN$2005,13,1)</f>
        <v>15040</v>
      </c>
      <c r="H705" s="883">
        <f>VLOOKUP(F705,'9요금표2'!$B$5:$AN$2005,14,1)</f>
        <v>13560</v>
      </c>
      <c r="I705" s="884"/>
      <c r="J705" s="885">
        <f>'5전기계약 등 비교'!$O$19</f>
        <v>7965.6399437412092</v>
      </c>
      <c r="K705" s="885">
        <f>'5전기계약 등 비교'!$L$19</f>
        <v>11459.198312236287</v>
      </c>
      <c r="L705" s="885">
        <f>'5전기계약 등 비교'!$L$27</f>
        <v>8983.3333333333339</v>
      </c>
      <c r="M705" s="886">
        <f t="shared" si="41"/>
        <v>23005.639943741211</v>
      </c>
      <c r="N705" s="886">
        <f t="shared" si="42"/>
        <v>25019.198312236287</v>
      </c>
      <c r="O705" s="886">
        <f t="shared" si="43"/>
        <v>24023.333333333336</v>
      </c>
    </row>
    <row r="706" spans="1:15">
      <c r="A706" s="712">
        <v>701</v>
      </c>
      <c r="B706" s="712">
        <v>108</v>
      </c>
      <c r="C706" s="712">
        <v>1402</v>
      </c>
      <c r="D706" s="891">
        <v>1950</v>
      </c>
      <c r="E706" s="891">
        <v>2112</v>
      </c>
      <c r="F706" s="891">
        <f t="shared" si="40"/>
        <v>162</v>
      </c>
      <c r="G706" s="883">
        <f>VLOOKUP(F706,'9요금표2'!$B$5:$AN$2005,13,1)</f>
        <v>13660</v>
      </c>
      <c r="H706" s="883">
        <f>VLOOKUP(F706,'9요금표2'!$B$5:$AN$2005,14,1)</f>
        <v>12400</v>
      </c>
      <c r="I706" s="884"/>
      <c r="J706" s="885">
        <f>'5전기계약 등 비교'!$O$19</f>
        <v>7965.6399437412092</v>
      </c>
      <c r="K706" s="885">
        <f>'5전기계약 등 비교'!$L$19</f>
        <v>11459.198312236287</v>
      </c>
      <c r="L706" s="885">
        <f>'5전기계약 등 비교'!$L$27</f>
        <v>8983.3333333333339</v>
      </c>
      <c r="M706" s="886">
        <f t="shared" si="41"/>
        <v>21625.639943741211</v>
      </c>
      <c r="N706" s="886">
        <f t="shared" si="42"/>
        <v>23859.198312236287</v>
      </c>
      <c r="O706" s="886">
        <f t="shared" si="43"/>
        <v>22643.333333333336</v>
      </c>
    </row>
    <row r="707" spans="1:15">
      <c r="A707" s="712">
        <v>702</v>
      </c>
      <c r="B707" s="712">
        <v>108</v>
      </c>
      <c r="C707" s="712">
        <v>1403</v>
      </c>
      <c r="D707" s="891">
        <v>1923</v>
      </c>
      <c r="E707" s="891">
        <v>2039</v>
      </c>
      <c r="F707" s="891">
        <f t="shared" si="40"/>
        <v>116</v>
      </c>
      <c r="G707" s="883">
        <f>VLOOKUP(F707,'9요금표2'!$B$5:$AN$2005,13,1)</f>
        <v>8780</v>
      </c>
      <c r="H707" s="883">
        <f>VLOOKUP(F707,'9요금표2'!$B$5:$AN$2005,14,1)</f>
        <v>8310</v>
      </c>
      <c r="I707" s="884"/>
      <c r="J707" s="885">
        <f>'5전기계약 등 비교'!$O$19</f>
        <v>7965.6399437412092</v>
      </c>
      <c r="K707" s="885">
        <f>'5전기계약 등 비교'!$L$19</f>
        <v>11459.198312236287</v>
      </c>
      <c r="L707" s="885">
        <f>'5전기계약 등 비교'!$L$27</f>
        <v>8983.3333333333339</v>
      </c>
      <c r="M707" s="886">
        <f t="shared" si="41"/>
        <v>16745.639943741211</v>
      </c>
      <c r="N707" s="886">
        <f t="shared" si="42"/>
        <v>19769.198312236287</v>
      </c>
      <c r="O707" s="886">
        <f t="shared" si="43"/>
        <v>17763.333333333336</v>
      </c>
    </row>
    <row r="708" spans="1:15">
      <c r="A708" s="712">
        <v>703</v>
      </c>
      <c r="B708" s="712">
        <v>108</v>
      </c>
      <c r="C708" s="712">
        <v>1404</v>
      </c>
      <c r="D708" s="891">
        <v>3022</v>
      </c>
      <c r="E708" s="891">
        <v>3274</v>
      </c>
      <c r="F708" s="891">
        <f t="shared" si="40"/>
        <v>252</v>
      </c>
      <c r="G708" s="883">
        <f>VLOOKUP(F708,'9요금표2'!$B$5:$AN$2005,13,1)</f>
        <v>34140</v>
      </c>
      <c r="H708" s="883">
        <f>VLOOKUP(F708,'9요금표2'!$B$5:$AN$2005,14,1)</f>
        <v>27930</v>
      </c>
      <c r="I708" s="884"/>
      <c r="J708" s="885">
        <f>'5전기계약 등 비교'!$O$19</f>
        <v>7965.6399437412092</v>
      </c>
      <c r="K708" s="885">
        <f>'5전기계약 등 비교'!$L$19</f>
        <v>11459.198312236287</v>
      </c>
      <c r="L708" s="885">
        <f>'5전기계약 등 비교'!$L$27</f>
        <v>8983.3333333333339</v>
      </c>
      <c r="M708" s="886">
        <f t="shared" si="41"/>
        <v>42105.639943741211</v>
      </c>
      <c r="N708" s="886">
        <f t="shared" si="42"/>
        <v>39389.198312236287</v>
      </c>
      <c r="O708" s="886">
        <f t="shared" si="43"/>
        <v>43123.333333333336</v>
      </c>
    </row>
    <row r="709" spans="1:15">
      <c r="A709" s="712">
        <v>704</v>
      </c>
      <c r="B709" s="712">
        <v>108</v>
      </c>
      <c r="C709" s="712">
        <v>1405</v>
      </c>
      <c r="D709" s="891">
        <v>2234</v>
      </c>
      <c r="E709" s="891">
        <v>2376</v>
      </c>
      <c r="F709" s="891">
        <f t="shared" si="40"/>
        <v>142</v>
      </c>
      <c r="G709" s="883">
        <f>VLOOKUP(F709,'9요금표2'!$B$5:$AN$2005,13,1)</f>
        <v>11540</v>
      </c>
      <c r="H709" s="883">
        <f>VLOOKUP(F709,'9요금표2'!$B$5:$AN$2005,14,1)</f>
        <v>10620</v>
      </c>
      <c r="I709" s="884"/>
      <c r="J709" s="885">
        <f>'5전기계약 등 비교'!$O$19</f>
        <v>7965.6399437412092</v>
      </c>
      <c r="K709" s="885">
        <f>'5전기계약 등 비교'!$L$19</f>
        <v>11459.198312236287</v>
      </c>
      <c r="L709" s="885">
        <f>'5전기계약 등 비교'!$L$27</f>
        <v>8983.3333333333339</v>
      </c>
      <c r="M709" s="886">
        <f t="shared" si="41"/>
        <v>19505.639943741211</v>
      </c>
      <c r="N709" s="886">
        <f t="shared" si="42"/>
        <v>22079.198312236287</v>
      </c>
      <c r="O709" s="886">
        <f t="shared" si="43"/>
        <v>20523.333333333336</v>
      </c>
    </row>
    <row r="710" spans="1:15">
      <c r="A710" s="712">
        <v>705</v>
      </c>
      <c r="B710" s="712">
        <v>108</v>
      </c>
      <c r="C710" s="712">
        <v>1406</v>
      </c>
      <c r="D710" s="891">
        <v>2925</v>
      </c>
      <c r="E710" s="891">
        <v>3142</v>
      </c>
      <c r="F710" s="891">
        <f t="shared" ref="F710:F715" si="44">E710-D710</f>
        <v>217</v>
      </c>
      <c r="G710" s="883">
        <f>VLOOKUP(F710,'9요금표2'!$B$5:$AN$2005,13,1)</f>
        <v>26650</v>
      </c>
      <c r="H710" s="883">
        <f>VLOOKUP(F710,'9요금표2'!$B$5:$AN$2005,14,1)</f>
        <v>22070</v>
      </c>
      <c r="I710" s="884"/>
      <c r="J710" s="885">
        <f>'5전기계약 등 비교'!$O$19</f>
        <v>7965.6399437412092</v>
      </c>
      <c r="K710" s="885">
        <f>'5전기계약 등 비교'!$L$19</f>
        <v>11459.198312236287</v>
      </c>
      <c r="L710" s="885">
        <f>'5전기계약 등 비교'!$L$27</f>
        <v>8983.3333333333339</v>
      </c>
      <c r="M710" s="886">
        <f t="shared" si="41"/>
        <v>34615.639943741211</v>
      </c>
      <c r="N710" s="886">
        <f t="shared" si="42"/>
        <v>33529.198312236287</v>
      </c>
      <c r="O710" s="886">
        <f t="shared" si="43"/>
        <v>35633.333333333336</v>
      </c>
    </row>
    <row r="711" spans="1:15">
      <c r="A711" s="712">
        <v>706</v>
      </c>
      <c r="B711" s="712">
        <v>108</v>
      </c>
      <c r="C711" s="712">
        <v>1501</v>
      </c>
      <c r="D711" s="891">
        <v>925</v>
      </c>
      <c r="E711" s="891">
        <v>1243</v>
      </c>
      <c r="F711" s="891">
        <f t="shared" si="44"/>
        <v>318</v>
      </c>
      <c r="G711" s="883">
        <f>VLOOKUP(F711,'9요금표2'!$B$5:$AN$2005,13,1)</f>
        <v>48230</v>
      </c>
      <c r="H711" s="883">
        <f>VLOOKUP(F711,'9요금표2'!$B$5:$AN$2005,14,1)</f>
        <v>38990</v>
      </c>
      <c r="I711" s="884"/>
      <c r="J711" s="885">
        <f>'5전기계약 등 비교'!$O$19</f>
        <v>7965.6399437412092</v>
      </c>
      <c r="K711" s="885">
        <f>'5전기계약 등 비교'!$L$19</f>
        <v>11459.198312236287</v>
      </c>
      <c r="L711" s="885">
        <f>'5전기계약 등 비교'!$L$27</f>
        <v>8983.3333333333339</v>
      </c>
      <c r="M711" s="886">
        <f t="shared" ref="M711:M716" si="45">G711+J711</f>
        <v>56195.639943741211</v>
      </c>
      <c r="N711" s="886">
        <f t="shared" ref="N711:N716" si="46">H711+K711</f>
        <v>50449.198312236287</v>
      </c>
      <c r="O711" s="886">
        <f t="shared" ref="O711:O716" si="47">G711+L711</f>
        <v>57213.333333333336</v>
      </c>
    </row>
    <row r="712" spans="1:15">
      <c r="A712" s="712">
        <v>707</v>
      </c>
      <c r="B712" s="712">
        <v>108</v>
      </c>
      <c r="C712" s="712">
        <v>1502</v>
      </c>
      <c r="D712" s="891">
        <v>3084</v>
      </c>
      <c r="E712" s="891">
        <v>3348</v>
      </c>
      <c r="F712" s="891">
        <f t="shared" si="44"/>
        <v>264</v>
      </c>
      <c r="G712" s="883">
        <f>VLOOKUP(F712,'9요금표2'!$B$5:$AN$2005,13,1)</f>
        <v>36700</v>
      </c>
      <c r="H712" s="883">
        <f>VLOOKUP(F712,'9요금표2'!$B$5:$AN$2005,14,1)</f>
        <v>29950</v>
      </c>
      <c r="I712" s="884"/>
      <c r="J712" s="885">
        <f>'5전기계약 등 비교'!$O$19</f>
        <v>7965.6399437412092</v>
      </c>
      <c r="K712" s="885">
        <f>'5전기계약 등 비교'!$L$19</f>
        <v>11459.198312236287</v>
      </c>
      <c r="L712" s="885">
        <f>'5전기계약 등 비교'!$L$27</f>
        <v>8983.3333333333339</v>
      </c>
      <c r="M712" s="886">
        <f t="shared" si="45"/>
        <v>44665.639943741211</v>
      </c>
      <c r="N712" s="886">
        <f t="shared" si="46"/>
        <v>41409.198312236287</v>
      </c>
      <c r="O712" s="886">
        <f t="shared" si="47"/>
        <v>45683.333333333336</v>
      </c>
    </row>
    <row r="713" spans="1:15">
      <c r="A713" s="712">
        <v>708</v>
      </c>
      <c r="B713" s="712">
        <v>108</v>
      </c>
      <c r="C713" s="712">
        <v>1503</v>
      </c>
      <c r="D713" s="891">
        <v>1852</v>
      </c>
      <c r="E713" s="891">
        <v>2002</v>
      </c>
      <c r="F713" s="891">
        <f t="shared" si="44"/>
        <v>150</v>
      </c>
      <c r="G713" s="883">
        <f>VLOOKUP(F713,'9요금표2'!$B$5:$AN$2005,13,1)</f>
        <v>12390</v>
      </c>
      <c r="H713" s="883">
        <f>VLOOKUP(F713,'9요금표2'!$B$5:$AN$2005,14,1)</f>
        <v>11330</v>
      </c>
      <c r="I713" s="884"/>
      <c r="J713" s="885">
        <f>'5전기계약 등 비교'!$O$19</f>
        <v>7965.6399437412092</v>
      </c>
      <c r="K713" s="885">
        <f>'5전기계약 등 비교'!$L$19</f>
        <v>11459.198312236287</v>
      </c>
      <c r="L713" s="885">
        <f>'5전기계약 등 비교'!$L$27</f>
        <v>8983.3333333333339</v>
      </c>
      <c r="M713" s="886">
        <f t="shared" si="45"/>
        <v>20355.639943741211</v>
      </c>
      <c r="N713" s="886">
        <f t="shared" si="46"/>
        <v>22789.198312236287</v>
      </c>
      <c r="O713" s="886">
        <f t="shared" si="47"/>
        <v>21373.333333333336</v>
      </c>
    </row>
    <row r="714" spans="1:15">
      <c r="A714" s="712">
        <v>709</v>
      </c>
      <c r="B714" s="712">
        <v>108</v>
      </c>
      <c r="C714" s="712">
        <v>1504</v>
      </c>
      <c r="D714" s="891">
        <v>2731</v>
      </c>
      <c r="E714" s="891">
        <v>2949</v>
      </c>
      <c r="F714" s="891">
        <f t="shared" si="44"/>
        <v>218</v>
      </c>
      <c r="G714" s="883">
        <f>VLOOKUP(F714,'9요금표2'!$B$5:$AN$2005,13,1)</f>
        <v>26870</v>
      </c>
      <c r="H714" s="883">
        <f>VLOOKUP(F714,'9요금표2'!$B$5:$AN$2005,14,1)</f>
        <v>22240</v>
      </c>
      <c r="I714" s="884"/>
      <c r="J714" s="885">
        <f>'5전기계약 등 비교'!$O$19</f>
        <v>7965.6399437412092</v>
      </c>
      <c r="K714" s="885">
        <f>'5전기계약 등 비교'!$L$19</f>
        <v>11459.198312236287</v>
      </c>
      <c r="L714" s="885">
        <f>'5전기계약 등 비교'!$L$27</f>
        <v>8983.3333333333339</v>
      </c>
      <c r="M714" s="886">
        <f t="shared" si="45"/>
        <v>34835.639943741211</v>
      </c>
      <c r="N714" s="886">
        <f t="shared" si="46"/>
        <v>33699.198312236287</v>
      </c>
      <c r="O714" s="886">
        <f t="shared" si="47"/>
        <v>35853.333333333336</v>
      </c>
    </row>
    <row r="715" spans="1:15">
      <c r="A715" s="712">
        <v>710</v>
      </c>
      <c r="B715" s="712">
        <v>108</v>
      </c>
      <c r="C715" s="712">
        <v>1505</v>
      </c>
      <c r="D715" s="891">
        <v>2185</v>
      </c>
      <c r="E715" s="891">
        <v>2408</v>
      </c>
      <c r="F715" s="891">
        <f t="shared" si="44"/>
        <v>223</v>
      </c>
      <c r="G715" s="883">
        <f>VLOOKUP(F715,'9요금표2'!$B$5:$AN$2005,13,1)</f>
        <v>27930</v>
      </c>
      <c r="H715" s="883">
        <f>VLOOKUP(F715,'9요금표2'!$B$5:$AN$2005,14,1)</f>
        <v>23080</v>
      </c>
      <c r="I715" s="884"/>
      <c r="J715" s="885">
        <f>'5전기계약 등 비교'!$O$19</f>
        <v>7965.6399437412092</v>
      </c>
      <c r="K715" s="885">
        <f>'5전기계약 등 비교'!$L$19</f>
        <v>11459.198312236287</v>
      </c>
      <c r="L715" s="885">
        <f>'5전기계약 등 비교'!$L$27</f>
        <v>8983.3333333333339</v>
      </c>
      <c r="M715" s="886">
        <f t="shared" si="45"/>
        <v>35895.639943741211</v>
      </c>
      <c r="N715" s="886">
        <f t="shared" si="46"/>
        <v>34539.198312236287</v>
      </c>
      <c r="O715" s="886">
        <f t="shared" si="47"/>
        <v>36913.333333333336</v>
      </c>
    </row>
    <row r="716" spans="1:15">
      <c r="A716" s="712">
        <v>711</v>
      </c>
      <c r="B716" s="712">
        <v>108</v>
      </c>
      <c r="C716" s="712">
        <v>1506</v>
      </c>
      <c r="D716" s="891">
        <v>3010</v>
      </c>
      <c r="E716" s="891">
        <v>3255</v>
      </c>
      <c r="F716" s="891">
        <f>E716-D716</f>
        <v>245</v>
      </c>
      <c r="G716" s="883">
        <f>VLOOKUP(F716,'9요금표2'!$B$5:$AN$2005,13,1)</f>
        <v>32640</v>
      </c>
      <c r="H716" s="883">
        <f>VLOOKUP(F716,'9요금표2'!$B$5:$AN$2005,14,1)</f>
        <v>26770</v>
      </c>
      <c r="I716" s="884"/>
      <c r="J716" s="885">
        <f>'5전기계약 등 비교'!$O$19</f>
        <v>7965.6399437412092</v>
      </c>
      <c r="K716" s="885">
        <f>'5전기계약 등 비교'!$L$19</f>
        <v>11459.198312236287</v>
      </c>
      <c r="L716" s="885">
        <f>'5전기계약 등 비교'!$L$27</f>
        <v>8983.3333333333339</v>
      </c>
      <c r="M716" s="886">
        <f t="shared" si="45"/>
        <v>40605.639943741211</v>
      </c>
      <c r="N716" s="886">
        <f t="shared" si="46"/>
        <v>38229.198312236287</v>
      </c>
      <c r="O716" s="886">
        <f t="shared" si="47"/>
        <v>41623.333333333336</v>
      </c>
    </row>
    <row r="717" spans="1:15">
      <c r="A717" s="712">
        <v>712</v>
      </c>
      <c r="B717" s="712"/>
      <c r="C717" s="712"/>
      <c r="D717" s="891">
        <v>0</v>
      </c>
      <c r="E717" s="891">
        <v>0</v>
      </c>
      <c r="F717" s="891">
        <f t="shared" ref="F717" si="48">E717-D717</f>
        <v>0</v>
      </c>
      <c r="G717" s="883">
        <f>VLOOKUP(F717,'9요금표2'!$B$5:$AN$2005,13,1)</f>
        <v>0</v>
      </c>
      <c r="H717" s="883">
        <f>VLOOKUP(F717,'9요금표2'!$B$5:$AN$2005,14,1)</f>
        <v>0</v>
      </c>
      <c r="I717" s="884"/>
      <c r="J717" s="885">
        <f>'5전기계약 등 비교'!$O$19</f>
        <v>7965.6399437412092</v>
      </c>
      <c r="K717" s="885">
        <f>'5전기계약 등 비교'!$L$19</f>
        <v>11459.198312236287</v>
      </c>
      <c r="L717" s="885">
        <f>'5전기계약 등 비교'!$L$27</f>
        <v>8983.3333333333339</v>
      </c>
      <c r="M717" s="886">
        <f t="shared" ref="M717:M780" si="49">G717+J717</f>
        <v>7965.6399437412092</v>
      </c>
      <c r="N717" s="886">
        <f t="shared" ref="N717:N780" si="50">H717+K717</f>
        <v>11459.198312236287</v>
      </c>
      <c r="O717" s="886">
        <f t="shared" ref="O717:O780" si="51">G717+L717</f>
        <v>8983.3333333333339</v>
      </c>
    </row>
    <row r="718" spans="1:15">
      <c r="A718" s="712">
        <v>713</v>
      </c>
      <c r="B718" s="712"/>
      <c r="C718" s="712"/>
      <c r="D718" s="891">
        <v>0</v>
      </c>
      <c r="E718" s="891">
        <v>0</v>
      </c>
      <c r="F718" s="891">
        <v>0</v>
      </c>
      <c r="G718" s="883">
        <f>VLOOKUP(F718,'9요금표2'!$B$5:$AN$2005,13,1)</f>
        <v>0</v>
      </c>
      <c r="H718" s="883">
        <f>VLOOKUP(F718,'9요금표2'!$B$5:$AN$2005,14,1)</f>
        <v>0</v>
      </c>
      <c r="I718" s="884"/>
      <c r="J718" s="885">
        <f>'5전기계약 등 비교'!$O$19</f>
        <v>7965.6399437412092</v>
      </c>
      <c r="K718" s="885">
        <f>'5전기계약 등 비교'!$L$19</f>
        <v>11459.198312236287</v>
      </c>
      <c r="L718" s="885">
        <f>'5전기계약 등 비교'!$L$27</f>
        <v>8983.3333333333339</v>
      </c>
      <c r="M718" s="886">
        <f t="shared" si="49"/>
        <v>7965.6399437412092</v>
      </c>
      <c r="N718" s="886">
        <f t="shared" si="50"/>
        <v>11459.198312236287</v>
      </c>
      <c r="O718" s="886">
        <f t="shared" si="51"/>
        <v>8983.3333333333339</v>
      </c>
    </row>
    <row r="719" spans="1:15">
      <c r="A719" s="712">
        <v>714</v>
      </c>
      <c r="B719" s="712"/>
      <c r="C719" s="712"/>
      <c r="D719" s="891">
        <v>0</v>
      </c>
      <c r="E719" s="891">
        <v>0</v>
      </c>
      <c r="F719" s="891">
        <v>0</v>
      </c>
      <c r="G719" s="883">
        <f>VLOOKUP(F719,'9요금표2'!$B$5:$AN$2005,13,1)</f>
        <v>0</v>
      </c>
      <c r="H719" s="883">
        <f>VLOOKUP(F719,'9요금표2'!$B$5:$AN$2005,14,1)</f>
        <v>0</v>
      </c>
      <c r="I719" s="884"/>
      <c r="J719" s="885">
        <f>'5전기계약 등 비교'!$O$19</f>
        <v>7965.6399437412092</v>
      </c>
      <c r="K719" s="885">
        <f>'5전기계약 등 비교'!$L$19</f>
        <v>11459.198312236287</v>
      </c>
      <c r="L719" s="885">
        <f>'5전기계약 등 비교'!$L$27</f>
        <v>8983.3333333333339</v>
      </c>
      <c r="M719" s="886">
        <f t="shared" si="49"/>
        <v>7965.6399437412092</v>
      </c>
      <c r="N719" s="886">
        <f t="shared" si="50"/>
        <v>11459.198312236287</v>
      </c>
      <c r="O719" s="886">
        <f t="shared" si="51"/>
        <v>8983.3333333333339</v>
      </c>
    </row>
    <row r="720" spans="1:15">
      <c r="A720" s="712">
        <v>715</v>
      </c>
      <c r="B720" s="712"/>
      <c r="C720" s="712"/>
      <c r="D720" s="891">
        <v>0</v>
      </c>
      <c r="E720" s="891">
        <v>0</v>
      </c>
      <c r="F720" s="891">
        <v>0</v>
      </c>
      <c r="G720" s="883">
        <f>VLOOKUP(F720,'9요금표2'!$B$5:$AN$2005,13,1)</f>
        <v>0</v>
      </c>
      <c r="H720" s="883">
        <f>VLOOKUP(F720,'9요금표2'!$B$5:$AN$2005,14,1)</f>
        <v>0</v>
      </c>
      <c r="I720" s="884"/>
      <c r="J720" s="885">
        <f>'5전기계약 등 비교'!$O$19</f>
        <v>7965.6399437412092</v>
      </c>
      <c r="K720" s="885">
        <f>'5전기계약 등 비교'!$L$19</f>
        <v>11459.198312236287</v>
      </c>
      <c r="L720" s="885">
        <f>'5전기계약 등 비교'!$L$27</f>
        <v>8983.3333333333339</v>
      </c>
      <c r="M720" s="886">
        <f t="shared" si="49"/>
        <v>7965.6399437412092</v>
      </c>
      <c r="N720" s="886">
        <f t="shared" si="50"/>
        <v>11459.198312236287</v>
      </c>
      <c r="O720" s="886">
        <f t="shared" si="51"/>
        <v>8983.3333333333339</v>
      </c>
    </row>
    <row r="721" spans="1:15">
      <c r="A721" s="712">
        <v>716</v>
      </c>
      <c r="B721" s="712"/>
      <c r="C721" s="712"/>
      <c r="D721" s="891">
        <v>0</v>
      </c>
      <c r="E721" s="891">
        <v>0</v>
      </c>
      <c r="F721" s="891">
        <v>0</v>
      </c>
      <c r="G721" s="883">
        <f>VLOOKUP(F721,'9요금표2'!$B$5:$AN$2005,13,1)</f>
        <v>0</v>
      </c>
      <c r="H721" s="883">
        <f>VLOOKUP(F721,'9요금표2'!$B$5:$AN$2005,14,1)</f>
        <v>0</v>
      </c>
      <c r="I721" s="884"/>
      <c r="J721" s="885">
        <f>'5전기계약 등 비교'!$O$19</f>
        <v>7965.6399437412092</v>
      </c>
      <c r="K721" s="885">
        <f>'5전기계약 등 비교'!$L$19</f>
        <v>11459.198312236287</v>
      </c>
      <c r="L721" s="885">
        <f>'5전기계약 등 비교'!$L$27</f>
        <v>8983.3333333333339</v>
      </c>
      <c r="M721" s="886">
        <f t="shared" si="49"/>
        <v>7965.6399437412092</v>
      </c>
      <c r="N721" s="886">
        <f t="shared" si="50"/>
        <v>11459.198312236287</v>
      </c>
      <c r="O721" s="886">
        <f t="shared" si="51"/>
        <v>8983.3333333333339</v>
      </c>
    </row>
    <row r="722" spans="1:15">
      <c r="A722" s="712">
        <v>717</v>
      </c>
      <c r="B722" s="712"/>
      <c r="C722" s="712"/>
      <c r="D722" s="891">
        <v>0</v>
      </c>
      <c r="E722" s="891">
        <v>0</v>
      </c>
      <c r="F722" s="891">
        <v>0</v>
      </c>
      <c r="G722" s="883">
        <f>VLOOKUP(F722,'9요금표2'!$B$5:$AN$2005,13,1)</f>
        <v>0</v>
      </c>
      <c r="H722" s="883">
        <f>VLOOKUP(F722,'9요금표2'!$B$5:$AN$2005,14,1)</f>
        <v>0</v>
      </c>
      <c r="I722" s="884"/>
      <c r="J722" s="885">
        <f>'5전기계약 등 비교'!$O$19</f>
        <v>7965.6399437412092</v>
      </c>
      <c r="K722" s="885">
        <f>'5전기계약 등 비교'!$L$19</f>
        <v>11459.198312236287</v>
      </c>
      <c r="L722" s="885">
        <f>'5전기계약 등 비교'!$L$27</f>
        <v>8983.3333333333339</v>
      </c>
      <c r="M722" s="886">
        <f t="shared" si="49"/>
        <v>7965.6399437412092</v>
      </c>
      <c r="N722" s="886">
        <f t="shared" si="50"/>
        <v>11459.198312236287</v>
      </c>
      <c r="O722" s="886">
        <f t="shared" si="51"/>
        <v>8983.3333333333339</v>
      </c>
    </row>
    <row r="723" spans="1:15">
      <c r="A723" s="712">
        <v>718</v>
      </c>
      <c r="B723" s="712"/>
      <c r="C723" s="712"/>
      <c r="D723" s="891">
        <v>0</v>
      </c>
      <c r="E723" s="891">
        <v>0</v>
      </c>
      <c r="F723" s="891">
        <v>0</v>
      </c>
      <c r="G723" s="883">
        <f>VLOOKUP(F723,'9요금표2'!$B$5:$AN$2005,13,1)</f>
        <v>0</v>
      </c>
      <c r="H723" s="883">
        <f>VLOOKUP(F723,'9요금표2'!$B$5:$AN$2005,14,1)</f>
        <v>0</v>
      </c>
      <c r="I723" s="884"/>
      <c r="J723" s="885">
        <f>'5전기계약 등 비교'!$O$19</f>
        <v>7965.6399437412092</v>
      </c>
      <c r="K723" s="885">
        <f>'5전기계약 등 비교'!$L$19</f>
        <v>11459.198312236287</v>
      </c>
      <c r="L723" s="885">
        <f>'5전기계약 등 비교'!$L$27</f>
        <v>8983.3333333333339</v>
      </c>
      <c r="M723" s="886">
        <f t="shared" si="49"/>
        <v>7965.6399437412092</v>
      </c>
      <c r="N723" s="886">
        <f t="shared" si="50"/>
        <v>11459.198312236287</v>
      </c>
      <c r="O723" s="886">
        <f t="shared" si="51"/>
        <v>8983.3333333333339</v>
      </c>
    </row>
    <row r="724" spans="1:15">
      <c r="A724" s="712">
        <v>719</v>
      </c>
      <c r="B724" s="712"/>
      <c r="C724" s="712"/>
      <c r="D724" s="891">
        <v>0</v>
      </c>
      <c r="E724" s="891">
        <v>0</v>
      </c>
      <c r="F724" s="891">
        <v>0</v>
      </c>
      <c r="G724" s="883">
        <f>VLOOKUP(F724,'9요금표2'!$B$5:$AN$2005,13,1)</f>
        <v>0</v>
      </c>
      <c r="H724" s="883">
        <f>VLOOKUP(F724,'9요금표2'!$B$5:$AN$2005,14,1)</f>
        <v>0</v>
      </c>
      <c r="I724" s="884"/>
      <c r="J724" s="885">
        <f>'5전기계약 등 비교'!$O$19</f>
        <v>7965.6399437412092</v>
      </c>
      <c r="K724" s="885">
        <f>'5전기계약 등 비교'!$L$19</f>
        <v>11459.198312236287</v>
      </c>
      <c r="L724" s="885">
        <f>'5전기계약 등 비교'!$L$27</f>
        <v>8983.3333333333339</v>
      </c>
      <c r="M724" s="886">
        <f t="shared" si="49"/>
        <v>7965.6399437412092</v>
      </c>
      <c r="N724" s="886">
        <f t="shared" si="50"/>
        <v>11459.198312236287</v>
      </c>
      <c r="O724" s="886">
        <f t="shared" si="51"/>
        <v>8983.3333333333339</v>
      </c>
    </row>
    <row r="725" spans="1:15">
      <c r="A725" s="712">
        <v>720</v>
      </c>
      <c r="B725" s="712"/>
      <c r="C725" s="712"/>
      <c r="D725" s="891">
        <v>0</v>
      </c>
      <c r="E725" s="891">
        <v>0</v>
      </c>
      <c r="F725" s="891">
        <v>0</v>
      </c>
      <c r="G725" s="883">
        <f>VLOOKUP(F725,'9요금표2'!$B$5:$AN$2005,13,1)</f>
        <v>0</v>
      </c>
      <c r="H725" s="883">
        <f>VLOOKUP(F725,'9요금표2'!$B$5:$AN$2005,14,1)</f>
        <v>0</v>
      </c>
      <c r="I725" s="884"/>
      <c r="J725" s="885">
        <f>'5전기계약 등 비교'!$O$19</f>
        <v>7965.6399437412092</v>
      </c>
      <c r="K725" s="885">
        <f>'5전기계약 등 비교'!$L$19</f>
        <v>11459.198312236287</v>
      </c>
      <c r="L725" s="885">
        <f>'5전기계약 등 비교'!$L$27</f>
        <v>8983.3333333333339</v>
      </c>
      <c r="M725" s="886">
        <f t="shared" si="49"/>
        <v>7965.6399437412092</v>
      </c>
      <c r="N725" s="886">
        <f t="shared" si="50"/>
        <v>11459.198312236287</v>
      </c>
      <c r="O725" s="886">
        <f t="shared" si="51"/>
        <v>8983.3333333333339</v>
      </c>
    </row>
    <row r="726" spans="1:15">
      <c r="A726" s="712">
        <v>721</v>
      </c>
      <c r="B726" s="712"/>
      <c r="C726" s="712"/>
      <c r="D726" s="891">
        <v>0</v>
      </c>
      <c r="E726" s="891">
        <v>0</v>
      </c>
      <c r="F726" s="891">
        <v>0</v>
      </c>
      <c r="G726" s="883">
        <f>VLOOKUP(F726,'9요금표2'!$B$5:$AN$2005,13,1)</f>
        <v>0</v>
      </c>
      <c r="H726" s="883">
        <f>VLOOKUP(F726,'9요금표2'!$B$5:$AN$2005,14,1)</f>
        <v>0</v>
      </c>
      <c r="I726" s="884"/>
      <c r="J726" s="885">
        <f>'5전기계약 등 비교'!$O$19</f>
        <v>7965.6399437412092</v>
      </c>
      <c r="K726" s="885">
        <f>'5전기계약 등 비교'!$L$19</f>
        <v>11459.198312236287</v>
      </c>
      <c r="L726" s="885">
        <f>'5전기계약 등 비교'!$L$27</f>
        <v>8983.3333333333339</v>
      </c>
      <c r="M726" s="886">
        <f t="shared" si="49"/>
        <v>7965.6399437412092</v>
      </c>
      <c r="N726" s="886">
        <f t="shared" si="50"/>
        <v>11459.198312236287</v>
      </c>
      <c r="O726" s="886">
        <f t="shared" si="51"/>
        <v>8983.3333333333339</v>
      </c>
    </row>
    <row r="727" spans="1:15">
      <c r="A727" s="712">
        <v>722</v>
      </c>
      <c r="B727" s="712"/>
      <c r="C727" s="712"/>
      <c r="D727" s="891">
        <v>0</v>
      </c>
      <c r="E727" s="891">
        <v>0</v>
      </c>
      <c r="F727" s="891">
        <v>0</v>
      </c>
      <c r="G727" s="883">
        <f>VLOOKUP(F727,'9요금표2'!$B$5:$AN$2005,13,1)</f>
        <v>0</v>
      </c>
      <c r="H727" s="883">
        <f>VLOOKUP(F727,'9요금표2'!$B$5:$AN$2005,14,1)</f>
        <v>0</v>
      </c>
      <c r="I727" s="884"/>
      <c r="J727" s="885">
        <f>'5전기계약 등 비교'!$O$19</f>
        <v>7965.6399437412092</v>
      </c>
      <c r="K727" s="885">
        <f>'5전기계약 등 비교'!$L$19</f>
        <v>11459.198312236287</v>
      </c>
      <c r="L727" s="885">
        <f>'5전기계약 등 비교'!$L$27</f>
        <v>8983.3333333333339</v>
      </c>
      <c r="M727" s="886">
        <f t="shared" si="49"/>
        <v>7965.6399437412092</v>
      </c>
      <c r="N727" s="886">
        <f t="shared" si="50"/>
        <v>11459.198312236287</v>
      </c>
      <c r="O727" s="886">
        <f t="shared" si="51"/>
        <v>8983.3333333333339</v>
      </c>
    </row>
    <row r="728" spans="1:15">
      <c r="A728" s="712">
        <v>723</v>
      </c>
      <c r="B728" s="712"/>
      <c r="C728" s="712"/>
      <c r="D728" s="891">
        <v>0</v>
      </c>
      <c r="E728" s="891">
        <v>0</v>
      </c>
      <c r="F728" s="891">
        <v>0</v>
      </c>
      <c r="G728" s="883">
        <f>VLOOKUP(F728,'9요금표2'!$B$5:$AN$2005,13,1)</f>
        <v>0</v>
      </c>
      <c r="H728" s="883">
        <f>VLOOKUP(F728,'9요금표2'!$B$5:$AN$2005,14,1)</f>
        <v>0</v>
      </c>
      <c r="I728" s="884"/>
      <c r="J728" s="885">
        <f>'5전기계약 등 비교'!$O$19</f>
        <v>7965.6399437412092</v>
      </c>
      <c r="K728" s="885">
        <f>'5전기계약 등 비교'!$L$19</f>
        <v>11459.198312236287</v>
      </c>
      <c r="L728" s="885">
        <f>'5전기계약 등 비교'!$L$27</f>
        <v>8983.3333333333339</v>
      </c>
      <c r="M728" s="886">
        <f t="shared" si="49"/>
        <v>7965.6399437412092</v>
      </c>
      <c r="N728" s="886">
        <f t="shared" si="50"/>
        <v>11459.198312236287</v>
      </c>
      <c r="O728" s="886">
        <f t="shared" si="51"/>
        <v>8983.3333333333339</v>
      </c>
    </row>
    <row r="729" spans="1:15">
      <c r="A729" s="712">
        <v>724</v>
      </c>
      <c r="B729" s="712"/>
      <c r="C729" s="712"/>
      <c r="D729" s="891">
        <v>0</v>
      </c>
      <c r="E729" s="891">
        <v>0</v>
      </c>
      <c r="F729" s="891">
        <v>0</v>
      </c>
      <c r="G729" s="883">
        <f>VLOOKUP(F729,'9요금표2'!$B$5:$AN$2005,13,1)</f>
        <v>0</v>
      </c>
      <c r="H729" s="883">
        <f>VLOOKUP(F729,'9요금표2'!$B$5:$AN$2005,14,1)</f>
        <v>0</v>
      </c>
      <c r="I729" s="884"/>
      <c r="J729" s="885">
        <f>'5전기계약 등 비교'!$O$19</f>
        <v>7965.6399437412092</v>
      </c>
      <c r="K729" s="885">
        <f>'5전기계약 등 비교'!$L$19</f>
        <v>11459.198312236287</v>
      </c>
      <c r="L729" s="885">
        <f>'5전기계약 등 비교'!$L$27</f>
        <v>8983.3333333333339</v>
      </c>
      <c r="M729" s="886">
        <f t="shared" si="49"/>
        <v>7965.6399437412092</v>
      </c>
      <c r="N729" s="886">
        <f t="shared" si="50"/>
        <v>11459.198312236287</v>
      </c>
      <c r="O729" s="886">
        <f t="shared" si="51"/>
        <v>8983.3333333333339</v>
      </c>
    </row>
    <row r="730" spans="1:15">
      <c r="A730" s="712">
        <v>725</v>
      </c>
      <c r="B730" s="712"/>
      <c r="C730" s="712"/>
      <c r="D730" s="891">
        <v>0</v>
      </c>
      <c r="E730" s="891">
        <v>0</v>
      </c>
      <c r="F730" s="891">
        <v>0</v>
      </c>
      <c r="G730" s="883">
        <f>VLOOKUP(F730,'9요금표2'!$B$5:$AN$2005,13,1)</f>
        <v>0</v>
      </c>
      <c r="H730" s="883">
        <f>VLOOKUP(F730,'9요금표2'!$B$5:$AN$2005,14,1)</f>
        <v>0</v>
      </c>
      <c r="I730" s="884"/>
      <c r="J730" s="885">
        <f>'5전기계약 등 비교'!$O$19</f>
        <v>7965.6399437412092</v>
      </c>
      <c r="K730" s="885">
        <f>'5전기계약 등 비교'!$L$19</f>
        <v>11459.198312236287</v>
      </c>
      <c r="L730" s="885">
        <f>'5전기계약 등 비교'!$L$27</f>
        <v>8983.3333333333339</v>
      </c>
      <c r="M730" s="886">
        <f t="shared" si="49"/>
        <v>7965.6399437412092</v>
      </c>
      <c r="N730" s="886">
        <f t="shared" si="50"/>
        <v>11459.198312236287</v>
      </c>
      <c r="O730" s="886">
        <f t="shared" si="51"/>
        <v>8983.3333333333339</v>
      </c>
    </row>
    <row r="731" spans="1:15">
      <c r="A731" s="712">
        <v>726</v>
      </c>
      <c r="B731" s="712"/>
      <c r="C731" s="712"/>
      <c r="D731" s="891">
        <v>0</v>
      </c>
      <c r="E731" s="891">
        <v>0</v>
      </c>
      <c r="F731" s="891">
        <v>0</v>
      </c>
      <c r="G731" s="883">
        <f>VLOOKUP(F731,'9요금표2'!$B$5:$AN$2005,13,1)</f>
        <v>0</v>
      </c>
      <c r="H731" s="883">
        <f>VLOOKUP(F731,'9요금표2'!$B$5:$AN$2005,14,1)</f>
        <v>0</v>
      </c>
      <c r="I731" s="884"/>
      <c r="J731" s="885">
        <f>'5전기계약 등 비교'!$O$19</f>
        <v>7965.6399437412092</v>
      </c>
      <c r="K731" s="885">
        <f>'5전기계약 등 비교'!$L$19</f>
        <v>11459.198312236287</v>
      </c>
      <c r="L731" s="885">
        <f>'5전기계약 등 비교'!$L$27</f>
        <v>8983.3333333333339</v>
      </c>
      <c r="M731" s="886">
        <f t="shared" si="49"/>
        <v>7965.6399437412092</v>
      </c>
      <c r="N731" s="886">
        <f t="shared" si="50"/>
        <v>11459.198312236287</v>
      </c>
      <c r="O731" s="886">
        <f t="shared" si="51"/>
        <v>8983.3333333333339</v>
      </c>
    </row>
    <row r="732" spans="1:15">
      <c r="A732" s="712">
        <v>727</v>
      </c>
      <c r="B732" s="712"/>
      <c r="C732" s="712"/>
      <c r="D732" s="891">
        <v>0</v>
      </c>
      <c r="E732" s="891">
        <v>0</v>
      </c>
      <c r="F732" s="891">
        <v>0</v>
      </c>
      <c r="G732" s="883">
        <f>VLOOKUP(F732,'9요금표2'!$B$5:$AN$2005,13,1)</f>
        <v>0</v>
      </c>
      <c r="H732" s="883">
        <f>VLOOKUP(F732,'9요금표2'!$B$5:$AN$2005,14,1)</f>
        <v>0</v>
      </c>
      <c r="I732" s="884"/>
      <c r="J732" s="885">
        <f>'5전기계약 등 비교'!$O$19</f>
        <v>7965.6399437412092</v>
      </c>
      <c r="K732" s="885">
        <f>'5전기계약 등 비교'!$L$19</f>
        <v>11459.198312236287</v>
      </c>
      <c r="L732" s="885">
        <f>'5전기계약 등 비교'!$L$27</f>
        <v>8983.3333333333339</v>
      </c>
      <c r="M732" s="886">
        <f t="shared" si="49"/>
        <v>7965.6399437412092</v>
      </c>
      <c r="N732" s="886">
        <f t="shared" si="50"/>
        <v>11459.198312236287</v>
      </c>
      <c r="O732" s="886">
        <f t="shared" si="51"/>
        <v>8983.3333333333339</v>
      </c>
    </row>
    <row r="733" spans="1:15">
      <c r="A733" s="712">
        <v>728</v>
      </c>
      <c r="B733" s="712"/>
      <c r="C733" s="712"/>
      <c r="D733" s="891">
        <v>0</v>
      </c>
      <c r="E733" s="891">
        <v>0</v>
      </c>
      <c r="F733" s="891">
        <v>0</v>
      </c>
      <c r="G733" s="883">
        <f>VLOOKUP(F733,'9요금표2'!$B$5:$AN$2005,13,1)</f>
        <v>0</v>
      </c>
      <c r="H733" s="883">
        <f>VLOOKUP(F733,'9요금표2'!$B$5:$AN$2005,14,1)</f>
        <v>0</v>
      </c>
      <c r="I733" s="884"/>
      <c r="J733" s="885">
        <f>'5전기계약 등 비교'!$O$19</f>
        <v>7965.6399437412092</v>
      </c>
      <c r="K733" s="885">
        <f>'5전기계약 등 비교'!$L$19</f>
        <v>11459.198312236287</v>
      </c>
      <c r="L733" s="885">
        <f>'5전기계약 등 비교'!$L$27</f>
        <v>8983.3333333333339</v>
      </c>
      <c r="M733" s="886">
        <f t="shared" si="49"/>
        <v>7965.6399437412092</v>
      </c>
      <c r="N733" s="886">
        <f t="shared" si="50"/>
        <v>11459.198312236287</v>
      </c>
      <c r="O733" s="886">
        <f t="shared" si="51"/>
        <v>8983.3333333333339</v>
      </c>
    </row>
    <row r="734" spans="1:15">
      <c r="A734" s="712">
        <v>729</v>
      </c>
      <c r="B734" s="712"/>
      <c r="C734" s="712"/>
      <c r="D734" s="891">
        <v>0</v>
      </c>
      <c r="E734" s="891">
        <v>0</v>
      </c>
      <c r="F734" s="891">
        <v>0</v>
      </c>
      <c r="G734" s="883">
        <f>VLOOKUP(F734,'9요금표2'!$B$5:$AN$2005,13,1)</f>
        <v>0</v>
      </c>
      <c r="H734" s="883">
        <f>VLOOKUP(F734,'9요금표2'!$B$5:$AN$2005,14,1)</f>
        <v>0</v>
      </c>
      <c r="I734" s="884"/>
      <c r="J734" s="885">
        <f>'5전기계약 등 비교'!$O$19</f>
        <v>7965.6399437412092</v>
      </c>
      <c r="K734" s="885">
        <f>'5전기계약 등 비교'!$L$19</f>
        <v>11459.198312236287</v>
      </c>
      <c r="L734" s="885">
        <f>'5전기계약 등 비교'!$L$27</f>
        <v>8983.3333333333339</v>
      </c>
      <c r="M734" s="886">
        <f t="shared" si="49"/>
        <v>7965.6399437412092</v>
      </c>
      <c r="N734" s="886">
        <f t="shared" si="50"/>
        <v>11459.198312236287</v>
      </c>
      <c r="O734" s="886">
        <f t="shared" si="51"/>
        <v>8983.3333333333339</v>
      </c>
    </row>
    <row r="735" spans="1:15">
      <c r="A735" s="712">
        <v>730</v>
      </c>
      <c r="B735" s="712"/>
      <c r="C735" s="712"/>
      <c r="D735" s="891">
        <v>0</v>
      </c>
      <c r="E735" s="891">
        <v>0</v>
      </c>
      <c r="F735" s="891">
        <v>0</v>
      </c>
      <c r="G735" s="883">
        <f>VLOOKUP(F735,'9요금표2'!$B$5:$AN$2005,13,1)</f>
        <v>0</v>
      </c>
      <c r="H735" s="883">
        <f>VLOOKUP(F735,'9요금표2'!$B$5:$AN$2005,14,1)</f>
        <v>0</v>
      </c>
      <c r="I735" s="884"/>
      <c r="J735" s="885">
        <f>'5전기계약 등 비교'!$O$19</f>
        <v>7965.6399437412092</v>
      </c>
      <c r="K735" s="885">
        <f>'5전기계약 등 비교'!$L$19</f>
        <v>11459.198312236287</v>
      </c>
      <c r="L735" s="885">
        <f>'5전기계약 등 비교'!$L$27</f>
        <v>8983.3333333333339</v>
      </c>
      <c r="M735" s="886">
        <f t="shared" si="49"/>
        <v>7965.6399437412092</v>
      </c>
      <c r="N735" s="886">
        <f t="shared" si="50"/>
        <v>11459.198312236287</v>
      </c>
      <c r="O735" s="886">
        <f t="shared" si="51"/>
        <v>8983.3333333333339</v>
      </c>
    </row>
    <row r="736" spans="1:15">
      <c r="A736" s="712">
        <v>731</v>
      </c>
      <c r="B736" s="712"/>
      <c r="C736" s="712"/>
      <c r="D736" s="891">
        <v>0</v>
      </c>
      <c r="E736" s="891">
        <v>0</v>
      </c>
      <c r="F736" s="891">
        <v>0</v>
      </c>
      <c r="G736" s="883">
        <f>VLOOKUP(F736,'9요금표2'!$B$5:$AN$2005,13,1)</f>
        <v>0</v>
      </c>
      <c r="H736" s="883">
        <f>VLOOKUP(F736,'9요금표2'!$B$5:$AN$2005,14,1)</f>
        <v>0</v>
      </c>
      <c r="I736" s="884"/>
      <c r="J736" s="885">
        <f>'5전기계약 등 비교'!$O$19</f>
        <v>7965.6399437412092</v>
      </c>
      <c r="K736" s="885">
        <f>'5전기계약 등 비교'!$L$19</f>
        <v>11459.198312236287</v>
      </c>
      <c r="L736" s="885">
        <f>'5전기계약 등 비교'!$L$27</f>
        <v>8983.3333333333339</v>
      </c>
      <c r="M736" s="886">
        <f t="shared" si="49"/>
        <v>7965.6399437412092</v>
      </c>
      <c r="N736" s="886">
        <f t="shared" si="50"/>
        <v>11459.198312236287</v>
      </c>
      <c r="O736" s="886">
        <f t="shared" si="51"/>
        <v>8983.3333333333339</v>
      </c>
    </row>
    <row r="737" spans="1:15">
      <c r="A737" s="712">
        <v>732</v>
      </c>
      <c r="B737" s="712"/>
      <c r="C737" s="712"/>
      <c r="D737" s="891">
        <v>0</v>
      </c>
      <c r="E737" s="891">
        <v>0</v>
      </c>
      <c r="F737" s="891">
        <v>0</v>
      </c>
      <c r="G737" s="883">
        <f>VLOOKUP(F737,'9요금표2'!$B$5:$AN$2005,13,1)</f>
        <v>0</v>
      </c>
      <c r="H737" s="883">
        <f>VLOOKUP(F737,'9요금표2'!$B$5:$AN$2005,14,1)</f>
        <v>0</v>
      </c>
      <c r="I737" s="884"/>
      <c r="J737" s="885">
        <f>'5전기계약 등 비교'!$O$19</f>
        <v>7965.6399437412092</v>
      </c>
      <c r="K737" s="885">
        <f>'5전기계약 등 비교'!$L$19</f>
        <v>11459.198312236287</v>
      </c>
      <c r="L737" s="885">
        <f>'5전기계약 등 비교'!$L$27</f>
        <v>8983.3333333333339</v>
      </c>
      <c r="M737" s="886">
        <f t="shared" si="49"/>
        <v>7965.6399437412092</v>
      </c>
      <c r="N737" s="886">
        <f t="shared" si="50"/>
        <v>11459.198312236287</v>
      </c>
      <c r="O737" s="886">
        <f t="shared" si="51"/>
        <v>8983.3333333333339</v>
      </c>
    </row>
    <row r="738" spans="1:15">
      <c r="A738" s="712">
        <v>733</v>
      </c>
      <c r="B738" s="712"/>
      <c r="C738" s="712"/>
      <c r="D738" s="891">
        <v>0</v>
      </c>
      <c r="E738" s="891">
        <v>0</v>
      </c>
      <c r="F738" s="891">
        <v>0</v>
      </c>
      <c r="G738" s="883">
        <f>VLOOKUP(F738,'9요금표2'!$B$5:$AN$2005,13,1)</f>
        <v>0</v>
      </c>
      <c r="H738" s="883">
        <f>VLOOKUP(F738,'9요금표2'!$B$5:$AN$2005,14,1)</f>
        <v>0</v>
      </c>
      <c r="I738" s="884"/>
      <c r="J738" s="885">
        <f>'5전기계약 등 비교'!$O$19</f>
        <v>7965.6399437412092</v>
      </c>
      <c r="K738" s="885">
        <f>'5전기계약 등 비교'!$L$19</f>
        <v>11459.198312236287</v>
      </c>
      <c r="L738" s="885">
        <f>'5전기계약 등 비교'!$L$27</f>
        <v>8983.3333333333339</v>
      </c>
      <c r="M738" s="886">
        <f t="shared" si="49"/>
        <v>7965.6399437412092</v>
      </c>
      <c r="N738" s="886">
        <f t="shared" si="50"/>
        <v>11459.198312236287</v>
      </c>
      <c r="O738" s="886">
        <f t="shared" si="51"/>
        <v>8983.3333333333339</v>
      </c>
    </row>
    <row r="739" spans="1:15">
      <c r="A739" s="712">
        <v>734</v>
      </c>
      <c r="B739" s="712"/>
      <c r="C739" s="712"/>
      <c r="D739" s="891">
        <v>0</v>
      </c>
      <c r="E739" s="891">
        <v>0</v>
      </c>
      <c r="F739" s="891">
        <v>0</v>
      </c>
      <c r="G739" s="883">
        <f>VLOOKUP(F739,'9요금표2'!$B$5:$AN$2005,13,1)</f>
        <v>0</v>
      </c>
      <c r="H739" s="883">
        <f>VLOOKUP(F739,'9요금표2'!$B$5:$AN$2005,14,1)</f>
        <v>0</v>
      </c>
      <c r="I739" s="884"/>
      <c r="J739" s="885">
        <f>'5전기계약 등 비교'!$O$19</f>
        <v>7965.6399437412092</v>
      </c>
      <c r="K739" s="885">
        <f>'5전기계약 등 비교'!$L$19</f>
        <v>11459.198312236287</v>
      </c>
      <c r="L739" s="885">
        <f>'5전기계약 등 비교'!$L$27</f>
        <v>8983.3333333333339</v>
      </c>
      <c r="M739" s="886">
        <f t="shared" si="49"/>
        <v>7965.6399437412092</v>
      </c>
      <c r="N739" s="886">
        <f t="shared" si="50"/>
        <v>11459.198312236287</v>
      </c>
      <c r="O739" s="886">
        <f t="shared" si="51"/>
        <v>8983.3333333333339</v>
      </c>
    </row>
    <row r="740" spans="1:15">
      <c r="A740" s="712">
        <v>735</v>
      </c>
      <c r="B740" s="712"/>
      <c r="C740" s="712"/>
      <c r="D740" s="891">
        <v>0</v>
      </c>
      <c r="E740" s="891">
        <v>0</v>
      </c>
      <c r="F740" s="891">
        <v>0</v>
      </c>
      <c r="G740" s="883">
        <f>VLOOKUP(F740,'9요금표2'!$B$5:$AN$2005,13,1)</f>
        <v>0</v>
      </c>
      <c r="H740" s="883">
        <f>VLOOKUP(F740,'9요금표2'!$B$5:$AN$2005,14,1)</f>
        <v>0</v>
      </c>
      <c r="I740" s="884"/>
      <c r="J740" s="885">
        <f>'5전기계약 등 비교'!$O$19</f>
        <v>7965.6399437412092</v>
      </c>
      <c r="K740" s="885">
        <f>'5전기계약 등 비교'!$L$19</f>
        <v>11459.198312236287</v>
      </c>
      <c r="L740" s="885">
        <f>'5전기계약 등 비교'!$L$27</f>
        <v>8983.3333333333339</v>
      </c>
      <c r="M740" s="886">
        <f t="shared" si="49"/>
        <v>7965.6399437412092</v>
      </c>
      <c r="N740" s="886">
        <f t="shared" si="50"/>
        <v>11459.198312236287</v>
      </c>
      <c r="O740" s="886">
        <f t="shared" si="51"/>
        <v>8983.3333333333339</v>
      </c>
    </row>
    <row r="741" spans="1:15">
      <c r="A741" s="712">
        <v>736</v>
      </c>
      <c r="B741" s="712"/>
      <c r="C741" s="712"/>
      <c r="D741" s="891">
        <v>0</v>
      </c>
      <c r="E741" s="891">
        <v>0</v>
      </c>
      <c r="F741" s="891">
        <v>0</v>
      </c>
      <c r="G741" s="883">
        <f>VLOOKUP(F741,'9요금표2'!$B$5:$AN$2005,13,1)</f>
        <v>0</v>
      </c>
      <c r="H741" s="883">
        <f>VLOOKUP(F741,'9요금표2'!$B$5:$AN$2005,14,1)</f>
        <v>0</v>
      </c>
      <c r="I741" s="884"/>
      <c r="J741" s="885">
        <f>'5전기계약 등 비교'!$O$19</f>
        <v>7965.6399437412092</v>
      </c>
      <c r="K741" s="885">
        <f>'5전기계약 등 비교'!$L$19</f>
        <v>11459.198312236287</v>
      </c>
      <c r="L741" s="885">
        <f>'5전기계약 등 비교'!$L$27</f>
        <v>8983.3333333333339</v>
      </c>
      <c r="M741" s="886">
        <f t="shared" si="49"/>
        <v>7965.6399437412092</v>
      </c>
      <c r="N741" s="886">
        <f t="shared" si="50"/>
        <v>11459.198312236287</v>
      </c>
      <c r="O741" s="886">
        <f t="shared" si="51"/>
        <v>8983.3333333333339</v>
      </c>
    </row>
    <row r="742" spans="1:15">
      <c r="A742" s="712">
        <v>737</v>
      </c>
      <c r="B742" s="712"/>
      <c r="C742" s="712"/>
      <c r="D742" s="891">
        <v>0</v>
      </c>
      <c r="E742" s="891">
        <v>0</v>
      </c>
      <c r="F742" s="891">
        <v>0</v>
      </c>
      <c r="G742" s="883">
        <f>VLOOKUP(F742,'9요금표2'!$B$5:$AN$2005,13,1)</f>
        <v>0</v>
      </c>
      <c r="H742" s="883">
        <f>VLOOKUP(F742,'9요금표2'!$B$5:$AN$2005,14,1)</f>
        <v>0</v>
      </c>
      <c r="I742" s="884"/>
      <c r="J742" s="885">
        <f>'5전기계약 등 비교'!$O$19</f>
        <v>7965.6399437412092</v>
      </c>
      <c r="K742" s="885">
        <f>'5전기계약 등 비교'!$L$19</f>
        <v>11459.198312236287</v>
      </c>
      <c r="L742" s="885">
        <f>'5전기계약 등 비교'!$L$27</f>
        <v>8983.3333333333339</v>
      </c>
      <c r="M742" s="886">
        <f t="shared" si="49"/>
        <v>7965.6399437412092</v>
      </c>
      <c r="N742" s="886">
        <f t="shared" si="50"/>
        <v>11459.198312236287</v>
      </c>
      <c r="O742" s="886">
        <f t="shared" si="51"/>
        <v>8983.3333333333339</v>
      </c>
    </row>
    <row r="743" spans="1:15">
      <c r="A743" s="712">
        <v>738</v>
      </c>
      <c r="B743" s="712"/>
      <c r="C743" s="712"/>
      <c r="D743" s="891">
        <v>0</v>
      </c>
      <c r="E743" s="891">
        <v>0</v>
      </c>
      <c r="F743" s="891">
        <v>0</v>
      </c>
      <c r="G743" s="883">
        <f>VLOOKUP(F743,'9요금표2'!$B$5:$AN$2005,13,1)</f>
        <v>0</v>
      </c>
      <c r="H743" s="883">
        <f>VLOOKUP(F743,'9요금표2'!$B$5:$AN$2005,14,1)</f>
        <v>0</v>
      </c>
      <c r="I743" s="884"/>
      <c r="J743" s="885">
        <f>'5전기계약 등 비교'!$O$19</f>
        <v>7965.6399437412092</v>
      </c>
      <c r="K743" s="885">
        <f>'5전기계약 등 비교'!$L$19</f>
        <v>11459.198312236287</v>
      </c>
      <c r="L743" s="885">
        <f>'5전기계약 등 비교'!$L$27</f>
        <v>8983.3333333333339</v>
      </c>
      <c r="M743" s="886">
        <f t="shared" si="49"/>
        <v>7965.6399437412092</v>
      </c>
      <c r="N743" s="886">
        <f t="shared" si="50"/>
        <v>11459.198312236287</v>
      </c>
      <c r="O743" s="886">
        <f t="shared" si="51"/>
        <v>8983.3333333333339</v>
      </c>
    </row>
    <row r="744" spans="1:15">
      <c r="A744" s="712">
        <v>739</v>
      </c>
      <c r="B744" s="712"/>
      <c r="C744" s="712"/>
      <c r="D744" s="891">
        <v>0</v>
      </c>
      <c r="E744" s="891">
        <v>0</v>
      </c>
      <c r="F744" s="891">
        <v>0</v>
      </c>
      <c r="G744" s="883">
        <f>VLOOKUP(F744,'9요금표2'!$B$5:$AN$2005,13,1)</f>
        <v>0</v>
      </c>
      <c r="H744" s="883">
        <f>VLOOKUP(F744,'9요금표2'!$B$5:$AN$2005,14,1)</f>
        <v>0</v>
      </c>
      <c r="I744" s="884"/>
      <c r="J744" s="885">
        <f>'5전기계약 등 비교'!$O$19</f>
        <v>7965.6399437412092</v>
      </c>
      <c r="K744" s="885">
        <f>'5전기계약 등 비교'!$L$19</f>
        <v>11459.198312236287</v>
      </c>
      <c r="L744" s="885">
        <f>'5전기계약 등 비교'!$L$27</f>
        <v>8983.3333333333339</v>
      </c>
      <c r="M744" s="886">
        <f t="shared" si="49"/>
        <v>7965.6399437412092</v>
      </c>
      <c r="N744" s="886">
        <f t="shared" si="50"/>
        <v>11459.198312236287</v>
      </c>
      <c r="O744" s="886">
        <f t="shared" si="51"/>
        <v>8983.3333333333339</v>
      </c>
    </row>
    <row r="745" spans="1:15">
      <c r="A745" s="712">
        <v>740</v>
      </c>
      <c r="B745" s="712"/>
      <c r="C745" s="712"/>
      <c r="D745" s="891">
        <v>0</v>
      </c>
      <c r="E745" s="891">
        <v>0</v>
      </c>
      <c r="F745" s="891">
        <v>0</v>
      </c>
      <c r="G745" s="883">
        <f>VLOOKUP(F745,'9요금표2'!$B$5:$AN$2005,13,1)</f>
        <v>0</v>
      </c>
      <c r="H745" s="883">
        <f>VLOOKUP(F745,'9요금표2'!$B$5:$AN$2005,14,1)</f>
        <v>0</v>
      </c>
      <c r="I745" s="884"/>
      <c r="J745" s="885">
        <f>'5전기계약 등 비교'!$O$19</f>
        <v>7965.6399437412092</v>
      </c>
      <c r="K745" s="885">
        <f>'5전기계약 등 비교'!$L$19</f>
        <v>11459.198312236287</v>
      </c>
      <c r="L745" s="885">
        <f>'5전기계약 등 비교'!$L$27</f>
        <v>8983.3333333333339</v>
      </c>
      <c r="M745" s="886">
        <f t="shared" si="49"/>
        <v>7965.6399437412092</v>
      </c>
      <c r="N745" s="886">
        <f t="shared" si="50"/>
        <v>11459.198312236287</v>
      </c>
      <c r="O745" s="886">
        <f t="shared" si="51"/>
        <v>8983.3333333333339</v>
      </c>
    </row>
    <row r="746" spans="1:15">
      <c r="A746" s="712">
        <v>741</v>
      </c>
      <c r="B746" s="712"/>
      <c r="C746" s="712"/>
      <c r="D746" s="891">
        <v>0</v>
      </c>
      <c r="E746" s="891">
        <v>0</v>
      </c>
      <c r="F746" s="891">
        <v>0</v>
      </c>
      <c r="G746" s="883">
        <f>VLOOKUP(F746,'9요금표2'!$B$5:$AN$2005,13,1)</f>
        <v>0</v>
      </c>
      <c r="H746" s="883">
        <f>VLOOKUP(F746,'9요금표2'!$B$5:$AN$2005,14,1)</f>
        <v>0</v>
      </c>
      <c r="I746" s="884"/>
      <c r="J746" s="885">
        <f>'5전기계약 등 비교'!$O$19</f>
        <v>7965.6399437412092</v>
      </c>
      <c r="K746" s="885">
        <f>'5전기계약 등 비교'!$L$19</f>
        <v>11459.198312236287</v>
      </c>
      <c r="L746" s="885">
        <f>'5전기계약 등 비교'!$L$27</f>
        <v>8983.3333333333339</v>
      </c>
      <c r="M746" s="886">
        <f t="shared" si="49"/>
        <v>7965.6399437412092</v>
      </c>
      <c r="N746" s="886">
        <f t="shared" si="50"/>
        <v>11459.198312236287</v>
      </c>
      <c r="O746" s="886">
        <f t="shared" si="51"/>
        <v>8983.3333333333339</v>
      </c>
    </row>
    <row r="747" spans="1:15">
      <c r="A747" s="712">
        <v>742</v>
      </c>
      <c r="B747" s="712"/>
      <c r="C747" s="712"/>
      <c r="D747" s="891">
        <v>0</v>
      </c>
      <c r="E747" s="891">
        <v>0</v>
      </c>
      <c r="F747" s="891">
        <v>0</v>
      </c>
      <c r="G747" s="883">
        <f>VLOOKUP(F747,'9요금표2'!$B$5:$AN$2005,13,1)</f>
        <v>0</v>
      </c>
      <c r="H747" s="883">
        <f>VLOOKUP(F747,'9요금표2'!$B$5:$AN$2005,14,1)</f>
        <v>0</v>
      </c>
      <c r="I747" s="884"/>
      <c r="J747" s="885">
        <f>'5전기계약 등 비교'!$O$19</f>
        <v>7965.6399437412092</v>
      </c>
      <c r="K747" s="885">
        <f>'5전기계약 등 비교'!$L$19</f>
        <v>11459.198312236287</v>
      </c>
      <c r="L747" s="885">
        <f>'5전기계약 등 비교'!$L$27</f>
        <v>8983.3333333333339</v>
      </c>
      <c r="M747" s="886">
        <f t="shared" si="49"/>
        <v>7965.6399437412092</v>
      </c>
      <c r="N747" s="886">
        <f t="shared" si="50"/>
        <v>11459.198312236287</v>
      </c>
      <c r="O747" s="886">
        <f t="shared" si="51"/>
        <v>8983.3333333333339</v>
      </c>
    </row>
    <row r="748" spans="1:15">
      <c r="A748" s="712">
        <v>743</v>
      </c>
      <c r="B748" s="712"/>
      <c r="C748" s="712"/>
      <c r="D748" s="891">
        <v>0</v>
      </c>
      <c r="E748" s="891">
        <v>0</v>
      </c>
      <c r="F748" s="891">
        <v>0</v>
      </c>
      <c r="G748" s="883">
        <f>VLOOKUP(F748,'9요금표2'!$B$5:$AN$2005,13,1)</f>
        <v>0</v>
      </c>
      <c r="H748" s="883">
        <f>VLOOKUP(F748,'9요금표2'!$B$5:$AN$2005,14,1)</f>
        <v>0</v>
      </c>
      <c r="I748" s="884"/>
      <c r="J748" s="885">
        <f>'5전기계약 등 비교'!$O$19</f>
        <v>7965.6399437412092</v>
      </c>
      <c r="K748" s="885">
        <f>'5전기계약 등 비교'!$L$19</f>
        <v>11459.198312236287</v>
      </c>
      <c r="L748" s="885">
        <f>'5전기계약 등 비교'!$L$27</f>
        <v>8983.3333333333339</v>
      </c>
      <c r="M748" s="886">
        <f t="shared" si="49"/>
        <v>7965.6399437412092</v>
      </c>
      <c r="N748" s="886">
        <f t="shared" si="50"/>
        <v>11459.198312236287</v>
      </c>
      <c r="O748" s="886">
        <f t="shared" si="51"/>
        <v>8983.3333333333339</v>
      </c>
    </row>
    <row r="749" spans="1:15">
      <c r="A749" s="712">
        <v>744</v>
      </c>
      <c r="B749" s="712"/>
      <c r="C749" s="712"/>
      <c r="D749" s="891">
        <v>0</v>
      </c>
      <c r="E749" s="891">
        <v>0</v>
      </c>
      <c r="F749" s="891">
        <v>0</v>
      </c>
      <c r="G749" s="883">
        <f>VLOOKUP(F749,'9요금표2'!$B$5:$AN$2005,13,1)</f>
        <v>0</v>
      </c>
      <c r="H749" s="883">
        <f>VLOOKUP(F749,'9요금표2'!$B$5:$AN$2005,14,1)</f>
        <v>0</v>
      </c>
      <c r="I749" s="884"/>
      <c r="J749" s="885">
        <f>'5전기계약 등 비교'!$O$19</f>
        <v>7965.6399437412092</v>
      </c>
      <c r="K749" s="885">
        <f>'5전기계약 등 비교'!$L$19</f>
        <v>11459.198312236287</v>
      </c>
      <c r="L749" s="885">
        <f>'5전기계약 등 비교'!$L$27</f>
        <v>8983.3333333333339</v>
      </c>
      <c r="M749" s="886">
        <f t="shared" si="49"/>
        <v>7965.6399437412092</v>
      </c>
      <c r="N749" s="886">
        <f t="shared" si="50"/>
        <v>11459.198312236287</v>
      </c>
      <c r="O749" s="886">
        <f t="shared" si="51"/>
        <v>8983.3333333333339</v>
      </c>
    </row>
    <row r="750" spans="1:15">
      <c r="A750" s="712">
        <v>745</v>
      </c>
      <c r="B750" s="712"/>
      <c r="C750" s="712"/>
      <c r="D750" s="891">
        <v>0</v>
      </c>
      <c r="E750" s="891">
        <v>0</v>
      </c>
      <c r="F750" s="891">
        <v>0</v>
      </c>
      <c r="G750" s="883">
        <f>VLOOKUP(F750,'9요금표2'!$B$5:$AN$2005,13,1)</f>
        <v>0</v>
      </c>
      <c r="H750" s="883">
        <f>VLOOKUP(F750,'9요금표2'!$B$5:$AN$2005,14,1)</f>
        <v>0</v>
      </c>
      <c r="I750" s="884"/>
      <c r="J750" s="885">
        <f>'5전기계약 등 비교'!$O$19</f>
        <v>7965.6399437412092</v>
      </c>
      <c r="K750" s="885">
        <f>'5전기계약 등 비교'!$L$19</f>
        <v>11459.198312236287</v>
      </c>
      <c r="L750" s="885">
        <f>'5전기계약 등 비교'!$L$27</f>
        <v>8983.3333333333339</v>
      </c>
      <c r="M750" s="886">
        <f t="shared" si="49"/>
        <v>7965.6399437412092</v>
      </c>
      <c r="N750" s="886">
        <f t="shared" si="50"/>
        <v>11459.198312236287</v>
      </c>
      <c r="O750" s="886">
        <f t="shared" si="51"/>
        <v>8983.3333333333339</v>
      </c>
    </row>
    <row r="751" spans="1:15">
      <c r="A751" s="712">
        <v>746</v>
      </c>
      <c r="B751" s="712"/>
      <c r="C751" s="712"/>
      <c r="D751" s="891">
        <v>0</v>
      </c>
      <c r="E751" s="891">
        <v>0</v>
      </c>
      <c r="F751" s="891">
        <v>0</v>
      </c>
      <c r="G751" s="883">
        <f>VLOOKUP(F751,'9요금표2'!$B$5:$AN$2005,13,1)</f>
        <v>0</v>
      </c>
      <c r="H751" s="883">
        <f>VLOOKUP(F751,'9요금표2'!$B$5:$AN$2005,14,1)</f>
        <v>0</v>
      </c>
      <c r="I751" s="884"/>
      <c r="J751" s="885">
        <f>'5전기계약 등 비교'!$O$19</f>
        <v>7965.6399437412092</v>
      </c>
      <c r="K751" s="885">
        <f>'5전기계약 등 비교'!$L$19</f>
        <v>11459.198312236287</v>
      </c>
      <c r="L751" s="885">
        <f>'5전기계약 등 비교'!$L$27</f>
        <v>8983.3333333333339</v>
      </c>
      <c r="M751" s="886">
        <f t="shared" si="49"/>
        <v>7965.6399437412092</v>
      </c>
      <c r="N751" s="886">
        <f t="shared" si="50"/>
        <v>11459.198312236287</v>
      </c>
      <c r="O751" s="886">
        <f t="shared" si="51"/>
        <v>8983.3333333333339</v>
      </c>
    </row>
    <row r="752" spans="1:15">
      <c r="A752" s="712">
        <v>747</v>
      </c>
      <c r="B752" s="712"/>
      <c r="C752" s="712"/>
      <c r="D752" s="891">
        <v>0</v>
      </c>
      <c r="E752" s="891">
        <v>0</v>
      </c>
      <c r="F752" s="891">
        <v>0</v>
      </c>
      <c r="G752" s="883">
        <f>VLOOKUP(F752,'9요금표2'!$B$5:$AN$2005,13,1)</f>
        <v>0</v>
      </c>
      <c r="H752" s="883">
        <f>VLOOKUP(F752,'9요금표2'!$B$5:$AN$2005,14,1)</f>
        <v>0</v>
      </c>
      <c r="I752" s="884"/>
      <c r="J752" s="885">
        <f>'5전기계약 등 비교'!$O$19</f>
        <v>7965.6399437412092</v>
      </c>
      <c r="K752" s="885">
        <f>'5전기계약 등 비교'!$L$19</f>
        <v>11459.198312236287</v>
      </c>
      <c r="L752" s="885">
        <f>'5전기계약 등 비교'!$L$27</f>
        <v>8983.3333333333339</v>
      </c>
      <c r="M752" s="886">
        <f t="shared" si="49"/>
        <v>7965.6399437412092</v>
      </c>
      <c r="N752" s="886">
        <f t="shared" si="50"/>
        <v>11459.198312236287</v>
      </c>
      <c r="O752" s="886">
        <f t="shared" si="51"/>
        <v>8983.3333333333339</v>
      </c>
    </row>
    <row r="753" spans="1:15">
      <c r="A753" s="712">
        <v>748</v>
      </c>
      <c r="B753" s="712"/>
      <c r="C753" s="712"/>
      <c r="D753" s="891">
        <v>0</v>
      </c>
      <c r="E753" s="891">
        <v>0</v>
      </c>
      <c r="F753" s="891">
        <v>0</v>
      </c>
      <c r="G753" s="883">
        <f>VLOOKUP(F753,'9요금표2'!$B$5:$AN$2005,13,1)</f>
        <v>0</v>
      </c>
      <c r="H753" s="883">
        <f>VLOOKUP(F753,'9요금표2'!$B$5:$AN$2005,14,1)</f>
        <v>0</v>
      </c>
      <c r="I753" s="884"/>
      <c r="J753" s="885">
        <f>'5전기계약 등 비교'!$O$19</f>
        <v>7965.6399437412092</v>
      </c>
      <c r="K753" s="885">
        <f>'5전기계약 등 비교'!$L$19</f>
        <v>11459.198312236287</v>
      </c>
      <c r="L753" s="885">
        <f>'5전기계약 등 비교'!$L$27</f>
        <v>8983.3333333333339</v>
      </c>
      <c r="M753" s="886">
        <f t="shared" si="49"/>
        <v>7965.6399437412092</v>
      </c>
      <c r="N753" s="886">
        <f t="shared" si="50"/>
        <v>11459.198312236287</v>
      </c>
      <c r="O753" s="886">
        <f t="shared" si="51"/>
        <v>8983.3333333333339</v>
      </c>
    </row>
    <row r="754" spans="1:15">
      <c r="A754" s="712">
        <v>749</v>
      </c>
      <c r="B754" s="712"/>
      <c r="C754" s="712"/>
      <c r="D754" s="891">
        <v>0</v>
      </c>
      <c r="E754" s="891">
        <v>0</v>
      </c>
      <c r="F754" s="891">
        <v>0</v>
      </c>
      <c r="G754" s="883">
        <f>VLOOKUP(F754,'9요금표2'!$B$5:$AN$2005,13,1)</f>
        <v>0</v>
      </c>
      <c r="H754" s="883">
        <f>VLOOKUP(F754,'9요금표2'!$B$5:$AN$2005,14,1)</f>
        <v>0</v>
      </c>
      <c r="I754" s="884"/>
      <c r="J754" s="885">
        <f>'5전기계약 등 비교'!$O$19</f>
        <v>7965.6399437412092</v>
      </c>
      <c r="K754" s="885">
        <f>'5전기계약 등 비교'!$L$19</f>
        <v>11459.198312236287</v>
      </c>
      <c r="L754" s="885">
        <f>'5전기계약 등 비교'!$L$27</f>
        <v>8983.3333333333339</v>
      </c>
      <c r="M754" s="886">
        <f t="shared" si="49"/>
        <v>7965.6399437412092</v>
      </c>
      <c r="N754" s="886">
        <f t="shared" si="50"/>
        <v>11459.198312236287</v>
      </c>
      <c r="O754" s="886">
        <f t="shared" si="51"/>
        <v>8983.3333333333339</v>
      </c>
    </row>
    <row r="755" spans="1:15">
      <c r="A755" s="712">
        <v>750</v>
      </c>
      <c r="B755" s="712"/>
      <c r="C755" s="712"/>
      <c r="D755" s="891">
        <v>0</v>
      </c>
      <c r="E755" s="891">
        <v>0</v>
      </c>
      <c r="F755" s="891">
        <v>0</v>
      </c>
      <c r="G755" s="883">
        <f>VLOOKUP(F755,'9요금표2'!$B$5:$AN$2005,13,1)</f>
        <v>0</v>
      </c>
      <c r="H755" s="883">
        <f>VLOOKUP(F755,'9요금표2'!$B$5:$AN$2005,14,1)</f>
        <v>0</v>
      </c>
      <c r="I755" s="884"/>
      <c r="J755" s="885">
        <f>'5전기계약 등 비교'!$O$19</f>
        <v>7965.6399437412092</v>
      </c>
      <c r="K755" s="885">
        <f>'5전기계약 등 비교'!$L$19</f>
        <v>11459.198312236287</v>
      </c>
      <c r="L755" s="885">
        <f>'5전기계약 등 비교'!$L$27</f>
        <v>8983.3333333333339</v>
      </c>
      <c r="M755" s="886">
        <f t="shared" si="49"/>
        <v>7965.6399437412092</v>
      </c>
      <c r="N755" s="886">
        <f t="shared" si="50"/>
        <v>11459.198312236287</v>
      </c>
      <c r="O755" s="886">
        <f t="shared" si="51"/>
        <v>8983.3333333333339</v>
      </c>
    </row>
    <row r="756" spans="1:15">
      <c r="A756" s="712">
        <v>751</v>
      </c>
      <c r="B756" s="712"/>
      <c r="C756" s="712"/>
      <c r="D756" s="891">
        <v>0</v>
      </c>
      <c r="E756" s="891">
        <v>0</v>
      </c>
      <c r="F756" s="891">
        <v>0</v>
      </c>
      <c r="G756" s="883">
        <f>VLOOKUP(F756,'9요금표2'!$B$5:$AN$2005,13,1)</f>
        <v>0</v>
      </c>
      <c r="H756" s="883">
        <f>VLOOKUP(F756,'9요금표2'!$B$5:$AN$2005,14,1)</f>
        <v>0</v>
      </c>
      <c r="I756" s="884"/>
      <c r="J756" s="885">
        <f>'5전기계약 등 비교'!$O$19</f>
        <v>7965.6399437412092</v>
      </c>
      <c r="K756" s="885">
        <f>'5전기계약 등 비교'!$L$19</f>
        <v>11459.198312236287</v>
      </c>
      <c r="L756" s="885">
        <f>'5전기계약 등 비교'!$L$27</f>
        <v>8983.3333333333339</v>
      </c>
      <c r="M756" s="886">
        <f t="shared" si="49"/>
        <v>7965.6399437412092</v>
      </c>
      <c r="N756" s="886">
        <f t="shared" si="50"/>
        <v>11459.198312236287</v>
      </c>
      <c r="O756" s="886">
        <f t="shared" si="51"/>
        <v>8983.3333333333339</v>
      </c>
    </row>
    <row r="757" spans="1:15">
      <c r="A757" s="712">
        <v>752</v>
      </c>
      <c r="B757" s="712"/>
      <c r="C757" s="712"/>
      <c r="D757" s="891">
        <v>0</v>
      </c>
      <c r="E757" s="891">
        <v>0</v>
      </c>
      <c r="F757" s="891">
        <v>0</v>
      </c>
      <c r="G757" s="883">
        <f>VLOOKUP(F757,'9요금표2'!$B$5:$AN$2005,13,1)</f>
        <v>0</v>
      </c>
      <c r="H757" s="883">
        <f>VLOOKUP(F757,'9요금표2'!$B$5:$AN$2005,14,1)</f>
        <v>0</v>
      </c>
      <c r="I757" s="884"/>
      <c r="J757" s="885">
        <f>'5전기계약 등 비교'!$O$19</f>
        <v>7965.6399437412092</v>
      </c>
      <c r="K757" s="885">
        <f>'5전기계약 등 비교'!$L$19</f>
        <v>11459.198312236287</v>
      </c>
      <c r="L757" s="885">
        <f>'5전기계약 등 비교'!$L$27</f>
        <v>8983.3333333333339</v>
      </c>
      <c r="M757" s="886">
        <f t="shared" si="49"/>
        <v>7965.6399437412092</v>
      </c>
      <c r="N757" s="886">
        <f t="shared" si="50"/>
        <v>11459.198312236287</v>
      </c>
      <c r="O757" s="886">
        <f t="shared" si="51"/>
        <v>8983.3333333333339</v>
      </c>
    </row>
    <row r="758" spans="1:15">
      <c r="A758" s="712">
        <v>753</v>
      </c>
      <c r="B758" s="712"/>
      <c r="C758" s="712"/>
      <c r="D758" s="891">
        <v>0</v>
      </c>
      <c r="E758" s="891">
        <v>0</v>
      </c>
      <c r="F758" s="891">
        <v>0</v>
      </c>
      <c r="G758" s="883">
        <f>VLOOKUP(F758,'9요금표2'!$B$5:$AN$2005,13,1)</f>
        <v>0</v>
      </c>
      <c r="H758" s="883">
        <f>VLOOKUP(F758,'9요금표2'!$B$5:$AN$2005,14,1)</f>
        <v>0</v>
      </c>
      <c r="I758" s="884"/>
      <c r="J758" s="885">
        <f>'5전기계약 등 비교'!$O$19</f>
        <v>7965.6399437412092</v>
      </c>
      <c r="K758" s="885">
        <f>'5전기계약 등 비교'!$L$19</f>
        <v>11459.198312236287</v>
      </c>
      <c r="L758" s="885">
        <f>'5전기계약 등 비교'!$L$27</f>
        <v>8983.3333333333339</v>
      </c>
      <c r="M758" s="886">
        <f t="shared" si="49"/>
        <v>7965.6399437412092</v>
      </c>
      <c r="N758" s="886">
        <f t="shared" si="50"/>
        <v>11459.198312236287</v>
      </c>
      <c r="O758" s="886">
        <f t="shared" si="51"/>
        <v>8983.3333333333339</v>
      </c>
    </row>
    <row r="759" spans="1:15">
      <c r="A759" s="712">
        <v>754</v>
      </c>
      <c r="B759" s="712"/>
      <c r="C759" s="712"/>
      <c r="D759" s="891">
        <v>0</v>
      </c>
      <c r="E759" s="891">
        <v>0</v>
      </c>
      <c r="F759" s="891">
        <v>0</v>
      </c>
      <c r="G759" s="883">
        <f>VLOOKUP(F759,'9요금표2'!$B$5:$AN$2005,13,1)</f>
        <v>0</v>
      </c>
      <c r="H759" s="883">
        <f>VLOOKUP(F759,'9요금표2'!$B$5:$AN$2005,14,1)</f>
        <v>0</v>
      </c>
      <c r="I759" s="884"/>
      <c r="J759" s="885">
        <f>'5전기계약 등 비교'!$O$19</f>
        <v>7965.6399437412092</v>
      </c>
      <c r="K759" s="885">
        <f>'5전기계약 등 비교'!$L$19</f>
        <v>11459.198312236287</v>
      </c>
      <c r="L759" s="885">
        <f>'5전기계약 등 비교'!$L$27</f>
        <v>8983.3333333333339</v>
      </c>
      <c r="M759" s="886">
        <f t="shared" si="49"/>
        <v>7965.6399437412092</v>
      </c>
      <c r="N759" s="886">
        <f t="shared" si="50"/>
        <v>11459.198312236287</v>
      </c>
      <c r="O759" s="886">
        <f t="shared" si="51"/>
        <v>8983.3333333333339</v>
      </c>
    </row>
    <row r="760" spans="1:15">
      <c r="A760" s="712">
        <v>755</v>
      </c>
      <c r="B760" s="712"/>
      <c r="C760" s="712"/>
      <c r="D760" s="891">
        <v>0</v>
      </c>
      <c r="E760" s="891">
        <v>0</v>
      </c>
      <c r="F760" s="891">
        <v>0</v>
      </c>
      <c r="G760" s="883">
        <f>VLOOKUP(F760,'9요금표2'!$B$5:$AN$2005,13,1)</f>
        <v>0</v>
      </c>
      <c r="H760" s="883">
        <f>VLOOKUP(F760,'9요금표2'!$B$5:$AN$2005,14,1)</f>
        <v>0</v>
      </c>
      <c r="I760" s="884"/>
      <c r="J760" s="885">
        <f>'5전기계약 등 비교'!$O$19</f>
        <v>7965.6399437412092</v>
      </c>
      <c r="K760" s="885">
        <f>'5전기계약 등 비교'!$L$19</f>
        <v>11459.198312236287</v>
      </c>
      <c r="L760" s="885">
        <f>'5전기계약 등 비교'!$L$27</f>
        <v>8983.3333333333339</v>
      </c>
      <c r="M760" s="886">
        <f t="shared" si="49"/>
        <v>7965.6399437412092</v>
      </c>
      <c r="N760" s="886">
        <f t="shared" si="50"/>
        <v>11459.198312236287</v>
      </c>
      <c r="O760" s="886">
        <f t="shared" si="51"/>
        <v>8983.3333333333339</v>
      </c>
    </row>
    <row r="761" spans="1:15">
      <c r="A761" s="712">
        <v>756</v>
      </c>
      <c r="B761" s="712"/>
      <c r="C761" s="712"/>
      <c r="D761" s="891">
        <v>0</v>
      </c>
      <c r="E761" s="891">
        <v>0</v>
      </c>
      <c r="F761" s="891">
        <v>0</v>
      </c>
      <c r="G761" s="883">
        <f>VLOOKUP(F761,'9요금표2'!$B$5:$AN$2005,13,1)</f>
        <v>0</v>
      </c>
      <c r="H761" s="883">
        <f>VLOOKUP(F761,'9요금표2'!$B$5:$AN$2005,14,1)</f>
        <v>0</v>
      </c>
      <c r="I761" s="884"/>
      <c r="J761" s="885">
        <f>'5전기계약 등 비교'!$O$19</f>
        <v>7965.6399437412092</v>
      </c>
      <c r="K761" s="885">
        <f>'5전기계약 등 비교'!$L$19</f>
        <v>11459.198312236287</v>
      </c>
      <c r="L761" s="885">
        <f>'5전기계약 등 비교'!$L$27</f>
        <v>8983.3333333333339</v>
      </c>
      <c r="M761" s="886">
        <f t="shared" si="49"/>
        <v>7965.6399437412092</v>
      </c>
      <c r="N761" s="886">
        <f t="shared" si="50"/>
        <v>11459.198312236287</v>
      </c>
      <c r="O761" s="886">
        <f t="shared" si="51"/>
        <v>8983.3333333333339</v>
      </c>
    </row>
    <row r="762" spans="1:15">
      <c r="A762" s="712">
        <v>757</v>
      </c>
      <c r="B762" s="712"/>
      <c r="C762" s="712"/>
      <c r="D762" s="891">
        <v>0</v>
      </c>
      <c r="E762" s="891">
        <v>0</v>
      </c>
      <c r="F762" s="891">
        <v>0</v>
      </c>
      <c r="G762" s="883">
        <f>VLOOKUP(F762,'9요금표2'!$B$5:$AN$2005,13,1)</f>
        <v>0</v>
      </c>
      <c r="H762" s="883">
        <f>VLOOKUP(F762,'9요금표2'!$B$5:$AN$2005,14,1)</f>
        <v>0</v>
      </c>
      <c r="I762" s="884"/>
      <c r="J762" s="885">
        <f>'5전기계약 등 비교'!$O$19</f>
        <v>7965.6399437412092</v>
      </c>
      <c r="K762" s="885">
        <f>'5전기계약 등 비교'!$L$19</f>
        <v>11459.198312236287</v>
      </c>
      <c r="L762" s="885">
        <f>'5전기계약 등 비교'!$L$27</f>
        <v>8983.3333333333339</v>
      </c>
      <c r="M762" s="886">
        <f t="shared" si="49"/>
        <v>7965.6399437412092</v>
      </c>
      <c r="N762" s="886">
        <f t="shared" si="50"/>
        <v>11459.198312236287</v>
      </c>
      <c r="O762" s="886">
        <f t="shared" si="51"/>
        <v>8983.3333333333339</v>
      </c>
    </row>
    <row r="763" spans="1:15">
      <c r="A763" s="712">
        <v>758</v>
      </c>
      <c r="B763" s="712"/>
      <c r="C763" s="712"/>
      <c r="D763" s="891">
        <v>0</v>
      </c>
      <c r="E763" s="891">
        <v>0</v>
      </c>
      <c r="F763" s="891">
        <v>0</v>
      </c>
      <c r="G763" s="883">
        <f>VLOOKUP(F763,'9요금표2'!$B$5:$AN$2005,13,1)</f>
        <v>0</v>
      </c>
      <c r="H763" s="883">
        <f>VLOOKUP(F763,'9요금표2'!$B$5:$AN$2005,14,1)</f>
        <v>0</v>
      </c>
      <c r="I763" s="884"/>
      <c r="J763" s="885">
        <f>'5전기계약 등 비교'!$O$19</f>
        <v>7965.6399437412092</v>
      </c>
      <c r="K763" s="885">
        <f>'5전기계약 등 비교'!$L$19</f>
        <v>11459.198312236287</v>
      </c>
      <c r="L763" s="885">
        <f>'5전기계약 등 비교'!$L$27</f>
        <v>8983.3333333333339</v>
      </c>
      <c r="M763" s="886">
        <f t="shared" si="49"/>
        <v>7965.6399437412092</v>
      </c>
      <c r="N763" s="886">
        <f t="shared" si="50"/>
        <v>11459.198312236287</v>
      </c>
      <c r="O763" s="886">
        <f t="shared" si="51"/>
        <v>8983.3333333333339</v>
      </c>
    </row>
    <row r="764" spans="1:15">
      <c r="A764" s="712">
        <v>759</v>
      </c>
      <c r="B764" s="712"/>
      <c r="C764" s="712"/>
      <c r="D764" s="891">
        <v>0</v>
      </c>
      <c r="E764" s="891">
        <v>0</v>
      </c>
      <c r="F764" s="891">
        <v>0</v>
      </c>
      <c r="G764" s="883">
        <f>VLOOKUP(F764,'9요금표2'!$B$5:$AN$2005,13,1)</f>
        <v>0</v>
      </c>
      <c r="H764" s="883">
        <f>VLOOKUP(F764,'9요금표2'!$B$5:$AN$2005,14,1)</f>
        <v>0</v>
      </c>
      <c r="I764" s="884"/>
      <c r="J764" s="885">
        <f>'5전기계약 등 비교'!$O$19</f>
        <v>7965.6399437412092</v>
      </c>
      <c r="K764" s="885">
        <f>'5전기계약 등 비교'!$L$19</f>
        <v>11459.198312236287</v>
      </c>
      <c r="L764" s="885">
        <f>'5전기계약 등 비교'!$L$27</f>
        <v>8983.3333333333339</v>
      </c>
      <c r="M764" s="886">
        <f t="shared" si="49"/>
        <v>7965.6399437412092</v>
      </c>
      <c r="N764" s="886">
        <f t="shared" si="50"/>
        <v>11459.198312236287</v>
      </c>
      <c r="O764" s="886">
        <f t="shared" si="51"/>
        <v>8983.3333333333339</v>
      </c>
    </row>
    <row r="765" spans="1:15">
      <c r="A765" s="712">
        <v>760</v>
      </c>
      <c r="B765" s="712"/>
      <c r="C765" s="712"/>
      <c r="D765" s="891">
        <v>0</v>
      </c>
      <c r="E765" s="891">
        <v>0</v>
      </c>
      <c r="F765" s="891">
        <v>0</v>
      </c>
      <c r="G765" s="883">
        <f>VLOOKUP(F765,'9요금표2'!$B$5:$AN$2005,13,1)</f>
        <v>0</v>
      </c>
      <c r="H765" s="883">
        <f>VLOOKUP(F765,'9요금표2'!$B$5:$AN$2005,14,1)</f>
        <v>0</v>
      </c>
      <c r="I765" s="884"/>
      <c r="J765" s="885">
        <f>'5전기계약 등 비교'!$O$19</f>
        <v>7965.6399437412092</v>
      </c>
      <c r="K765" s="885">
        <f>'5전기계약 등 비교'!$L$19</f>
        <v>11459.198312236287</v>
      </c>
      <c r="L765" s="885">
        <f>'5전기계약 등 비교'!$L$27</f>
        <v>8983.3333333333339</v>
      </c>
      <c r="M765" s="886">
        <f t="shared" si="49"/>
        <v>7965.6399437412092</v>
      </c>
      <c r="N765" s="886">
        <f t="shared" si="50"/>
        <v>11459.198312236287</v>
      </c>
      <c r="O765" s="886">
        <f t="shared" si="51"/>
        <v>8983.3333333333339</v>
      </c>
    </row>
    <row r="766" spans="1:15">
      <c r="A766" s="712">
        <v>761</v>
      </c>
      <c r="B766" s="712"/>
      <c r="C766" s="712"/>
      <c r="D766" s="891">
        <v>0</v>
      </c>
      <c r="E766" s="891">
        <v>0</v>
      </c>
      <c r="F766" s="891">
        <v>0</v>
      </c>
      <c r="G766" s="883">
        <f>VLOOKUP(F766,'9요금표2'!$B$5:$AN$2005,13,1)</f>
        <v>0</v>
      </c>
      <c r="H766" s="883">
        <f>VLOOKUP(F766,'9요금표2'!$B$5:$AN$2005,14,1)</f>
        <v>0</v>
      </c>
      <c r="I766" s="884"/>
      <c r="J766" s="885">
        <f>'5전기계약 등 비교'!$O$19</f>
        <v>7965.6399437412092</v>
      </c>
      <c r="K766" s="885">
        <f>'5전기계약 등 비교'!$L$19</f>
        <v>11459.198312236287</v>
      </c>
      <c r="L766" s="885">
        <f>'5전기계약 등 비교'!$L$27</f>
        <v>8983.3333333333339</v>
      </c>
      <c r="M766" s="886">
        <f t="shared" si="49"/>
        <v>7965.6399437412092</v>
      </c>
      <c r="N766" s="886">
        <f t="shared" si="50"/>
        <v>11459.198312236287</v>
      </c>
      <c r="O766" s="886">
        <f t="shared" si="51"/>
        <v>8983.3333333333339</v>
      </c>
    </row>
    <row r="767" spans="1:15">
      <c r="A767" s="712">
        <v>762</v>
      </c>
      <c r="B767" s="712"/>
      <c r="C767" s="712"/>
      <c r="D767" s="891">
        <v>0</v>
      </c>
      <c r="E767" s="891">
        <v>0</v>
      </c>
      <c r="F767" s="891">
        <v>0</v>
      </c>
      <c r="G767" s="883">
        <f>VLOOKUP(F767,'9요금표2'!$B$5:$AN$2005,13,1)</f>
        <v>0</v>
      </c>
      <c r="H767" s="883">
        <f>VLOOKUP(F767,'9요금표2'!$B$5:$AN$2005,14,1)</f>
        <v>0</v>
      </c>
      <c r="I767" s="884"/>
      <c r="J767" s="885">
        <f>'5전기계약 등 비교'!$O$19</f>
        <v>7965.6399437412092</v>
      </c>
      <c r="K767" s="885">
        <f>'5전기계약 등 비교'!$L$19</f>
        <v>11459.198312236287</v>
      </c>
      <c r="L767" s="885">
        <f>'5전기계약 등 비교'!$L$27</f>
        <v>8983.3333333333339</v>
      </c>
      <c r="M767" s="886">
        <f t="shared" si="49"/>
        <v>7965.6399437412092</v>
      </c>
      <c r="N767" s="886">
        <f t="shared" si="50"/>
        <v>11459.198312236287</v>
      </c>
      <c r="O767" s="886">
        <f t="shared" si="51"/>
        <v>8983.3333333333339</v>
      </c>
    </row>
    <row r="768" spans="1:15">
      <c r="A768" s="712">
        <v>763</v>
      </c>
      <c r="B768" s="712"/>
      <c r="C768" s="712"/>
      <c r="D768" s="891">
        <v>0</v>
      </c>
      <c r="E768" s="891">
        <v>0</v>
      </c>
      <c r="F768" s="891">
        <v>0</v>
      </c>
      <c r="G768" s="883">
        <f>VLOOKUP(F768,'9요금표2'!$B$5:$AN$2005,13,1)</f>
        <v>0</v>
      </c>
      <c r="H768" s="883">
        <f>VLOOKUP(F768,'9요금표2'!$B$5:$AN$2005,14,1)</f>
        <v>0</v>
      </c>
      <c r="I768" s="884"/>
      <c r="J768" s="885">
        <f>'5전기계약 등 비교'!$O$19</f>
        <v>7965.6399437412092</v>
      </c>
      <c r="K768" s="885">
        <f>'5전기계약 등 비교'!$L$19</f>
        <v>11459.198312236287</v>
      </c>
      <c r="L768" s="885">
        <f>'5전기계약 등 비교'!$L$27</f>
        <v>8983.3333333333339</v>
      </c>
      <c r="M768" s="886">
        <f t="shared" si="49"/>
        <v>7965.6399437412092</v>
      </c>
      <c r="N768" s="886">
        <f t="shared" si="50"/>
        <v>11459.198312236287</v>
      </c>
      <c r="O768" s="886">
        <f t="shared" si="51"/>
        <v>8983.3333333333339</v>
      </c>
    </row>
    <row r="769" spans="1:15">
      <c r="A769" s="712">
        <v>764</v>
      </c>
      <c r="B769" s="712"/>
      <c r="C769" s="712"/>
      <c r="D769" s="891">
        <v>0</v>
      </c>
      <c r="E769" s="891">
        <v>0</v>
      </c>
      <c r="F769" s="891">
        <v>0</v>
      </c>
      <c r="G769" s="883">
        <f>VLOOKUP(F769,'9요금표2'!$B$5:$AN$2005,13,1)</f>
        <v>0</v>
      </c>
      <c r="H769" s="883">
        <f>VLOOKUP(F769,'9요금표2'!$B$5:$AN$2005,14,1)</f>
        <v>0</v>
      </c>
      <c r="I769" s="884"/>
      <c r="J769" s="885">
        <f>'5전기계약 등 비교'!$O$19</f>
        <v>7965.6399437412092</v>
      </c>
      <c r="K769" s="885">
        <f>'5전기계약 등 비교'!$L$19</f>
        <v>11459.198312236287</v>
      </c>
      <c r="L769" s="885">
        <f>'5전기계약 등 비교'!$L$27</f>
        <v>8983.3333333333339</v>
      </c>
      <c r="M769" s="886">
        <f t="shared" si="49"/>
        <v>7965.6399437412092</v>
      </c>
      <c r="N769" s="886">
        <f t="shared" si="50"/>
        <v>11459.198312236287</v>
      </c>
      <c r="O769" s="886">
        <f t="shared" si="51"/>
        <v>8983.3333333333339</v>
      </c>
    </row>
    <row r="770" spans="1:15">
      <c r="A770" s="712">
        <v>765</v>
      </c>
      <c r="B770" s="712"/>
      <c r="C770" s="712"/>
      <c r="D770" s="891">
        <v>0</v>
      </c>
      <c r="E770" s="891">
        <v>0</v>
      </c>
      <c r="F770" s="891">
        <v>0</v>
      </c>
      <c r="G770" s="883">
        <f>VLOOKUP(F770,'9요금표2'!$B$5:$AN$2005,13,1)</f>
        <v>0</v>
      </c>
      <c r="H770" s="883">
        <f>VLOOKUP(F770,'9요금표2'!$B$5:$AN$2005,14,1)</f>
        <v>0</v>
      </c>
      <c r="I770" s="884"/>
      <c r="J770" s="885">
        <f>'5전기계약 등 비교'!$O$19</f>
        <v>7965.6399437412092</v>
      </c>
      <c r="K770" s="885">
        <f>'5전기계약 등 비교'!$L$19</f>
        <v>11459.198312236287</v>
      </c>
      <c r="L770" s="885">
        <f>'5전기계약 등 비교'!$L$27</f>
        <v>8983.3333333333339</v>
      </c>
      <c r="M770" s="886">
        <f t="shared" si="49"/>
        <v>7965.6399437412092</v>
      </c>
      <c r="N770" s="886">
        <f t="shared" si="50"/>
        <v>11459.198312236287</v>
      </c>
      <c r="O770" s="886">
        <f t="shared" si="51"/>
        <v>8983.3333333333339</v>
      </c>
    </row>
    <row r="771" spans="1:15">
      <c r="A771" s="712">
        <v>766</v>
      </c>
      <c r="B771" s="712"/>
      <c r="C771" s="712"/>
      <c r="D771" s="891">
        <v>0</v>
      </c>
      <c r="E771" s="891">
        <v>0</v>
      </c>
      <c r="F771" s="891">
        <v>0</v>
      </c>
      <c r="G771" s="883">
        <f>VLOOKUP(F771,'9요금표2'!$B$5:$AN$2005,13,1)</f>
        <v>0</v>
      </c>
      <c r="H771" s="883">
        <f>VLOOKUP(F771,'9요금표2'!$B$5:$AN$2005,14,1)</f>
        <v>0</v>
      </c>
      <c r="I771" s="884"/>
      <c r="J771" s="885">
        <f>'5전기계약 등 비교'!$O$19</f>
        <v>7965.6399437412092</v>
      </c>
      <c r="K771" s="885">
        <f>'5전기계약 등 비교'!$L$19</f>
        <v>11459.198312236287</v>
      </c>
      <c r="L771" s="885">
        <f>'5전기계약 등 비교'!$L$27</f>
        <v>8983.3333333333339</v>
      </c>
      <c r="M771" s="886">
        <f t="shared" si="49"/>
        <v>7965.6399437412092</v>
      </c>
      <c r="N771" s="886">
        <f t="shared" si="50"/>
        <v>11459.198312236287</v>
      </c>
      <c r="O771" s="886">
        <f t="shared" si="51"/>
        <v>8983.3333333333339</v>
      </c>
    </row>
    <row r="772" spans="1:15">
      <c r="A772" s="712">
        <v>767</v>
      </c>
      <c r="B772" s="712"/>
      <c r="C772" s="712"/>
      <c r="D772" s="891">
        <v>0</v>
      </c>
      <c r="E772" s="891">
        <v>0</v>
      </c>
      <c r="F772" s="891">
        <v>0</v>
      </c>
      <c r="G772" s="883">
        <f>VLOOKUP(F772,'9요금표2'!$B$5:$AN$2005,13,1)</f>
        <v>0</v>
      </c>
      <c r="H772" s="883">
        <f>VLOOKUP(F772,'9요금표2'!$B$5:$AN$2005,14,1)</f>
        <v>0</v>
      </c>
      <c r="I772" s="884"/>
      <c r="J772" s="885">
        <f>'5전기계약 등 비교'!$O$19</f>
        <v>7965.6399437412092</v>
      </c>
      <c r="K772" s="885">
        <f>'5전기계약 등 비교'!$L$19</f>
        <v>11459.198312236287</v>
      </c>
      <c r="L772" s="885">
        <f>'5전기계약 등 비교'!$L$27</f>
        <v>8983.3333333333339</v>
      </c>
      <c r="M772" s="886">
        <f t="shared" si="49"/>
        <v>7965.6399437412092</v>
      </c>
      <c r="N772" s="886">
        <f t="shared" si="50"/>
        <v>11459.198312236287</v>
      </c>
      <c r="O772" s="886">
        <f t="shared" si="51"/>
        <v>8983.3333333333339</v>
      </c>
    </row>
    <row r="773" spans="1:15">
      <c r="A773" s="712">
        <v>768</v>
      </c>
      <c r="B773" s="712"/>
      <c r="C773" s="712"/>
      <c r="D773" s="891">
        <v>0</v>
      </c>
      <c r="E773" s="891">
        <v>0</v>
      </c>
      <c r="F773" s="891">
        <v>0</v>
      </c>
      <c r="G773" s="883">
        <f>VLOOKUP(F773,'9요금표2'!$B$5:$AN$2005,13,1)</f>
        <v>0</v>
      </c>
      <c r="H773" s="883">
        <f>VLOOKUP(F773,'9요금표2'!$B$5:$AN$2005,14,1)</f>
        <v>0</v>
      </c>
      <c r="I773" s="884"/>
      <c r="J773" s="885">
        <f>'5전기계약 등 비교'!$O$19</f>
        <v>7965.6399437412092</v>
      </c>
      <c r="K773" s="885">
        <f>'5전기계약 등 비교'!$L$19</f>
        <v>11459.198312236287</v>
      </c>
      <c r="L773" s="885">
        <f>'5전기계약 등 비교'!$L$27</f>
        <v>8983.3333333333339</v>
      </c>
      <c r="M773" s="886">
        <f t="shared" si="49"/>
        <v>7965.6399437412092</v>
      </c>
      <c r="N773" s="886">
        <f t="shared" si="50"/>
        <v>11459.198312236287</v>
      </c>
      <c r="O773" s="886">
        <f t="shared" si="51"/>
        <v>8983.3333333333339</v>
      </c>
    </row>
    <row r="774" spans="1:15">
      <c r="A774" s="712">
        <v>769</v>
      </c>
      <c r="B774" s="712"/>
      <c r="C774" s="712"/>
      <c r="D774" s="891">
        <v>0</v>
      </c>
      <c r="E774" s="891">
        <v>0</v>
      </c>
      <c r="F774" s="891">
        <v>0</v>
      </c>
      <c r="G774" s="883">
        <f>VLOOKUP(F774,'9요금표2'!$B$5:$AN$2005,13,1)</f>
        <v>0</v>
      </c>
      <c r="H774" s="883">
        <f>VLOOKUP(F774,'9요금표2'!$B$5:$AN$2005,14,1)</f>
        <v>0</v>
      </c>
      <c r="I774" s="884"/>
      <c r="J774" s="885">
        <f>'5전기계약 등 비교'!$O$19</f>
        <v>7965.6399437412092</v>
      </c>
      <c r="K774" s="885">
        <f>'5전기계약 등 비교'!$L$19</f>
        <v>11459.198312236287</v>
      </c>
      <c r="L774" s="885">
        <f>'5전기계약 등 비교'!$L$27</f>
        <v>8983.3333333333339</v>
      </c>
      <c r="M774" s="886">
        <f t="shared" si="49"/>
        <v>7965.6399437412092</v>
      </c>
      <c r="N774" s="886">
        <f t="shared" si="50"/>
        <v>11459.198312236287</v>
      </c>
      <c r="O774" s="886">
        <f t="shared" si="51"/>
        <v>8983.3333333333339</v>
      </c>
    </row>
    <row r="775" spans="1:15">
      <c r="A775" s="712">
        <v>770</v>
      </c>
      <c r="B775" s="712"/>
      <c r="C775" s="712"/>
      <c r="D775" s="891">
        <v>0</v>
      </c>
      <c r="E775" s="891">
        <v>0</v>
      </c>
      <c r="F775" s="891">
        <v>0</v>
      </c>
      <c r="G775" s="883">
        <f>VLOOKUP(F775,'9요금표2'!$B$5:$AN$2005,13,1)</f>
        <v>0</v>
      </c>
      <c r="H775" s="883">
        <f>VLOOKUP(F775,'9요금표2'!$B$5:$AN$2005,14,1)</f>
        <v>0</v>
      </c>
      <c r="I775" s="884"/>
      <c r="J775" s="885">
        <f>'5전기계약 등 비교'!$O$19</f>
        <v>7965.6399437412092</v>
      </c>
      <c r="K775" s="885">
        <f>'5전기계약 등 비교'!$L$19</f>
        <v>11459.198312236287</v>
      </c>
      <c r="L775" s="885">
        <f>'5전기계약 등 비교'!$L$27</f>
        <v>8983.3333333333339</v>
      </c>
      <c r="M775" s="886">
        <f t="shared" si="49"/>
        <v>7965.6399437412092</v>
      </c>
      <c r="N775" s="886">
        <f t="shared" si="50"/>
        <v>11459.198312236287</v>
      </c>
      <c r="O775" s="886">
        <f t="shared" si="51"/>
        <v>8983.3333333333339</v>
      </c>
    </row>
    <row r="776" spans="1:15">
      <c r="A776" s="712">
        <v>771</v>
      </c>
      <c r="B776" s="712"/>
      <c r="C776" s="712"/>
      <c r="D776" s="891">
        <v>0</v>
      </c>
      <c r="E776" s="891">
        <v>0</v>
      </c>
      <c r="F776" s="891">
        <v>0</v>
      </c>
      <c r="G776" s="883">
        <f>VLOOKUP(F776,'9요금표2'!$B$5:$AN$2005,13,1)</f>
        <v>0</v>
      </c>
      <c r="H776" s="883">
        <f>VLOOKUP(F776,'9요금표2'!$B$5:$AN$2005,14,1)</f>
        <v>0</v>
      </c>
      <c r="I776" s="884"/>
      <c r="J776" s="885">
        <f>'5전기계약 등 비교'!$O$19</f>
        <v>7965.6399437412092</v>
      </c>
      <c r="K776" s="885">
        <f>'5전기계약 등 비교'!$L$19</f>
        <v>11459.198312236287</v>
      </c>
      <c r="L776" s="885">
        <f>'5전기계약 등 비교'!$L$27</f>
        <v>8983.3333333333339</v>
      </c>
      <c r="M776" s="886">
        <f t="shared" si="49"/>
        <v>7965.6399437412092</v>
      </c>
      <c r="N776" s="886">
        <f t="shared" si="50"/>
        <v>11459.198312236287</v>
      </c>
      <c r="O776" s="886">
        <f t="shared" si="51"/>
        <v>8983.3333333333339</v>
      </c>
    </row>
    <row r="777" spans="1:15">
      <c r="A777" s="712">
        <v>772</v>
      </c>
      <c r="B777" s="712"/>
      <c r="C777" s="712"/>
      <c r="D777" s="891">
        <v>0</v>
      </c>
      <c r="E777" s="891">
        <v>0</v>
      </c>
      <c r="F777" s="891">
        <v>0</v>
      </c>
      <c r="G777" s="883">
        <f>VLOOKUP(F777,'9요금표2'!$B$5:$AN$2005,13,1)</f>
        <v>0</v>
      </c>
      <c r="H777" s="883">
        <f>VLOOKUP(F777,'9요금표2'!$B$5:$AN$2005,14,1)</f>
        <v>0</v>
      </c>
      <c r="I777" s="884"/>
      <c r="J777" s="885">
        <f>'5전기계약 등 비교'!$O$19</f>
        <v>7965.6399437412092</v>
      </c>
      <c r="K777" s="885">
        <f>'5전기계약 등 비교'!$L$19</f>
        <v>11459.198312236287</v>
      </c>
      <c r="L777" s="885">
        <f>'5전기계약 등 비교'!$L$27</f>
        <v>8983.3333333333339</v>
      </c>
      <c r="M777" s="886">
        <f t="shared" si="49"/>
        <v>7965.6399437412092</v>
      </c>
      <c r="N777" s="886">
        <f t="shared" si="50"/>
        <v>11459.198312236287</v>
      </c>
      <c r="O777" s="886">
        <f t="shared" si="51"/>
        <v>8983.3333333333339</v>
      </c>
    </row>
    <row r="778" spans="1:15">
      <c r="A778" s="712">
        <v>773</v>
      </c>
      <c r="B778" s="712"/>
      <c r="C778" s="712"/>
      <c r="D778" s="891">
        <v>0</v>
      </c>
      <c r="E778" s="891">
        <v>0</v>
      </c>
      <c r="F778" s="891">
        <v>0</v>
      </c>
      <c r="G778" s="883">
        <f>VLOOKUP(F778,'9요금표2'!$B$5:$AN$2005,13,1)</f>
        <v>0</v>
      </c>
      <c r="H778" s="883">
        <f>VLOOKUP(F778,'9요금표2'!$B$5:$AN$2005,14,1)</f>
        <v>0</v>
      </c>
      <c r="I778" s="884"/>
      <c r="J778" s="885">
        <f>'5전기계약 등 비교'!$O$19</f>
        <v>7965.6399437412092</v>
      </c>
      <c r="K778" s="885">
        <f>'5전기계약 등 비교'!$L$19</f>
        <v>11459.198312236287</v>
      </c>
      <c r="L778" s="885">
        <f>'5전기계약 등 비교'!$L$27</f>
        <v>8983.3333333333339</v>
      </c>
      <c r="M778" s="886">
        <f t="shared" si="49"/>
        <v>7965.6399437412092</v>
      </c>
      <c r="N778" s="886">
        <f t="shared" si="50"/>
        <v>11459.198312236287</v>
      </c>
      <c r="O778" s="886">
        <f t="shared" si="51"/>
        <v>8983.3333333333339</v>
      </c>
    </row>
    <row r="779" spans="1:15">
      <c r="A779" s="712">
        <v>774</v>
      </c>
      <c r="B779" s="712"/>
      <c r="C779" s="712"/>
      <c r="D779" s="891">
        <v>0</v>
      </c>
      <c r="E779" s="891">
        <v>0</v>
      </c>
      <c r="F779" s="891">
        <v>0</v>
      </c>
      <c r="G779" s="883">
        <f>VLOOKUP(F779,'9요금표2'!$B$5:$AN$2005,13,1)</f>
        <v>0</v>
      </c>
      <c r="H779" s="883">
        <f>VLOOKUP(F779,'9요금표2'!$B$5:$AN$2005,14,1)</f>
        <v>0</v>
      </c>
      <c r="I779" s="884"/>
      <c r="J779" s="885">
        <f>'5전기계약 등 비교'!$O$19</f>
        <v>7965.6399437412092</v>
      </c>
      <c r="K779" s="885">
        <f>'5전기계약 등 비교'!$L$19</f>
        <v>11459.198312236287</v>
      </c>
      <c r="L779" s="885">
        <f>'5전기계약 등 비교'!$L$27</f>
        <v>8983.3333333333339</v>
      </c>
      <c r="M779" s="886">
        <f t="shared" si="49"/>
        <v>7965.6399437412092</v>
      </c>
      <c r="N779" s="886">
        <f t="shared" si="50"/>
        <v>11459.198312236287</v>
      </c>
      <c r="O779" s="886">
        <f t="shared" si="51"/>
        <v>8983.3333333333339</v>
      </c>
    </row>
    <row r="780" spans="1:15">
      <c r="A780" s="712">
        <v>775</v>
      </c>
      <c r="B780" s="712"/>
      <c r="C780" s="712"/>
      <c r="D780" s="891">
        <v>0</v>
      </c>
      <c r="E780" s="891">
        <v>0</v>
      </c>
      <c r="F780" s="891">
        <v>0</v>
      </c>
      <c r="G780" s="883">
        <f>VLOOKUP(F780,'9요금표2'!$B$5:$AN$2005,13,1)</f>
        <v>0</v>
      </c>
      <c r="H780" s="883">
        <f>VLOOKUP(F780,'9요금표2'!$B$5:$AN$2005,14,1)</f>
        <v>0</v>
      </c>
      <c r="I780" s="884"/>
      <c r="J780" s="885">
        <f>'5전기계약 등 비교'!$O$19</f>
        <v>7965.6399437412092</v>
      </c>
      <c r="K780" s="885">
        <f>'5전기계약 등 비교'!$L$19</f>
        <v>11459.198312236287</v>
      </c>
      <c r="L780" s="885">
        <f>'5전기계약 등 비교'!$L$27</f>
        <v>8983.3333333333339</v>
      </c>
      <c r="M780" s="886">
        <f t="shared" si="49"/>
        <v>7965.6399437412092</v>
      </c>
      <c r="N780" s="886">
        <f t="shared" si="50"/>
        <v>11459.198312236287</v>
      </c>
      <c r="O780" s="886">
        <f t="shared" si="51"/>
        <v>8983.3333333333339</v>
      </c>
    </row>
    <row r="781" spans="1:15">
      <c r="A781" s="712">
        <v>776</v>
      </c>
      <c r="B781" s="712"/>
      <c r="C781" s="712"/>
      <c r="D781" s="891">
        <v>0</v>
      </c>
      <c r="E781" s="891">
        <v>0</v>
      </c>
      <c r="F781" s="891">
        <v>0</v>
      </c>
      <c r="G781" s="883">
        <f>VLOOKUP(F781,'9요금표2'!$B$5:$AN$2005,13,1)</f>
        <v>0</v>
      </c>
      <c r="H781" s="883">
        <f>VLOOKUP(F781,'9요금표2'!$B$5:$AN$2005,14,1)</f>
        <v>0</v>
      </c>
      <c r="I781" s="884"/>
      <c r="J781" s="885">
        <f>'5전기계약 등 비교'!$O$19</f>
        <v>7965.6399437412092</v>
      </c>
      <c r="K781" s="885">
        <f>'5전기계약 등 비교'!$L$19</f>
        <v>11459.198312236287</v>
      </c>
      <c r="L781" s="885">
        <f>'5전기계약 등 비교'!$L$27</f>
        <v>8983.3333333333339</v>
      </c>
      <c r="M781" s="886">
        <f t="shared" ref="M781:M844" si="52">G781+J781</f>
        <v>7965.6399437412092</v>
      </c>
      <c r="N781" s="886">
        <f t="shared" ref="N781:N844" si="53">H781+K781</f>
        <v>11459.198312236287</v>
      </c>
      <c r="O781" s="886">
        <f t="shared" ref="O781:O844" si="54">G781+L781</f>
        <v>8983.3333333333339</v>
      </c>
    </row>
    <row r="782" spans="1:15">
      <c r="A782" s="712">
        <v>777</v>
      </c>
      <c r="B782" s="712"/>
      <c r="C782" s="712"/>
      <c r="D782" s="891">
        <v>0</v>
      </c>
      <c r="E782" s="891">
        <v>0</v>
      </c>
      <c r="F782" s="891">
        <v>0</v>
      </c>
      <c r="G782" s="883">
        <f>VLOOKUP(F782,'9요금표2'!$B$5:$AN$2005,13,1)</f>
        <v>0</v>
      </c>
      <c r="H782" s="883">
        <f>VLOOKUP(F782,'9요금표2'!$B$5:$AN$2005,14,1)</f>
        <v>0</v>
      </c>
      <c r="I782" s="884"/>
      <c r="J782" s="885">
        <f>'5전기계약 등 비교'!$O$19</f>
        <v>7965.6399437412092</v>
      </c>
      <c r="K782" s="885">
        <f>'5전기계약 등 비교'!$L$19</f>
        <v>11459.198312236287</v>
      </c>
      <c r="L782" s="885">
        <f>'5전기계약 등 비교'!$L$27</f>
        <v>8983.3333333333339</v>
      </c>
      <c r="M782" s="886">
        <f t="shared" si="52"/>
        <v>7965.6399437412092</v>
      </c>
      <c r="N782" s="886">
        <f t="shared" si="53"/>
        <v>11459.198312236287</v>
      </c>
      <c r="O782" s="886">
        <f t="shared" si="54"/>
        <v>8983.3333333333339</v>
      </c>
    </row>
    <row r="783" spans="1:15">
      <c r="A783" s="712">
        <v>778</v>
      </c>
      <c r="B783" s="712"/>
      <c r="C783" s="712"/>
      <c r="D783" s="891">
        <v>0</v>
      </c>
      <c r="E783" s="891">
        <v>0</v>
      </c>
      <c r="F783" s="891">
        <v>0</v>
      </c>
      <c r="G783" s="883">
        <f>VLOOKUP(F783,'9요금표2'!$B$5:$AN$2005,13,1)</f>
        <v>0</v>
      </c>
      <c r="H783" s="883">
        <f>VLOOKUP(F783,'9요금표2'!$B$5:$AN$2005,14,1)</f>
        <v>0</v>
      </c>
      <c r="I783" s="884"/>
      <c r="J783" s="885">
        <f>'5전기계약 등 비교'!$O$19</f>
        <v>7965.6399437412092</v>
      </c>
      <c r="K783" s="885">
        <f>'5전기계약 등 비교'!$L$19</f>
        <v>11459.198312236287</v>
      </c>
      <c r="L783" s="885">
        <f>'5전기계약 등 비교'!$L$27</f>
        <v>8983.3333333333339</v>
      </c>
      <c r="M783" s="886">
        <f t="shared" si="52"/>
        <v>7965.6399437412092</v>
      </c>
      <c r="N783" s="886">
        <f t="shared" si="53"/>
        <v>11459.198312236287</v>
      </c>
      <c r="O783" s="886">
        <f t="shared" si="54"/>
        <v>8983.3333333333339</v>
      </c>
    </row>
    <row r="784" spans="1:15">
      <c r="A784" s="712">
        <v>779</v>
      </c>
      <c r="B784" s="712"/>
      <c r="C784" s="712"/>
      <c r="D784" s="891">
        <v>0</v>
      </c>
      <c r="E784" s="891">
        <v>0</v>
      </c>
      <c r="F784" s="891">
        <v>0</v>
      </c>
      <c r="G784" s="883">
        <f>VLOOKUP(F784,'9요금표2'!$B$5:$AN$2005,13,1)</f>
        <v>0</v>
      </c>
      <c r="H784" s="883">
        <f>VLOOKUP(F784,'9요금표2'!$B$5:$AN$2005,14,1)</f>
        <v>0</v>
      </c>
      <c r="I784" s="884"/>
      <c r="J784" s="885">
        <f>'5전기계약 등 비교'!$O$19</f>
        <v>7965.6399437412092</v>
      </c>
      <c r="K784" s="885">
        <f>'5전기계약 등 비교'!$L$19</f>
        <v>11459.198312236287</v>
      </c>
      <c r="L784" s="885">
        <f>'5전기계약 등 비교'!$L$27</f>
        <v>8983.3333333333339</v>
      </c>
      <c r="M784" s="886">
        <f t="shared" si="52"/>
        <v>7965.6399437412092</v>
      </c>
      <c r="N784" s="886">
        <f t="shared" si="53"/>
        <v>11459.198312236287</v>
      </c>
      <c r="O784" s="886">
        <f t="shared" si="54"/>
        <v>8983.3333333333339</v>
      </c>
    </row>
    <row r="785" spans="1:15">
      <c r="A785" s="712">
        <v>780</v>
      </c>
      <c r="B785" s="712"/>
      <c r="C785" s="712"/>
      <c r="D785" s="891">
        <v>0</v>
      </c>
      <c r="E785" s="891">
        <v>0</v>
      </c>
      <c r="F785" s="891">
        <v>0</v>
      </c>
      <c r="G785" s="883">
        <f>VLOOKUP(F785,'9요금표2'!$B$5:$AN$2005,13,1)</f>
        <v>0</v>
      </c>
      <c r="H785" s="883">
        <f>VLOOKUP(F785,'9요금표2'!$B$5:$AN$2005,14,1)</f>
        <v>0</v>
      </c>
      <c r="I785" s="884"/>
      <c r="J785" s="885">
        <f>'5전기계약 등 비교'!$O$19</f>
        <v>7965.6399437412092</v>
      </c>
      <c r="K785" s="885">
        <f>'5전기계약 등 비교'!$L$19</f>
        <v>11459.198312236287</v>
      </c>
      <c r="L785" s="885">
        <f>'5전기계약 등 비교'!$L$27</f>
        <v>8983.3333333333339</v>
      </c>
      <c r="M785" s="886">
        <f t="shared" si="52"/>
        <v>7965.6399437412092</v>
      </c>
      <c r="N785" s="886">
        <f t="shared" si="53"/>
        <v>11459.198312236287</v>
      </c>
      <c r="O785" s="886">
        <f t="shared" si="54"/>
        <v>8983.3333333333339</v>
      </c>
    </row>
    <row r="786" spans="1:15">
      <c r="A786" s="712">
        <v>781</v>
      </c>
      <c r="B786" s="712"/>
      <c r="C786" s="712"/>
      <c r="D786" s="891">
        <v>0</v>
      </c>
      <c r="E786" s="891">
        <v>0</v>
      </c>
      <c r="F786" s="891">
        <v>0</v>
      </c>
      <c r="G786" s="883">
        <f>VLOOKUP(F786,'9요금표2'!$B$5:$AN$2005,13,1)</f>
        <v>0</v>
      </c>
      <c r="H786" s="883">
        <f>VLOOKUP(F786,'9요금표2'!$B$5:$AN$2005,14,1)</f>
        <v>0</v>
      </c>
      <c r="I786" s="884"/>
      <c r="J786" s="885">
        <f>'5전기계약 등 비교'!$O$19</f>
        <v>7965.6399437412092</v>
      </c>
      <c r="K786" s="885">
        <f>'5전기계약 등 비교'!$L$19</f>
        <v>11459.198312236287</v>
      </c>
      <c r="L786" s="885">
        <f>'5전기계약 등 비교'!$L$27</f>
        <v>8983.3333333333339</v>
      </c>
      <c r="M786" s="886">
        <f t="shared" si="52"/>
        <v>7965.6399437412092</v>
      </c>
      <c r="N786" s="886">
        <f t="shared" si="53"/>
        <v>11459.198312236287</v>
      </c>
      <c r="O786" s="886">
        <f t="shared" si="54"/>
        <v>8983.3333333333339</v>
      </c>
    </row>
    <row r="787" spans="1:15">
      <c r="A787" s="712">
        <v>782</v>
      </c>
      <c r="B787" s="712"/>
      <c r="C787" s="712"/>
      <c r="D787" s="891">
        <v>0</v>
      </c>
      <c r="E787" s="891">
        <v>0</v>
      </c>
      <c r="F787" s="891">
        <v>0</v>
      </c>
      <c r="G787" s="883">
        <f>VLOOKUP(F787,'9요금표2'!$B$5:$AN$2005,13,1)</f>
        <v>0</v>
      </c>
      <c r="H787" s="883">
        <f>VLOOKUP(F787,'9요금표2'!$B$5:$AN$2005,14,1)</f>
        <v>0</v>
      </c>
      <c r="I787" s="884"/>
      <c r="J787" s="885">
        <f>'5전기계약 등 비교'!$O$19</f>
        <v>7965.6399437412092</v>
      </c>
      <c r="K787" s="885">
        <f>'5전기계약 등 비교'!$L$19</f>
        <v>11459.198312236287</v>
      </c>
      <c r="L787" s="885">
        <f>'5전기계약 등 비교'!$L$27</f>
        <v>8983.3333333333339</v>
      </c>
      <c r="M787" s="886">
        <f t="shared" si="52"/>
        <v>7965.6399437412092</v>
      </c>
      <c r="N787" s="886">
        <f t="shared" si="53"/>
        <v>11459.198312236287</v>
      </c>
      <c r="O787" s="886">
        <f t="shared" si="54"/>
        <v>8983.3333333333339</v>
      </c>
    </row>
    <row r="788" spans="1:15">
      <c r="A788" s="712">
        <v>783</v>
      </c>
      <c r="B788" s="712"/>
      <c r="C788" s="712"/>
      <c r="D788" s="891">
        <v>0</v>
      </c>
      <c r="E788" s="891">
        <v>0</v>
      </c>
      <c r="F788" s="891">
        <v>0</v>
      </c>
      <c r="G788" s="883">
        <f>VLOOKUP(F788,'9요금표2'!$B$5:$AN$2005,13,1)</f>
        <v>0</v>
      </c>
      <c r="H788" s="883">
        <f>VLOOKUP(F788,'9요금표2'!$B$5:$AN$2005,14,1)</f>
        <v>0</v>
      </c>
      <c r="I788" s="884"/>
      <c r="J788" s="885">
        <f>'5전기계약 등 비교'!$O$19</f>
        <v>7965.6399437412092</v>
      </c>
      <c r="K788" s="885">
        <f>'5전기계약 등 비교'!$L$19</f>
        <v>11459.198312236287</v>
      </c>
      <c r="L788" s="885">
        <f>'5전기계약 등 비교'!$L$27</f>
        <v>8983.3333333333339</v>
      </c>
      <c r="M788" s="886">
        <f t="shared" si="52"/>
        <v>7965.6399437412092</v>
      </c>
      <c r="N788" s="886">
        <f t="shared" si="53"/>
        <v>11459.198312236287</v>
      </c>
      <c r="O788" s="886">
        <f t="shared" si="54"/>
        <v>8983.3333333333339</v>
      </c>
    </row>
    <row r="789" spans="1:15">
      <c r="A789" s="712">
        <v>784</v>
      </c>
      <c r="B789" s="712"/>
      <c r="C789" s="712"/>
      <c r="D789" s="891">
        <v>0</v>
      </c>
      <c r="E789" s="891">
        <v>0</v>
      </c>
      <c r="F789" s="891">
        <v>0</v>
      </c>
      <c r="G789" s="883">
        <f>VLOOKUP(F789,'9요금표2'!$B$5:$AN$2005,13,1)</f>
        <v>0</v>
      </c>
      <c r="H789" s="883">
        <f>VLOOKUP(F789,'9요금표2'!$B$5:$AN$2005,14,1)</f>
        <v>0</v>
      </c>
      <c r="I789" s="884"/>
      <c r="J789" s="885">
        <f>'5전기계약 등 비교'!$O$19</f>
        <v>7965.6399437412092</v>
      </c>
      <c r="K789" s="885">
        <f>'5전기계약 등 비교'!$L$19</f>
        <v>11459.198312236287</v>
      </c>
      <c r="L789" s="885">
        <f>'5전기계약 등 비교'!$L$27</f>
        <v>8983.3333333333339</v>
      </c>
      <c r="M789" s="886">
        <f t="shared" si="52"/>
        <v>7965.6399437412092</v>
      </c>
      <c r="N789" s="886">
        <f t="shared" si="53"/>
        <v>11459.198312236287</v>
      </c>
      <c r="O789" s="886">
        <f t="shared" si="54"/>
        <v>8983.3333333333339</v>
      </c>
    </row>
    <row r="790" spans="1:15">
      <c r="A790" s="712">
        <v>785</v>
      </c>
      <c r="B790" s="712"/>
      <c r="C790" s="712"/>
      <c r="D790" s="891">
        <v>0</v>
      </c>
      <c r="E790" s="891">
        <v>0</v>
      </c>
      <c r="F790" s="891">
        <v>0</v>
      </c>
      <c r="G790" s="883">
        <f>VLOOKUP(F790,'9요금표2'!$B$5:$AN$2005,13,1)</f>
        <v>0</v>
      </c>
      <c r="H790" s="883">
        <f>VLOOKUP(F790,'9요금표2'!$B$5:$AN$2005,14,1)</f>
        <v>0</v>
      </c>
      <c r="I790" s="884"/>
      <c r="J790" s="885">
        <f>'5전기계약 등 비교'!$O$19</f>
        <v>7965.6399437412092</v>
      </c>
      <c r="K790" s="885">
        <f>'5전기계약 등 비교'!$L$19</f>
        <v>11459.198312236287</v>
      </c>
      <c r="L790" s="885">
        <f>'5전기계약 등 비교'!$L$27</f>
        <v>8983.3333333333339</v>
      </c>
      <c r="M790" s="886">
        <f t="shared" si="52"/>
        <v>7965.6399437412092</v>
      </c>
      <c r="N790" s="886">
        <f t="shared" si="53"/>
        <v>11459.198312236287</v>
      </c>
      <c r="O790" s="886">
        <f t="shared" si="54"/>
        <v>8983.3333333333339</v>
      </c>
    </row>
    <row r="791" spans="1:15">
      <c r="A791" s="712">
        <v>786</v>
      </c>
      <c r="B791" s="712"/>
      <c r="C791" s="712"/>
      <c r="D791" s="891">
        <v>0</v>
      </c>
      <c r="E791" s="891">
        <v>0</v>
      </c>
      <c r="F791" s="891">
        <v>0</v>
      </c>
      <c r="G791" s="883">
        <f>VLOOKUP(F791,'9요금표2'!$B$5:$AN$2005,13,1)</f>
        <v>0</v>
      </c>
      <c r="H791" s="883">
        <f>VLOOKUP(F791,'9요금표2'!$B$5:$AN$2005,14,1)</f>
        <v>0</v>
      </c>
      <c r="I791" s="884"/>
      <c r="J791" s="885">
        <f>'5전기계약 등 비교'!$O$19</f>
        <v>7965.6399437412092</v>
      </c>
      <c r="K791" s="885">
        <f>'5전기계약 등 비교'!$L$19</f>
        <v>11459.198312236287</v>
      </c>
      <c r="L791" s="885">
        <f>'5전기계약 등 비교'!$L$27</f>
        <v>8983.3333333333339</v>
      </c>
      <c r="M791" s="886">
        <f t="shared" si="52"/>
        <v>7965.6399437412092</v>
      </c>
      <c r="N791" s="886">
        <f t="shared" si="53"/>
        <v>11459.198312236287</v>
      </c>
      <c r="O791" s="886">
        <f t="shared" si="54"/>
        <v>8983.3333333333339</v>
      </c>
    </row>
    <row r="792" spans="1:15">
      <c r="A792" s="712">
        <v>787</v>
      </c>
      <c r="B792" s="712"/>
      <c r="C792" s="712"/>
      <c r="D792" s="891">
        <v>0</v>
      </c>
      <c r="E792" s="891">
        <v>0</v>
      </c>
      <c r="F792" s="891">
        <v>0</v>
      </c>
      <c r="G792" s="883">
        <f>VLOOKUP(F792,'9요금표2'!$B$5:$AN$2005,13,1)</f>
        <v>0</v>
      </c>
      <c r="H792" s="883">
        <f>VLOOKUP(F792,'9요금표2'!$B$5:$AN$2005,14,1)</f>
        <v>0</v>
      </c>
      <c r="I792" s="884"/>
      <c r="J792" s="885">
        <f>'5전기계약 등 비교'!$O$19</f>
        <v>7965.6399437412092</v>
      </c>
      <c r="K792" s="885">
        <f>'5전기계약 등 비교'!$L$19</f>
        <v>11459.198312236287</v>
      </c>
      <c r="L792" s="885">
        <f>'5전기계약 등 비교'!$L$27</f>
        <v>8983.3333333333339</v>
      </c>
      <c r="M792" s="886">
        <f t="shared" si="52"/>
        <v>7965.6399437412092</v>
      </c>
      <c r="N792" s="886">
        <f t="shared" si="53"/>
        <v>11459.198312236287</v>
      </c>
      <c r="O792" s="886">
        <f t="shared" si="54"/>
        <v>8983.3333333333339</v>
      </c>
    </row>
    <row r="793" spans="1:15">
      <c r="A793" s="712">
        <v>788</v>
      </c>
      <c r="B793" s="712"/>
      <c r="C793" s="712"/>
      <c r="D793" s="891">
        <v>0</v>
      </c>
      <c r="E793" s="891">
        <v>0</v>
      </c>
      <c r="F793" s="891">
        <v>0</v>
      </c>
      <c r="G793" s="883">
        <f>VLOOKUP(F793,'9요금표2'!$B$5:$AN$2005,13,1)</f>
        <v>0</v>
      </c>
      <c r="H793" s="883">
        <f>VLOOKUP(F793,'9요금표2'!$B$5:$AN$2005,14,1)</f>
        <v>0</v>
      </c>
      <c r="I793" s="884"/>
      <c r="J793" s="885">
        <f>'5전기계약 등 비교'!$O$19</f>
        <v>7965.6399437412092</v>
      </c>
      <c r="K793" s="885">
        <f>'5전기계약 등 비교'!$L$19</f>
        <v>11459.198312236287</v>
      </c>
      <c r="L793" s="885">
        <f>'5전기계약 등 비교'!$L$27</f>
        <v>8983.3333333333339</v>
      </c>
      <c r="M793" s="886">
        <f t="shared" si="52"/>
        <v>7965.6399437412092</v>
      </c>
      <c r="N793" s="886">
        <f t="shared" si="53"/>
        <v>11459.198312236287</v>
      </c>
      <c r="O793" s="886">
        <f t="shared" si="54"/>
        <v>8983.3333333333339</v>
      </c>
    </row>
    <row r="794" spans="1:15">
      <c r="A794" s="712">
        <v>789</v>
      </c>
      <c r="B794" s="712"/>
      <c r="C794" s="712"/>
      <c r="D794" s="891">
        <v>0</v>
      </c>
      <c r="E794" s="891">
        <v>0</v>
      </c>
      <c r="F794" s="891">
        <v>0</v>
      </c>
      <c r="G794" s="883">
        <f>VLOOKUP(F794,'9요금표2'!$B$5:$AN$2005,13,1)</f>
        <v>0</v>
      </c>
      <c r="H794" s="883">
        <f>VLOOKUP(F794,'9요금표2'!$B$5:$AN$2005,14,1)</f>
        <v>0</v>
      </c>
      <c r="I794" s="884"/>
      <c r="J794" s="885">
        <f>'5전기계약 등 비교'!$O$19</f>
        <v>7965.6399437412092</v>
      </c>
      <c r="K794" s="885">
        <f>'5전기계약 등 비교'!$L$19</f>
        <v>11459.198312236287</v>
      </c>
      <c r="L794" s="885">
        <f>'5전기계약 등 비교'!$L$27</f>
        <v>8983.3333333333339</v>
      </c>
      <c r="M794" s="886">
        <f t="shared" si="52"/>
        <v>7965.6399437412092</v>
      </c>
      <c r="N794" s="886">
        <f t="shared" si="53"/>
        <v>11459.198312236287</v>
      </c>
      <c r="O794" s="886">
        <f t="shared" si="54"/>
        <v>8983.3333333333339</v>
      </c>
    </row>
    <row r="795" spans="1:15">
      <c r="A795" s="712">
        <v>790</v>
      </c>
      <c r="B795" s="712"/>
      <c r="C795" s="712"/>
      <c r="D795" s="891">
        <v>0</v>
      </c>
      <c r="E795" s="891">
        <v>0</v>
      </c>
      <c r="F795" s="891">
        <v>0</v>
      </c>
      <c r="G795" s="883">
        <f>VLOOKUP(F795,'9요금표2'!$B$5:$AN$2005,13,1)</f>
        <v>0</v>
      </c>
      <c r="H795" s="883">
        <f>VLOOKUP(F795,'9요금표2'!$B$5:$AN$2005,14,1)</f>
        <v>0</v>
      </c>
      <c r="I795" s="884"/>
      <c r="J795" s="885">
        <f>'5전기계약 등 비교'!$O$19</f>
        <v>7965.6399437412092</v>
      </c>
      <c r="K795" s="885">
        <f>'5전기계약 등 비교'!$L$19</f>
        <v>11459.198312236287</v>
      </c>
      <c r="L795" s="885">
        <f>'5전기계약 등 비교'!$L$27</f>
        <v>8983.3333333333339</v>
      </c>
      <c r="M795" s="886">
        <f t="shared" si="52"/>
        <v>7965.6399437412092</v>
      </c>
      <c r="N795" s="886">
        <f t="shared" si="53"/>
        <v>11459.198312236287</v>
      </c>
      <c r="O795" s="886">
        <f t="shared" si="54"/>
        <v>8983.3333333333339</v>
      </c>
    </row>
    <row r="796" spans="1:15">
      <c r="A796" s="712">
        <v>791</v>
      </c>
      <c r="B796" s="712"/>
      <c r="C796" s="712"/>
      <c r="D796" s="891">
        <v>0</v>
      </c>
      <c r="E796" s="891">
        <v>0</v>
      </c>
      <c r="F796" s="891">
        <v>0</v>
      </c>
      <c r="G796" s="883">
        <f>VLOOKUP(F796,'9요금표2'!$B$5:$AN$2005,13,1)</f>
        <v>0</v>
      </c>
      <c r="H796" s="883">
        <f>VLOOKUP(F796,'9요금표2'!$B$5:$AN$2005,14,1)</f>
        <v>0</v>
      </c>
      <c r="I796" s="884"/>
      <c r="J796" s="885">
        <f>'5전기계약 등 비교'!$O$19</f>
        <v>7965.6399437412092</v>
      </c>
      <c r="K796" s="885">
        <f>'5전기계약 등 비교'!$L$19</f>
        <v>11459.198312236287</v>
      </c>
      <c r="L796" s="885">
        <f>'5전기계약 등 비교'!$L$27</f>
        <v>8983.3333333333339</v>
      </c>
      <c r="M796" s="886">
        <f t="shared" si="52"/>
        <v>7965.6399437412092</v>
      </c>
      <c r="N796" s="886">
        <f t="shared" si="53"/>
        <v>11459.198312236287</v>
      </c>
      <c r="O796" s="886">
        <f t="shared" si="54"/>
        <v>8983.3333333333339</v>
      </c>
    </row>
    <row r="797" spans="1:15">
      <c r="A797" s="712">
        <v>792</v>
      </c>
      <c r="B797" s="712"/>
      <c r="C797" s="712"/>
      <c r="D797" s="891">
        <v>0</v>
      </c>
      <c r="E797" s="891">
        <v>0</v>
      </c>
      <c r="F797" s="891">
        <v>0</v>
      </c>
      <c r="G797" s="883">
        <f>VLOOKUP(F797,'9요금표2'!$B$5:$AN$2005,13,1)</f>
        <v>0</v>
      </c>
      <c r="H797" s="883">
        <f>VLOOKUP(F797,'9요금표2'!$B$5:$AN$2005,14,1)</f>
        <v>0</v>
      </c>
      <c r="I797" s="884"/>
      <c r="J797" s="885">
        <f>'5전기계약 등 비교'!$O$19</f>
        <v>7965.6399437412092</v>
      </c>
      <c r="K797" s="885">
        <f>'5전기계약 등 비교'!$L$19</f>
        <v>11459.198312236287</v>
      </c>
      <c r="L797" s="885">
        <f>'5전기계약 등 비교'!$L$27</f>
        <v>8983.3333333333339</v>
      </c>
      <c r="M797" s="886">
        <f t="shared" si="52"/>
        <v>7965.6399437412092</v>
      </c>
      <c r="N797" s="886">
        <f t="shared" si="53"/>
        <v>11459.198312236287</v>
      </c>
      <c r="O797" s="886">
        <f t="shared" si="54"/>
        <v>8983.3333333333339</v>
      </c>
    </row>
    <row r="798" spans="1:15">
      <c r="A798" s="712">
        <v>793</v>
      </c>
      <c r="B798" s="712"/>
      <c r="C798" s="712"/>
      <c r="D798" s="891">
        <v>0</v>
      </c>
      <c r="E798" s="891">
        <v>0</v>
      </c>
      <c r="F798" s="891">
        <v>0</v>
      </c>
      <c r="G798" s="883">
        <f>VLOOKUP(F798,'9요금표2'!$B$5:$AN$2005,13,1)</f>
        <v>0</v>
      </c>
      <c r="H798" s="883">
        <f>VLOOKUP(F798,'9요금표2'!$B$5:$AN$2005,14,1)</f>
        <v>0</v>
      </c>
      <c r="I798" s="884"/>
      <c r="J798" s="885">
        <f>'5전기계약 등 비교'!$O$19</f>
        <v>7965.6399437412092</v>
      </c>
      <c r="K798" s="885">
        <f>'5전기계약 등 비교'!$L$19</f>
        <v>11459.198312236287</v>
      </c>
      <c r="L798" s="885">
        <f>'5전기계약 등 비교'!$L$27</f>
        <v>8983.3333333333339</v>
      </c>
      <c r="M798" s="886">
        <f t="shared" si="52"/>
        <v>7965.6399437412092</v>
      </c>
      <c r="N798" s="886">
        <f t="shared" si="53"/>
        <v>11459.198312236287</v>
      </c>
      <c r="O798" s="886">
        <f t="shared" si="54"/>
        <v>8983.3333333333339</v>
      </c>
    </row>
    <row r="799" spans="1:15">
      <c r="A799" s="712">
        <v>794</v>
      </c>
      <c r="B799" s="712"/>
      <c r="C799" s="712"/>
      <c r="D799" s="891">
        <v>0</v>
      </c>
      <c r="E799" s="891">
        <v>0</v>
      </c>
      <c r="F799" s="891">
        <v>0</v>
      </c>
      <c r="G799" s="883">
        <f>VLOOKUP(F799,'9요금표2'!$B$5:$AN$2005,13,1)</f>
        <v>0</v>
      </c>
      <c r="H799" s="883">
        <f>VLOOKUP(F799,'9요금표2'!$B$5:$AN$2005,14,1)</f>
        <v>0</v>
      </c>
      <c r="I799" s="884"/>
      <c r="J799" s="885">
        <f>'5전기계약 등 비교'!$O$19</f>
        <v>7965.6399437412092</v>
      </c>
      <c r="K799" s="885">
        <f>'5전기계약 등 비교'!$L$19</f>
        <v>11459.198312236287</v>
      </c>
      <c r="L799" s="885">
        <f>'5전기계약 등 비교'!$L$27</f>
        <v>8983.3333333333339</v>
      </c>
      <c r="M799" s="886">
        <f t="shared" si="52"/>
        <v>7965.6399437412092</v>
      </c>
      <c r="N799" s="886">
        <f t="shared" si="53"/>
        <v>11459.198312236287</v>
      </c>
      <c r="O799" s="886">
        <f t="shared" si="54"/>
        <v>8983.3333333333339</v>
      </c>
    </row>
    <row r="800" spans="1:15">
      <c r="A800" s="712">
        <v>795</v>
      </c>
      <c r="B800" s="712"/>
      <c r="C800" s="712"/>
      <c r="D800" s="891">
        <v>0</v>
      </c>
      <c r="E800" s="891">
        <v>0</v>
      </c>
      <c r="F800" s="891">
        <v>0</v>
      </c>
      <c r="G800" s="883">
        <f>VLOOKUP(F800,'9요금표2'!$B$5:$AN$2005,13,1)</f>
        <v>0</v>
      </c>
      <c r="H800" s="883">
        <f>VLOOKUP(F800,'9요금표2'!$B$5:$AN$2005,14,1)</f>
        <v>0</v>
      </c>
      <c r="I800" s="884"/>
      <c r="J800" s="885">
        <f>'5전기계약 등 비교'!$O$19</f>
        <v>7965.6399437412092</v>
      </c>
      <c r="K800" s="885">
        <f>'5전기계약 등 비교'!$L$19</f>
        <v>11459.198312236287</v>
      </c>
      <c r="L800" s="885">
        <f>'5전기계약 등 비교'!$L$27</f>
        <v>8983.3333333333339</v>
      </c>
      <c r="M800" s="886">
        <f t="shared" si="52"/>
        <v>7965.6399437412092</v>
      </c>
      <c r="N800" s="886">
        <f t="shared" si="53"/>
        <v>11459.198312236287</v>
      </c>
      <c r="O800" s="886">
        <f t="shared" si="54"/>
        <v>8983.3333333333339</v>
      </c>
    </row>
    <row r="801" spans="1:15">
      <c r="A801" s="712">
        <v>796</v>
      </c>
      <c r="B801" s="712"/>
      <c r="C801" s="712"/>
      <c r="D801" s="891">
        <v>0</v>
      </c>
      <c r="E801" s="891">
        <v>0</v>
      </c>
      <c r="F801" s="891">
        <v>0</v>
      </c>
      <c r="G801" s="883">
        <f>VLOOKUP(F801,'9요금표2'!$B$5:$AN$2005,13,1)</f>
        <v>0</v>
      </c>
      <c r="H801" s="883">
        <f>VLOOKUP(F801,'9요금표2'!$B$5:$AN$2005,14,1)</f>
        <v>0</v>
      </c>
      <c r="I801" s="884"/>
      <c r="J801" s="885">
        <f>'5전기계약 등 비교'!$O$19</f>
        <v>7965.6399437412092</v>
      </c>
      <c r="K801" s="885">
        <f>'5전기계약 등 비교'!$L$19</f>
        <v>11459.198312236287</v>
      </c>
      <c r="L801" s="885">
        <f>'5전기계약 등 비교'!$L$27</f>
        <v>8983.3333333333339</v>
      </c>
      <c r="M801" s="886">
        <f t="shared" si="52"/>
        <v>7965.6399437412092</v>
      </c>
      <c r="N801" s="886">
        <f t="shared" si="53"/>
        <v>11459.198312236287</v>
      </c>
      <c r="O801" s="886">
        <f t="shared" si="54"/>
        <v>8983.3333333333339</v>
      </c>
    </row>
    <row r="802" spans="1:15">
      <c r="A802" s="712">
        <v>797</v>
      </c>
      <c r="B802" s="712"/>
      <c r="C802" s="712"/>
      <c r="D802" s="891">
        <v>0</v>
      </c>
      <c r="E802" s="891">
        <v>0</v>
      </c>
      <c r="F802" s="891">
        <v>0</v>
      </c>
      <c r="G802" s="883">
        <f>VLOOKUP(F802,'9요금표2'!$B$5:$AN$2005,13,1)</f>
        <v>0</v>
      </c>
      <c r="H802" s="883">
        <f>VLOOKUP(F802,'9요금표2'!$B$5:$AN$2005,14,1)</f>
        <v>0</v>
      </c>
      <c r="I802" s="884"/>
      <c r="J802" s="885">
        <f>'5전기계약 등 비교'!$O$19</f>
        <v>7965.6399437412092</v>
      </c>
      <c r="K802" s="885">
        <f>'5전기계약 등 비교'!$L$19</f>
        <v>11459.198312236287</v>
      </c>
      <c r="L802" s="885">
        <f>'5전기계약 등 비교'!$L$27</f>
        <v>8983.3333333333339</v>
      </c>
      <c r="M802" s="886">
        <f t="shared" si="52"/>
        <v>7965.6399437412092</v>
      </c>
      <c r="N802" s="886">
        <f t="shared" si="53"/>
        <v>11459.198312236287</v>
      </c>
      <c r="O802" s="886">
        <f t="shared" si="54"/>
        <v>8983.3333333333339</v>
      </c>
    </row>
    <row r="803" spans="1:15">
      <c r="A803" s="712">
        <v>798</v>
      </c>
      <c r="B803" s="712"/>
      <c r="C803" s="712"/>
      <c r="D803" s="891">
        <v>0</v>
      </c>
      <c r="E803" s="891">
        <v>0</v>
      </c>
      <c r="F803" s="891">
        <v>0</v>
      </c>
      <c r="G803" s="883">
        <f>VLOOKUP(F803,'9요금표2'!$B$5:$AN$2005,13,1)</f>
        <v>0</v>
      </c>
      <c r="H803" s="883">
        <f>VLOOKUP(F803,'9요금표2'!$B$5:$AN$2005,14,1)</f>
        <v>0</v>
      </c>
      <c r="I803" s="884"/>
      <c r="J803" s="885">
        <f>'5전기계약 등 비교'!$O$19</f>
        <v>7965.6399437412092</v>
      </c>
      <c r="K803" s="885">
        <f>'5전기계약 등 비교'!$L$19</f>
        <v>11459.198312236287</v>
      </c>
      <c r="L803" s="885">
        <f>'5전기계약 등 비교'!$L$27</f>
        <v>8983.3333333333339</v>
      </c>
      <c r="M803" s="886">
        <f t="shared" si="52"/>
        <v>7965.6399437412092</v>
      </c>
      <c r="N803" s="886">
        <f t="shared" si="53"/>
        <v>11459.198312236287</v>
      </c>
      <c r="O803" s="886">
        <f t="shared" si="54"/>
        <v>8983.3333333333339</v>
      </c>
    </row>
    <row r="804" spans="1:15">
      <c r="A804" s="712">
        <v>799</v>
      </c>
      <c r="B804" s="712"/>
      <c r="C804" s="712"/>
      <c r="D804" s="891">
        <v>0</v>
      </c>
      <c r="E804" s="891">
        <v>0</v>
      </c>
      <c r="F804" s="891">
        <v>0</v>
      </c>
      <c r="G804" s="883">
        <f>VLOOKUP(F804,'9요금표2'!$B$5:$AN$2005,13,1)</f>
        <v>0</v>
      </c>
      <c r="H804" s="883">
        <f>VLOOKUP(F804,'9요금표2'!$B$5:$AN$2005,14,1)</f>
        <v>0</v>
      </c>
      <c r="I804" s="884"/>
      <c r="J804" s="885">
        <f>'5전기계약 등 비교'!$O$19</f>
        <v>7965.6399437412092</v>
      </c>
      <c r="K804" s="885">
        <f>'5전기계약 등 비교'!$L$19</f>
        <v>11459.198312236287</v>
      </c>
      <c r="L804" s="885">
        <f>'5전기계약 등 비교'!$L$27</f>
        <v>8983.3333333333339</v>
      </c>
      <c r="M804" s="886">
        <f t="shared" si="52"/>
        <v>7965.6399437412092</v>
      </c>
      <c r="N804" s="886">
        <f t="shared" si="53"/>
        <v>11459.198312236287</v>
      </c>
      <c r="O804" s="886">
        <f t="shared" si="54"/>
        <v>8983.3333333333339</v>
      </c>
    </row>
    <row r="805" spans="1:15">
      <c r="A805" s="712">
        <v>800</v>
      </c>
      <c r="B805" s="712"/>
      <c r="C805" s="712"/>
      <c r="D805" s="891">
        <v>0</v>
      </c>
      <c r="E805" s="891">
        <v>0</v>
      </c>
      <c r="F805" s="891">
        <v>0</v>
      </c>
      <c r="G805" s="883">
        <f>VLOOKUP(F805,'9요금표2'!$B$5:$AN$2005,13,1)</f>
        <v>0</v>
      </c>
      <c r="H805" s="883">
        <f>VLOOKUP(F805,'9요금표2'!$B$5:$AN$2005,14,1)</f>
        <v>0</v>
      </c>
      <c r="I805" s="884"/>
      <c r="J805" s="885">
        <f>'5전기계약 등 비교'!$O$19</f>
        <v>7965.6399437412092</v>
      </c>
      <c r="K805" s="885">
        <f>'5전기계약 등 비교'!$L$19</f>
        <v>11459.198312236287</v>
      </c>
      <c r="L805" s="885">
        <f>'5전기계약 등 비교'!$L$27</f>
        <v>8983.3333333333339</v>
      </c>
      <c r="M805" s="886">
        <f t="shared" si="52"/>
        <v>7965.6399437412092</v>
      </c>
      <c r="N805" s="886">
        <f t="shared" si="53"/>
        <v>11459.198312236287</v>
      </c>
      <c r="O805" s="886">
        <f t="shared" si="54"/>
        <v>8983.3333333333339</v>
      </c>
    </row>
    <row r="806" spans="1:15">
      <c r="A806" s="712">
        <v>801</v>
      </c>
      <c r="B806" s="712"/>
      <c r="C806" s="712"/>
      <c r="D806" s="891">
        <v>0</v>
      </c>
      <c r="E806" s="891">
        <v>0</v>
      </c>
      <c r="F806" s="891">
        <v>0</v>
      </c>
      <c r="G806" s="883">
        <f>VLOOKUP(F806,'9요금표2'!$B$5:$AN$2005,13,1)</f>
        <v>0</v>
      </c>
      <c r="H806" s="883">
        <f>VLOOKUP(F806,'9요금표2'!$B$5:$AN$2005,14,1)</f>
        <v>0</v>
      </c>
      <c r="I806" s="884"/>
      <c r="J806" s="885">
        <f>'5전기계약 등 비교'!$O$19</f>
        <v>7965.6399437412092</v>
      </c>
      <c r="K806" s="885">
        <f>'5전기계약 등 비교'!$L$19</f>
        <v>11459.198312236287</v>
      </c>
      <c r="L806" s="885">
        <f>'5전기계약 등 비교'!$L$27</f>
        <v>8983.3333333333339</v>
      </c>
      <c r="M806" s="886">
        <f t="shared" si="52"/>
        <v>7965.6399437412092</v>
      </c>
      <c r="N806" s="886">
        <f t="shared" si="53"/>
        <v>11459.198312236287</v>
      </c>
      <c r="O806" s="886">
        <f t="shared" si="54"/>
        <v>8983.3333333333339</v>
      </c>
    </row>
    <row r="807" spans="1:15">
      <c r="A807" s="712">
        <v>802</v>
      </c>
      <c r="B807" s="712"/>
      <c r="C807" s="712"/>
      <c r="D807" s="891">
        <v>0</v>
      </c>
      <c r="E807" s="891">
        <v>0</v>
      </c>
      <c r="F807" s="891">
        <v>0</v>
      </c>
      <c r="G807" s="883">
        <f>VLOOKUP(F807,'9요금표2'!$B$5:$AN$2005,13,1)</f>
        <v>0</v>
      </c>
      <c r="H807" s="883">
        <f>VLOOKUP(F807,'9요금표2'!$B$5:$AN$2005,14,1)</f>
        <v>0</v>
      </c>
      <c r="I807" s="884"/>
      <c r="J807" s="885">
        <f>'5전기계약 등 비교'!$O$19</f>
        <v>7965.6399437412092</v>
      </c>
      <c r="K807" s="885">
        <f>'5전기계약 등 비교'!$L$19</f>
        <v>11459.198312236287</v>
      </c>
      <c r="L807" s="885">
        <f>'5전기계약 등 비교'!$L$27</f>
        <v>8983.3333333333339</v>
      </c>
      <c r="M807" s="886">
        <f t="shared" si="52"/>
        <v>7965.6399437412092</v>
      </c>
      <c r="N807" s="886">
        <f t="shared" si="53"/>
        <v>11459.198312236287</v>
      </c>
      <c r="O807" s="886">
        <f t="shared" si="54"/>
        <v>8983.3333333333339</v>
      </c>
    </row>
    <row r="808" spans="1:15">
      <c r="A808" s="712">
        <v>803</v>
      </c>
      <c r="B808" s="712"/>
      <c r="C808" s="712"/>
      <c r="D808" s="891">
        <v>0</v>
      </c>
      <c r="E808" s="891">
        <v>0</v>
      </c>
      <c r="F808" s="891">
        <v>0</v>
      </c>
      <c r="G808" s="883">
        <f>VLOOKUP(F808,'9요금표2'!$B$5:$AN$2005,13,1)</f>
        <v>0</v>
      </c>
      <c r="H808" s="883">
        <f>VLOOKUP(F808,'9요금표2'!$B$5:$AN$2005,14,1)</f>
        <v>0</v>
      </c>
      <c r="I808" s="884"/>
      <c r="J808" s="885">
        <f>'5전기계약 등 비교'!$O$19</f>
        <v>7965.6399437412092</v>
      </c>
      <c r="K808" s="885">
        <f>'5전기계약 등 비교'!$L$19</f>
        <v>11459.198312236287</v>
      </c>
      <c r="L808" s="885">
        <f>'5전기계약 등 비교'!$L$27</f>
        <v>8983.3333333333339</v>
      </c>
      <c r="M808" s="886">
        <f t="shared" si="52"/>
        <v>7965.6399437412092</v>
      </c>
      <c r="N808" s="886">
        <f t="shared" si="53"/>
        <v>11459.198312236287</v>
      </c>
      <c r="O808" s="886">
        <f t="shared" si="54"/>
        <v>8983.3333333333339</v>
      </c>
    </row>
    <row r="809" spans="1:15">
      <c r="A809" s="712">
        <v>804</v>
      </c>
      <c r="B809" s="712"/>
      <c r="C809" s="712"/>
      <c r="D809" s="891">
        <v>0</v>
      </c>
      <c r="E809" s="891">
        <v>0</v>
      </c>
      <c r="F809" s="891">
        <v>0</v>
      </c>
      <c r="G809" s="883">
        <f>VLOOKUP(F809,'9요금표2'!$B$5:$AN$2005,13,1)</f>
        <v>0</v>
      </c>
      <c r="H809" s="883">
        <f>VLOOKUP(F809,'9요금표2'!$B$5:$AN$2005,14,1)</f>
        <v>0</v>
      </c>
      <c r="I809" s="884"/>
      <c r="J809" s="885">
        <f>'5전기계약 등 비교'!$O$19</f>
        <v>7965.6399437412092</v>
      </c>
      <c r="K809" s="885">
        <f>'5전기계약 등 비교'!$L$19</f>
        <v>11459.198312236287</v>
      </c>
      <c r="L809" s="885">
        <f>'5전기계약 등 비교'!$L$27</f>
        <v>8983.3333333333339</v>
      </c>
      <c r="M809" s="886">
        <f t="shared" si="52"/>
        <v>7965.6399437412092</v>
      </c>
      <c r="N809" s="886">
        <f t="shared" si="53"/>
        <v>11459.198312236287</v>
      </c>
      <c r="O809" s="886">
        <f t="shared" si="54"/>
        <v>8983.3333333333339</v>
      </c>
    </row>
    <row r="810" spans="1:15">
      <c r="A810" s="712">
        <v>805</v>
      </c>
      <c r="B810" s="712"/>
      <c r="C810" s="712"/>
      <c r="D810" s="891">
        <v>0</v>
      </c>
      <c r="E810" s="891">
        <v>0</v>
      </c>
      <c r="F810" s="891">
        <v>0</v>
      </c>
      <c r="G810" s="883">
        <f>VLOOKUP(F810,'9요금표2'!$B$5:$AN$2005,13,1)</f>
        <v>0</v>
      </c>
      <c r="H810" s="883">
        <f>VLOOKUP(F810,'9요금표2'!$B$5:$AN$2005,14,1)</f>
        <v>0</v>
      </c>
      <c r="I810" s="884"/>
      <c r="J810" s="885">
        <f>'5전기계약 등 비교'!$O$19</f>
        <v>7965.6399437412092</v>
      </c>
      <c r="K810" s="885">
        <f>'5전기계약 등 비교'!$L$19</f>
        <v>11459.198312236287</v>
      </c>
      <c r="L810" s="885">
        <f>'5전기계약 등 비교'!$L$27</f>
        <v>8983.3333333333339</v>
      </c>
      <c r="M810" s="886">
        <f t="shared" si="52"/>
        <v>7965.6399437412092</v>
      </c>
      <c r="N810" s="886">
        <f t="shared" si="53"/>
        <v>11459.198312236287</v>
      </c>
      <c r="O810" s="886">
        <f t="shared" si="54"/>
        <v>8983.3333333333339</v>
      </c>
    </row>
    <row r="811" spans="1:15">
      <c r="A811" s="712">
        <v>806</v>
      </c>
      <c r="B811" s="712"/>
      <c r="C811" s="712"/>
      <c r="D811" s="891">
        <v>0</v>
      </c>
      <c r="E811" s="891">
        <v>0</v>
      </c>
      <c r="F811" s="891">
        <v>0</v>
      </c>
      <c r="G811" s="883">
        <f>VLOOKUP(F811,'9요금표2'!$B$5:$AN$2005,13,1)</f>
        <v>0</v>
      </c>
      <c r="H811" s="883">
        <f>VLOOKUP(F811,'9요금표2'!$B$5:$AN$2005,14,1)</f>
        <v>0</v>
      </c>
      <c r="I811" s="884"/>
      <c r="J811" s="885">
        <f>'5전기계약 등 비교'!$O$19</f>
        <v>7965.6399437412092</v>
      </c>
      <c r="K811" s="885">
        <f>'5전기계약 등 비교'!$L$19</f>
        <v>11459.198312236287</v>
      </c>
      <c r="L811" s="885">
        <f>'5전기계약 등 비교'!$L$27</f>
        <v>8983.3333333333339</v>
      </c>
      <c r="M811" s="886">
        <f t="shared" si="52"/>
        <v>7965.6399437412092</v>
      </c>
      <c r="N811" s="886">
        <f t="shared" si="53"/>
        <v>11459.198312236287</v>
      </c>
      <c r="O811" s="886">
        <f t="shared" si="54"/>
        <v>8983.3333333333339</v>
      </c>
    </row>
    <row r="812" spans="1:15">
      <c r="A812" s="712">
        <v>807</v>
      </c>
      <c r="B812" s="712"/>
      <c r="C812" s="712"/>
      <c r="D812" s="891">
        <v>0</v>
      </c>
      <c r="E812" s="891">
        <v>0</v>
      </c>
      <c r="F812" s="891">
        <v>0</v>
      </c>
      <c r="G812" s="883">
        <f>VLOOKUP(F812,'9요금표2'!$B$5:$AN$2005,13,1)</f>
        <v>0</v>
      </c>
      <c r="H812" s="883">
        <f>VLOOKUP(F812,'9요금표2'!$B$5:$AN$2005,14,1)</f>
        <v>0</v>
      </c>
      <c r="I812" s="884"/>
      <c r="J812" s="885">
        <f>'5전기계약 등 비교'!$O$19</f>
        <v>7965.6399437412092</v>
      </c>
      <c r="K812" s="885">
        <f>'5전기계약 등 비교'!$L$19</f>
        <v>11459.198312236287</v>
      </c>
      <c r="L812" s="885">
        <f>'5전기계약 등 비교'!$L$27</f>
        <v>8983.3333333333339</v>
      </c>
      <c r="M812" s="886">
        <f t="shared" si="52"/>
        <v>7965.6399437412092</v>
      </c>
      <c r="N812" s="886">
        <f t="shared" si="53"/>
        <v>11459.198312236287</v>
      </c>
      <c r="O812" s="886">
        <f t="shared" si="54"/>
        <v>8983.3333333333339</v>
      </c>
    </row>
    <row r="813" spans="1:15">
      <c r="A813" s="712">
        <v>808</v>
      </c>
      <c r="B813" s="712"/>
      <c r="C813" s="712"/>
      <c r="D813" s="891">
        <v>0</v>
      </c>
      <c r="E813" s="891">
        <v>0</v>
      </c>
      <c r="F813" s="891">
        <v>0</v>
      </c>
      <c r="G813" s="883">
        <f>VLOOKUP(F813,'9요금표2'!$B$5:$AN$2005,13,1)</f>
        <v>0</v>
      </c>
      <c r="H813" s="883">
        <f>VLOOKUP(F813,'9요금표2'!$B$5:$AN$2005,14,1)</f>
        <v>0</v>
      </c>
      <c r="I813" s="884"/>
      <c r="J813" s="885">
        <f>'5전기계약 등 비교'!$O$19</f>
        <v>7965.6399437412092</v>
      </c>
      <c r="K813" s="885">
        <f>'5전기계약 등 비교'!$L$19</f>
        <v>11459.198312236287</v>
      </c>
      <c r="L813" s="885">
        <f>'5전기계약 등 비교'!$L$27</f>
        <v>8983.3333333333339</v>
      </c>
      <c r="M813" s="886">
        <f t="shared" si="52"/>
        <v>7965.6399437412092</v>
      </c>
      <c r="N813" s="886">
        <f t="shared" si="53"/>
        <v>11459.198312236287</v>
      </c>
      <c r="O813" s="886">
        <f t="shared" si="54"/>
        <v>8983.3333333333339</v>
      </c>
    </row>
    <row r="814" spans="1:15">
      <c r="A814" s="712">
        <v>809</v>
      </c>
      <c r="B814" s="712"/>
      <c r="C814" s="712"/>
      <c r="D814" s="891">
        <v>0</v>
      </c>
      <c r="E814" s="891">
        <v>0</v>
      </c>
      <c r="F814" s="891">
        <v>0</v>
      </c>
      <c r="G814" s="883">
        <f>VLOOKUP(F814,'9요금표2'!$B$5:$AN$2005,13,1)</f>
        <v>0</v>
      </c>
      <c r="H814" s="883">
        <f>VLOOKUP(F814,'9요금표2'!$B$5:$AN$2005,14,1)</f>
        <v>0</v>
      </c>
      <c r="I814" s="884"/>
      <c r="J814" s="885">
        <f>'5전기계약 등 비교'!$O$19</f>
        <v>7965.6399437412092</v>
      </c>
      <c r="K814" s="885">
        <f>'5전기계약 등 비교'!$L$19</f>
        <v>11459.198312236287</v>
      </c>
      <c r="L814" s="885">
        <f>'5전기계약 등 비교'!$L$27</f>
        <v>8983.3333333333339</v>
      </c>
      <c r="M814" s="886">
        <f t="shared" si="52"/>
        <v>7965.6399437412092</v>
      </c>
      <c r="N814" s="886">
        <f t="shared" si="53"/>
        <v>11459.198312236287</v>
      </c>
      <c r="O814" s="886">
        <f t="shared" si="54"/>
        <v>8983.3333333333339</v>
      </c>
    </row>
    <row r="815" spans="1:15">
      <c r="A815" s="712">
        <v>810</v>
      </c>
      <c r="B815" s="712"/>
      <c r="C815" s="712"/>
      <c r="D815" s="891">
        <v>0</v>
      </c>
      <c r="E815" s="891">
        <v>0</v>
      </c>
      <c r="F815" s="891">
        <v>0</v>
      </c>
      <c r="G815" s="883">
        <f>VLOOKUP(F815,'9요금표2'!$B$5:$AN$2005,13,1)</f>
        <v>0</v>
      </c>
      <c r="H815" s="883">
        <f>VLOOKUP(F815,'9요금표2'!$B$5:$AN$2005,14,1)</f>
        <v>0</v>
      </c>
      <c r="I815" s="884"/>
      <c r="J815" s="885">
        <f>'5전기계약 등 비교'!$O$19</f>
        <v>7965.6399437412092</v>
      </c>
      <c r="K815" s="885">
        <f>'5전기계약 등 비교'!$L$19</f>
        <v>11459.198312236287</v>
      </c>
      <c r="L815" s="885">
        <f>'5전기계약 등 비교'!$L$27</f>
        <v>8983.3333333333339</v>
      </c>
      <c r="M815" s="886">
        <f t="shared" si="52"/>
        <v>7965.6399437412092</v>
      </c>
      <c r="N815" s="886">
        <f t="shared" si="53"/>
        <v>11459.198312236287</v>
      </c>
      <c r="O815" s="886">
        <f t="shared" si="54"/>
        <v>8983.3333333333339</v>
      </c>
    </row>
    <row r="816" spans="1:15">
      <c r="A816" s="712">
        <v>811</v>
      </c>
      <c r="B816" s="712"/>
      <c r="C816" s="712"/>
      <c r="D816" s="891">
        <v>0</v>
      </c>
      <c r="E816" s="891">
        <v>0</v>
      </c>
      <c r="F816" s="891">
        <v>0</v>
      </c>
      <c r="G816" s="883">
        <f>VLOOKUP(F816,'9요금표2'!$B$5:$AN$2005,13,1)</f>
        <v>0</v>
      </c>
      <c r="H816" s="883">
        <f>VLOOKUP(F816,'9요금표2'!$B$5:$AN$2005,14,1)</f>
        <v>0</v>
      </c>
      <c r="I816" s="884"/>
      <c r="J816" s="885">
        <f>'5전기계약 등 비교'!$O$19</f>
        <v>7965.6399437412092</v>
      </c>
      <c r="K816" s="885">
        <f>'5전기계약 등 비교'!$L$19</f>
        <v>11459.198312236287</v>
      </c>
      <c r="L816" s="885">
        <f>'5전기계약 등 비교'!$L$27</f>
        <v>8983.3333333333339</v>
      </c>
      <c r="M816" s="886">
        <f t="shared" si="52"/>
        <v>7965.6399437412092</v>
      </c>
      <c r="N816" s="886">
        <f t="shared" si="53"/>
        <v>11459.198312236287</v>
      </c>
      <c r="O816" s="886">
        <f t="shared" si="54"/>
        <v>8983.3333333333339</v>
      </c>
    </row>
    <row r="817" spans="1:15">
      <c r="A817" s="712">
        <v>812</v>
      </c>
      <c r="B817" s="712"/>
      <c r="C817" s="712"/>
      <c r="D817" s="891">
        <v>0</v>
      </c>
      <c r="E817" s="891">
        <v>0</v>
      </c>
      <c r="F817" s="891">
        <v>0</v>
      </c>
      <c r="G817" s="883">
        <f>VLOOKUP(F817,'9요금표2'!$B$5:$AN$2005,13,1)</f>
        <v>0</v>
      </c>
      <c r="H817" s="883">
        <f>VLOOKUP(F817,'9요금표2'!$B$5:$AN$2005,14,1)</f>
        <v>0</v>
      </c>
      <c r="I817" s="884"/>
      <c r="J817" s="885">
        <f>'5전기계약 등 비교'!$O$19</f>
        <v>7965.6399437412092</v>
      </c>
      <c r="K817" s="885">
        <f>'5전기계약 등 비교'!$L$19</f>
        <v>11459.198312236287</v>
      </c>
      <c r="L817" s="885">
        <f>'5전기계약 등 비교'!$L$27</f>
        <v>8983.3333333333339</v>
      </c>
      <c r="M817" s="886">
        <f t="shared" si="52"/>
        <v>7965.6399437412092</v>
      </c>
      <c r="N817" s="886">
        <f t="shared" si="53"/>
        <v>11459.198312236287</v>
      </c>
      <c r="O817" s="886">
        <f t="shared" si="54"/>
        <v>8983.3333333333339</v>
      </c>
    </row>
    <row r="818" spans="1:15">
      <c r="A818" s="712">
        <v>813</v>
      </c>
      <c r="B818" s="712"/>
      <c r="C818" s="712"/>
      <c r="D818" s="891">
        <v>0</v>
      </c>
      <c r="E818" s="891">
        <v>0</v>
      </c>
      <c r="F818" s="891">
        <v>0</v>
      </c>
      <c r="G818" s="883">
        <f>VLOOKUP(F818,'9요금표2'!$B$5:$AN$2005,13,1)</f>
        <v>0</v>
      </c>
      <c r="H818" s="883">
        <f>VLOOKUP(F818,'9요금표2'!$B$5:$AN$2005,14,1)</f>
        <v>0</v>
      </c>
      <c r="I818" s="884"/>
      <c r="J818" s="885">
        <f>'5전기계약 등 비교'!$O$19</f>
        <v>7965.6399437412092</v>
      </c>
      <c r="K818" s="885">
        <f>'5전기계약 등 비교'!$L$19</f>
        <v>11459.198312236287</v>
      </c>
      <c r="L818" s="885">
        <f>'5전기계약 등 비교'!$L$27</f>
        <v>8983.3333333333339</v>
      </c>
      <c r="M818" s="886">
        <f t="shared" si="52"/>
        <v>7965.6399437412092</v>
      </c>
      <c r="N818" s="886">
        <f t="shared" si="53"/>
        <v>11459.198312236287</v>
      </c>
      <c r="O818" s="886">
        <f t="shared" si="54"/>
        <v>8983.3333333333339</v>
      </c>
    </row>
    <row r="819" spans="1:15">
      <c r="A819" s="712">
        <v>814</v>
      </c>
      <c r="B819" s="712"/>
      <c r="C819" s="712"/>
      <c r="D819" s="891">
        <v>0</v>
      </c>
      <c r="E819" s="891">
        <v>0</v>
      </c>
      <c r="F819" s="891">
        <v>0</v>
      </c>
      <c r="G819" s="883">
        <f>VLOOKUP(F819,'9요금표2'!$B$5:$AN$2005,13,1)</f>
        <v>0</v>
      </c>
      <c r="H819" s="883">
        <f>VLOOKUP(F819,'9요금표2'!$B$5:$AN$2005,14,1)</f>
        <v>0</v>
      </c>
      <c r="I819" s="884"/>
      <c r="J819" s="885">
        <f>'5전기계약 등 비교'!$O$19</f>
        <v>7965.6399437412092</v>
      </c>
      <c r="K819" s="885">
        <f>'5전기계약 등 비교'!$L$19</f>
        <v>11459.198312236287</v>
      </c>
      <c r="L819" s="885">
        <f>'5전기계약 등 비교'!$L$27</f>
        <v>8983.3333333333339</v>
      </c>
      <c r="M819" s="886">
        <f t="shared" si="52"/>
        <v>7965.6399437412092</v>
      </c>
      <c r="N819" s="886">
        <f t="shared" si="53"/>
        <v>11459.198312236287</v>
      </c>
      <c r="O819" s="886">
        <f t="shared" si="54"/>
        <v>8983.3333333333339</v>
      </c>
    </row>
    <row r="820" spans="1:15">
      <c r="A820" s="712">
        <v>815</v>
      </c>
      <c r="B820" s="712"/>
      <c r="C820" s="712"/>
      <c r="D820" s="891">
        <v>0</v>
      </c>
      <c r="E820" s="891">
        <v>0</v>
      </c>
      <c r="F820" s="891">
        <v>0</v>
      </c>
      <c r="G820" s="883">
        <f>VLOOKUP(F820,'9요금표2'!$B$5:$AN$2005,13,1)</f>
        <v>0</v>
      </c>
      <c r="H820" s="883">
        <f>VLOOKUP(F820,'9요금표2'!$B$5:$AN$2005,14,1)</f>
        <v>0</v>
      </c>
      <c r="I820" s="884"/>
      <c r="J820" s="885">
        <f>'5전기계약 등 비교'!$O$19</f>
        <v>7965.6399437412092</v>
      </c>
      <c r="K820" s="885">
        <f>'5전기계약 등 비교'!$L$19</f>
        <v>11459.198312236287</v>
      </c>
      <c r="L820" s="885">
        <f>'5전기계약 등 비교'!$L$27</f>
        <v>8983.3333333333339</v>
      </c>
      <c r="M820" s="886">
        <f t="shared" si="52"/>
        <v>7965.6399437412092</v>
      </c>
      <c r="N820" s="886">
        <f t="shared" si="53"/>
        <v>11459.198312236287</v>
      </c>
      <c r="O820" s="886">
        <f t="shared" si="54"/>
        <v>8983.3333333333339</v>
      </c>
    </row>
    <row r="821" spans="1:15">
      <c r="A821" s="712">
        <v>816</v>
      </c>
      <c r="B821" s="712"/>
      <c r="C821" s="712"/>
      <c r="D821" s="891">
        <v>0</v>
      </c>
      <c r="E821" s="891">
        <v>0</v>
      </c>
      <c r="F821" s="891">
        <v>0</v>
      </c>
      <c r="G821" s="883">
        <f>VLOOKUP(F821,'9요금표2'!$B$5:$AN$2005,13,1)</f>
        <v>0</v>
      </c>
      <c r="H821" s="883">
        <f>VLOOKUP(F821,'9요금표2'!$B$5:$AN$2005,14,1)</f>
        <v>0</v>
      </c>
      <c r="I821" s="884"/>
      <c r="J821" s="885">
        <f>'5전기계약 등 비교'!$O$19</f>
        <v>7965.6399437412092</v>
      </c>
      <c r="K821" s="885">
        <f>'5전기계약 등 비교'!$L$19</f>
        <v>11459.198312236287</v>
      </c>
      <c r="L821" s="885">
        <f>'5전기계약 등 비교'!$L$27</f>
        <v>8983.3333333333339</v>
      </c>
      <c r="M821" s="886">
        <f t="shared" si="52"/>
        <v>7965.6399437412092</v>
      </c>
      <c r="N821" s="886">
        <f t="shared" si="53"/>
        <v>11459.198312236287</v>
      </c>
      <c r="O821" s="886">
        <f t="shared" si="54"/>
        <v>8983.3333333333339</v>
      </c>
    </row>
    <row r="822" spans="1:15">
      <c r="A822" s="712">
        <v>817</v>
      </c>
      <c r="B822" s="712"/>
      <c r="C822" s="712"/>
      <c r="D822" s="891">
        <v>0</v>
      </c>
      <c r="E822" s="891">
        <v>0</v>
      </c>
      <c r="F822" s="891">
        <v>0</v>
      </c>
      <c r="G822" s="883">
        <f>VLOOKUP(F822,'9요금표2'!$B$5:$AN$2005,13,1)</f>
        <v>0</v>
      </c>
      <c r="H822" s="883">
        <f>VLOOKUP(F822,'9요금표2'!$B$5:$AN$2005,14,1)</f>
        <v>0</v>
      </c>
      <c r="I822" s="884"/>
      <c r="J822" s="885">
        <f>'5전기계약 등 비교'!$O$19</f>
        <v>7965.6399437412092</v>
      </c>
      <c r="K822" s="885">
        <f>'5전기계약 등 비교'!$L$19</f>
        <v>11459.198312236287</v>
      </c>
      <c r="L822" s="885">
        <f>'5전기계약 등 비교'!$L$27</f>
        <v>8983.3333333333339</v>
      </c>
      <c r="M822" s="886">
        <f t="shared" si="52"/>
        <v>7965.6399437412092</v>
      </c>
      <c r="N822" s="886">
        <f t="shared" si="53"/>
        <v>11459.198312236287</v>
      </c>
      <c r="O822" s="886">
        <f t="shared" si="54"/>
        <v>8983.3333333333339</v>
      </c>
    </row>
    <row r="823" spans="1:15">
      <c r="A823" s="712">
        <v>818</v>
      </c>
      <c r="B823" s="712"/>
      <c r="C823" s="712"/>
      <c r="D823" s="891">
        <v>0</v>
      </c>
      <c r="E823" s="891">
        <v>0</v>
      </c>
      <c r="F823" s="891">
        <v>0</v>
      </c>
      <c r="G823" s="883">
        <f>VLOOKUP(F823,'9요금표2'!$B$5:$AN$2005,13,1)</f>
        <v>0</v>
      </c>
      <c r="H823" s="883">
        <f>VLOOKUP(F823,'9요금표2'!$B$5:$AN$2005,14,1)</f>
        <v>0</v>
      </c>
      <c r="I823" s="884"/>
      <c r="J823" s="885">
        <f>'5전기계약 등 비교'!$O$19</f>
        <v>7965.6399437412092</v>
      </c>
      <c r="K823" s="885">
        <f>'5전기계약 등 비교'!$L$19</f>
        <v>11459.198312236287</v>
      </c>
      <c r="L823" s="885">
        <f>'5전기계약 등 비교'!$L$27</f>
        <v>8983.3333333333339</v>
      </c>
      <c r="M823" s="886">
        <f t="shared" si="52"/>
        <v>7965.6399437412092</v>
      </c>
      <c r="N823" s="886">
        <f t="shared" si="53"/>
        <v>11459.198312236287</v>
      </c>
      <c r="O823" s="886">
        <f t="shared" si="54"/>
        <v>8983.3333333333339</v>
      </c>
    </row>
    <row r="824" spans="1:15">
      <c r="A824" s="712">
        <v>819</v>
      </c>
      <c r="B824" s="712"/>
      <c r="C824" s="712"/>
      <c r="D824" s="891">
        <v>0</v>
      </c>
      <c r="E824" s="891">
        <v>0</v>
      </c>
      <c r="F824" s="891">
        <v>0</v>
      </c>
      <c r="G824" s="883">
        <f>VLOOKUP(F824,'9요금표2'!$B$5:$AN$2005,13,1)</f>
        <v>0</v>
      </c>
      <c r="H824" s="883">
        <f>VLOOKUP(F824,'9요금표2'!$B$5:$AN$2005,14,1)</f>
        <v>0</v>
      </c>
      <c r="I824" s="884"/>
      <c r="J824" s="885">
        <f>'5전기계약 등 비교'!$O$19</f>
        <v>7965.6399437412092</v>
      </c>
      <c r="K824" s="885">
        <f>'5전기계약 등 비교'!$L$19</f>
        <v>11459.198312236287</v>
      </c>
      <c r="L824" s="885">
        <f>'5전기계약 등 비교'!$L$27</f>
        <v>8983.3333333333339</v>
      </c>
      <c r="M824" s="886">
        <f t="shared" si="52"/>
        <v>7965.6399437412092</v>
      </c>
      <c r="N824" s="886">
        <f t="shared" si="53"/>
        <v>11459.198312236287</v>
      </c>
      <c r="O824" s="886">
        <f t="shared" si="54"/>
        <v>8983.3333333333339</v>
      </c>
    </row>
    <row r="825" spans="1:15">
      <c r="A825" s="712">
        <v>820</v>
      </c>
      <c r="B825" s="712"/>
      <c r="C825" s="712"/>
      <c r="D825" s="891">
        <v>0</v>
      </c>
      <c r="E825" s="891">
        <v>0</v>
      </c>
      <c r="F825" s="891">
        <v>0</v>
      </c>
      <c r="G825" s="883">
        <f>VLOOKUP(F825,'9요금표2'!$B$5:$AN$2005,13,1)</f>
        <v>0</v>
      </c>
      <c r="H825" s="883">
        <f>VLOOKUP(F825,'9요금표2'!$B$5:$AN$2005,14,1)</f>
        <v>0</v>
      </c>
      <c r="I825" s="884"/>
      <c r="J825" s="885">
        <f>'5전기계약 등 비교'!$O$19</f>
        <v>7965.6399437412092</v>
      </c>
      <c r="K825" s="885">
        <f>'5전기계약 등 비교'!$L$19</f>
        <v>11459.198312236287</v>
      </c>
      <c r="L825" s="885">
        <f>'5전기계약 등 비교'!$L$27</f>
        <v>8983.3333333333339</v>
      </c>
      <c r="M825" s="886">
        <f t="shared" si="52"/>
        <v>7965.6399437412092</v>
      </c>
      <c r="N825" s="886">
        <f t="shared" si="53"/>
        <v>11459.198312236287</v>
      </c>
      <c r="O825" s="886">
        <f t="shared" si="54"/>
        <v>8983.3333333333339</v>
      </c>
    </row>
    <row r="826" spans="1:15">
      <c r="A826" s="712">
        <v>821</v>
      </c>
      <c r="B826" s="712"/>
      <c r="C826" s="712"/>
      <c r="D826" s="891">
        <v>0</v>
      </c>
      <c r="E826" s="891">
        <v>0</v>
      </c>
      <c r="F826" s="891">
        <v>0</v>
      </c>
      <c r="G826" s="883">
        <f>VLOOKUP(F826,'9요금표2'!$B$5:$AN$2005,13,1)</f>
        <v>0</v>
      </c>
      <c r="H826" s="883">
        <f>VLOOKUP(F826,'9요금표2'!$B$5:$AN$2005,14,1)</f>
        <v>0</v>
      </c>
      <c r="I826" s="884"/>
      <c r="J826" s="885">
        <f>'5전기계약 등 비교'!$O$19</f>
        <v>7965.6399437412092</v>
      </c>
      <c r="K826" s="885">
        <f>'5전기계약 등 비교'!$L$19</f>
        <v>11459.198312236287</v>
      </c>
      <c r="L826" s="885">
        <f>'5전기계약 등 비교'!$L$27</f>
        <v>8983.3333333333339</v>
      </c>
      <c r="M826" s="886">
        <f t="shared" si="52"/>
        <v>7965.6399437412092</v>
      </c>
      <c r="N826" s="886">
        <f t="shared" si="53"/>
        <v>11459.198312236287</v>
      </c>
      <c r="O826" s="886">
        <f t="shared" si="54"/>
        <v>8983.3333333333339</v>
      </c>
    </row>
    <row r="827" spans="1:15">
      <c r="A827" s="712">
        <v>822</v>
      </c>
      <c r="B827" s="712"/>
      <c r="C827" s="712"/>
      <c r="D827" s="891">
        <v>0</v>
      </c>
      <c r="E827" s="891">
        <v>0</v>
      </c>
      <c r="F827" s="891">
        <v>0</v>
      </c>
      <c r="G827" s="883">
        <f>VLOOKUP(F827,'9요금표2'!$B$5:$AN$2005,13,1)</f>
        <v>0</v>
      </c>
      <c r="H827" s="883">
        <f>VLOOKUP(F827,'9요금표2'!$B$5:$AN$2005,14,1)</f>
        <v>0</v>
      </c>
      <c r="I827" s="884"/>
      <c r="J827" s="885">
        <f>'5전기계약 등 비교'!$O$19</f>
        <v>7965.6399437412092</v>
      </c>
      <c r="K827" s="885">
        <f>'5전기계약 등 비교'!$L$19</f>
        <v>11459.198312236287</v>
      </c>
      <c r="L827" s="885">
        <f>'5전기계약 등 비교'!$L$27</f>
        <v>8983.3333333333339</v>
      </c>
      <c r="M827" s="886">
        <f t="shared" si="52"/>
        <v>7965.6399437412092</v>
      </c>
      <c r="N827" s="886">
        <f t="shared" si="53"/>
        <v>11459.198312236287</v>
      </c>
      <c r="O827" s="886">
        <f t="shared" si="54"/>
        <v>8983.3333333333339</v>
      </c>
    </row>
    <row r="828" spans="1:15">
      <c r="A828" s="712">
        <v>823</v>
      </c>
      <c r="B828" s="712"/>
      <c r="C828" s="712"/>
      <c r="D828" s="891">
        <v>0</v>
      </c>
      <c r="E828" s="891">
        <v>0</v>
      </c>
      <c r="F828" s="891">
        <v>0</v>
      </c>
      <c r="G828" s="883">
        <f>VLOOKUP(F828,'9요금표2'!$B$5:$AN$2005,13,1)</f>
        <v>0</v>
      </c>
      <c r="H828" s="883">
        <f>VLOOKUP(F828,'9요금표2'!$B$5:$AN$2005,14,1)</f>
        <v>0</v>
      </c>
      <c r="I828" s="884"/>
      <c r="J828" s="885">
        <f>'5전기계약 등 비교'!$O$19</f>
        <v>7965.6399437412092</v>
      </c>
      <c r="K828" s="885">
        <f>'5전기계약 등 비교'!$L$19</f>
        <v>11459.198312236287</v>
      </c>
      <c r="L828" s="885">
        <f>'5전기계약 등 비교'!$L$27</f>
        <v>8983.3333333333339</v>
      </c>
      <c r="M828" s="886">
        <f t="shared" si="52"/>
        <v>7965.6399437412092</v>
      </c>
      <c r="N828" s="886">
        <f t="shared" si="53"/>
        <v>11459.198312236287</v>
      </c>
      <c r="O828" s="886">
        <f t="shared" si="54"/>
        <v>8983.3333333333339</v>
      </c>
    </row>
    <row r="829" spans="1:15">
      <c r="A829" s="712">
        <v>824</v>
      </c>
      <c r="B829" s="712"/>
      <c r="C829" s="712"/>
      <c r="D829" s="891">
        <v>0</v>
      </c>
      <c r="E829" s="891">
        <v>0</v>
      </c>
      <c r="F829" s="891">
        <v>0</v>
      </c>
      <c r="G829" s="883">
        <f>VLOOKUP(F829,'9요금표2'!$B$5:$AN$2005,13,1)</f>
        <v>0</v>
      </c>
      <c r="H829" s="883">
        <f>VLOOKUP(F829,'9요금표2'!$B$5:$AN$2005,14,1)</f>
        <v>0</v>
      </c>
      <c r="I829" s="884"/>
      <c r="J829" s="885">
        <f>'5전기계약 등 비교'!$O$19</f>
        <v>7965.6399437412092</v>
      </c>
      <c r="K829" s="885">
        <f>'5전기계약 등 비교'!$L$19</f>
        <v>11459.198312236287</v>
      </c>
      <c r="L829" s="885">
        <f>'5전기계약 등 비교'!$L$27</f>
        <v>8983.3333333333339</v>
      </c>
      <c r="M829" s="886">
        <f t="shared" si="52"/>
        <v>7965.6399437412092</v>
      </c>
      <c r="N829" s="886">
        <f t="shared" si="53"/>
        <v>11459.198312236287</v>
      </c>
      <c r="O829" s="886">
        <f t="shared" si="54"/>
        <v>8983.3333333333339</v>
      </c>
    </row>
    <row r="830" spans="1:15">
      <c r="A830" s="712">
        <v>825</v>
      </c>
      <c r="B830" s="712"/>
      <c r="C830" s="712"/>
      <c r="D830" s="891">
        <v>0</v>
      </c>
      <c r="E830" s="891">
        <v>0</v>
      </c>
      <c r="F830" s="891">
        <v>0</v>
      </c>
      <c r="G830" s="883">
        <f>VLOOKUP(F830,'9요금표2'!$B$5:$AN$2005,13,1)</f>
        <v>0</v>
      </c>
      <c r="H830" s="883">
        <f>VLOOKUP(F830,'9요금표2'!$B$5:$AN$2005,14,1)</f>
        <v>0</v>
      </c>
      <c r="I830" s="884"/>
      <c r="J830" s="885">
        <f>'5전기계약 등 비교'!$O$19</f>
        <v>7965.6399437412092</v>
      </c>
      <c r="K830" s="885">
        <f>'5전기계약 등 비교'!$L$19</f>
        <v>11459.198312236287</v>
      </c>
      <c r="L830" s="885">
        <f>'5전기계약 등 비교'!$L$27</f>
        <v>8983.3333333333339</v>
      </c>
      <c r="M830" s="886">
        <f t="shared" si="52"/>
        <v>7965.6399437412092</v>
      </c>
      <c r="N830" s="886">
        <f t="shared" si="53"/>
        <v>11459.198312236287</v>
      </c>
      <c r="O830" s="886">
        <f t="shared" si="54"/>
        <v>8983.3333333333339</v>
      </c>
    </row>
    <row r="831" spans="1:15">
      <c r="A831" s="712">
        <v>826</v>
      </c>
      <c r="B831" s="712"/>
      <c r="C831" s="712"/>
      <c r="D831" s="891">
        <v>0</v>
      </c>
      <c r="E831" s="891">
        <v>0</v>
      </c>
      <c r="F831" s="891">
        <v>0</v>
      </c>
      <c r="G831" s="883">
        <f>VLOOKUP(F831,'9요금표2'!$B$5:$AN$2005,13,1)</f>
        <v>0</v>
      </c>
      <c r="H831" s="883">
        <f>VLOOKUP(F831,'9요금표2'!$B$5:$AN$2005,14,1)</f>
        <v>0</v>
      </c>
      <c r="I831" s="884"/>
      <c r="J831" s="885">
        <f>'5전기계약 등 비교'!$O$19</f>
        <v>7965.6399437412092</v>
      </c>
      <c r="K831" s="885">
        <f>'5전기계약 등 비교'!$L$19</f>
        <v>11459.198312236287</v>
      </c>
      <c r="L831" s="885">
        <f>'5전기계약 등 비교'!$L$27</f>
        <v>8983.3333333333339</v>
      </c>
      <c r="M831" s="886">
        <f t="shared" si="52"/>
        <v>7965.6399437412092</v>
      </c>
      <c r="N831" s="886">
        <f t="shared" si="53"/>
        <v>11459.198312236287</v>
      </c>
      <c r="O831" s="886">
        <f t="shared" si="54"/>
        <v>8983.3333333333339</v>
      </c>
    </row>
    <row r="832" spans="1:15">
      <c r="A832" s="712">
        <v>827</v>
      </c>
      <c r="B832" s="712"/>
      <c r="C832" s="712"/>
      <c r="D832" s="891">
        <v>0</v>
      </c>
      <c r="E832" s="891">
        <v>0</v>
      </c>
      <c r="F832" s="891">
        <v>0</v>
      </c>
      <c r="G832" s="883">
        <f>VLOOKUP(F832,'9요금표2'!$B$5:$AN$2005,13,1)</f>
        <v>0</v>
      </c>
      <c r="H832" s="883">
        <f>VLOOKUP(F832,'9요금표2'!$B$5:$AN$2005,14,1)</f>
        <v>0</v>
      </c>
      <c r="I832" s="884"/>
      <c r="J832" s="885">
        <f>'5전기계약 등 비교'!$O$19</f>
        <v>7965.6399437412092</v>
      </c>
      <c r="K832" s="885">
        <f>'5전기계약 등 비교'!$L$19</f>
        <v>11459.198312236287</v>
      </c>
      <c r="L832" s="885">
        <f>'5전기계약 등 비교'!$L$27</f>
        <v>8983.3333333333339</v>
      </c>
      <c r="M832" s="886">
        <f t="shared" si="52"/>
        <v>7965.6399437412092</v>
      </c>
      <c r="N832" s="886">
        <f t="shared" si="53"/>
        <v>11459.198312236287</v>
      </c>
      <c r="O832" s="886">
        <f t="shared" si="54"/>
        <v>8983.3333333333339</v>
      </c>
    </row>
    <row r="833" spans="1:15">
      <c r="A833" s="712">
        <v>828</v>
      </c>
      <c r="B833" s="712"/>
      <c r="C833" s="712"/>
      <c r="D833" s="891">
        <v>0</v>
      </c>
      <c r="E833" s="891">
        <v>0</v>
      </c>
      <c r="F833" s="891">
        <v>0</v>
      </c>
      <c r="G833" s="883">
        <f>VLOOKUP(F833,'9요금표2'!$B$5:$AN$2005,13,1)</f>
        <v>0</v>
      </c>
      <c r="H833" s="883">
        <f>VLOOKUP(F833,'9요금표2'!$B$5:$AN$2005,14,1)</f>
        <v>0</v>
      </c>
      <c r="I833" s="884"/>
      <c r="J833" s="885">
        <f>'5전기계약 등 비교'!$O$19</f>
        <v>7965.6399437412092</v>
      </c>
      <c r="K833" s="885">
        <f>'5전기계약 등 비교'!$L$19</f>
        <v>11459.198312236287</v>
      </c>
      <c r="L833" s="885">
        <f>'5전기계약 등 비교'!$L$27</f>
        <v>8983.3333333333339</v>
      </c>
      <c r="M833" s="886">
        <f t="shared" si="52"/>
        <v>7965.6399437412092</v>
      </c>
      <c r="N833" s="886">
        <f t="shared" si="53"/>
        <v>11459.198312236287</v>
      </c>
      <c r="O833" s="886">
        <f t="shared" si="54"/>
        <v>8983.3333333333339</v>
      </c>
    </row>
    <row r="834" spans="1:15">
      <c r="A834" s="712">
        <v>829</v>
      </c>
      <c r="B834" s="712"/>
      <c r="C834" s="712"/>
      <c r="D834" s="891">
        <v>0</v>
      </c>
      <c r="E834" s="891">
        <v>0</v>
      </c>
      <c r="F834" s="891">
        <v>0</v>
      </c>
      <c r="G834" s="883">
        <f>VLOOKUP(F834,'9요금표2'!$B$5:$AN$2005,13,1)</f>
        <v>0</v>
      </c>
      <c r="H834" s="883">
        <f>VLOOKUP(F834,'9요금표2'!$B$5:$AN$2005,14,1)</f>
        <v>0</v>
      </c>
      <c r="I834" s="884"/>
      <c r="J834" s="885">
        <f>'5전기계약 등 비교'!$O$19</f>
        <v>7965.6399437412092</v>
      </c>
      <c r="K834" s="885">
        <f>'5전기계약 등 비교'!$L$19</f>
        <v>11459.198312236287</v>
      </c>
      <c r="L834" s="885">
        <f>'5전기계약 등 비교'!$L$27</f>
        <v>8983.3333333333339</v>
      </c>
      <c r="M834" s="886">
        <f t="shared" si="52"/>
        <v>7965.6399437412092</v>
      </c>
      <c r="N834" s="886">
        <f t="shared" si="53"/>
        <v>11459.198312236287</v>
      </c>
      <c r="O834" s="886">
        <f t="shared" si="54"/>
        <v>8983.3333333333339</v>
      </c>
    </row>
    <row r="835" spans="1:15">
      <c r="A835" s="712">
        <v>830</v>
      </c>
      <c r="B835" s="712"/>
      <c r="C835" s="712"/>
      <c r="D835" s="891">
        <v>0</v>
      </c>
      <c r="E835" s="891">
        <v>0</v>
      </c>
      <c r="F835" s="891">
        <v>0</v>
      </c>
      <c r="G835" s="883">
        <f>VLOOKUP(F835,'9요금표2'!$B$5:$AN$2005,13,1)</f>
        <v>0</v>
      </c>
      <c r="H835" s="883">
        <f>VLOOKUP(F835,'9요금표2'!$B$5:$AN$2005,14,1)</f>
        <v>0</v>
      </c>
      <c r="I835" s="884"/>
      <c r="J835" s="885">
        <f>'5전기계약 등 비교'!$O$19</f>
        <v>7965.6399437412092</v>
      </c>
      <c r="K835" s="885">
        <f>'5전기계약 등 비교'!$L$19</f>
        <v>11459.198312236287</v>
      </c>
      <c r="L835" s="885">
        <f>'5전기계약 등 비교'!$L$27</f>
        <v>8983.3333333333339</v>
      </c>
      <c r="M835" s="886">
        <f t="shared" si="52"/>
        <v>7965.6399437412092</v>
      </c>
      <c r="N835" s="886">
        <f t="shared" si="53"/>
        <v>11459.198312236287</v>
      </c>
      <c r="O835" s="886">
        <f t="shared" si="54"/>
        <v>8983.3333333333339</v>
      </c>
    </row>
    <row r="836" spans="1:15">
      <c r="A836" s="712">
        <v>831</v>
      </c>
      <c r="B836" s="712"/>
      <c r="C836" s="712"/>
      <c r="D836" s="891">
        <v>0</v>
      </c>
      <c r="E836" s="891">
        <v>0</v>
      </c>
      <c r="F836" s="891">
        <v>0</v>
      </c>
      <c r="G836" s="883">
        <f>VLOOKUP(F836,'9요금표2'!$B$5:$AN$2005,13,1)</f>
        <v>0</v>
      </c>
      <c r="H836" s="883">
        <f>VLOOKUP(F836,'9요금표2'!$B$5:$AN$2005,14,1)</f>
        <v>0</v>
      </c>
      <c r="I836" s="884"/>
      <c r="J836" s="885">
        <f>'5전기계약 등 비교'!$O$19</f>
        <v>7965.6399437412092</v>
      </c>
      <c r="K836" s="885">
        <f>'5전기계약 등 비교'!$L$19</f>
        <v>11459.198312236287</v>
      </c>
      <c r="L836" s="885">
        <f>'5전기계약 등 비교'!$L$27</f>
        <v>8983.3333333333339</v>
      </c>
      <c r="M836" s="886">
        <f t="shared" si="52"/>
        <v>7965.6399437412092</v>
      </c>
      <c r="N836" s="886">
        <f t="shared" si="53"/>
        <v>11459.198312236287</v>
      </c>
      <c r="O836" s="886">
        <f t="shared" si="54"/>
        <v>8983.3333333333339</v>
      </c>
    </row>
    <row r="837" spans="1:15">
      <c r="A837" s="712">
        <v>832</v>
      </c>
      <c r="B837" s="712"/>
      <c r="C837" s="712"/>
      <c r="D837" s="891">
        <v>0</v>
      </c>
      <c r="E837" s="891">
        <v>0</v>
      </c>
      <c r="F837" s="891">
        <v>0</v>
      </c>
      <c r="G837" s="883">
        <f>VLOOKUP(F837,'9요금표2'!$B$5:$AN$2005,13,1)</f>
        <v>0</v>
      </c>
      <c r="H837" s="883">
        <f>VLOOKUP(F837,'9요금표2'!$B$5:$AN$2005,14,1)</f>
        <v>0</v>
      </c>
      <c r="I837" s="884"/>
      <c r="J837" s="885">
        <f>'5전기계약 등 비교'!$O$19</f>
        <v>7965.6399437412092</v>
      </c>
      <c r="K837" s="885">
        <f>'5전기계약 등 비교'!$L$19</f>
        <v>11459.198312236287</v>
      </c>
      <c r="L837" s="885">
        <f>'5전기계약 등 비교'!$L$27</f>
        <v>8983.3333333333339</v>
      </c>
      <c r="M837" s="886">
        <f t="shared" si="52"/>
        <v>7965.6399437412092</v>
      </c>
      <c r="N837" s="886">
        <f t="shared" si="53"/>
        <v>11459.198312236287</v>
      </c>
      <c r="O837" s="886">
        <f t="shared" si="54"/>
        <v>8983.3333333333339</v>
      </c>
    </row>
    <row r="838" spans="1:15">
      <c r="A838" s="712">
        <v>833</v>
      </c>
      <c r="B838" s="712"/>
      <c r="C838" s="712"/>
      <c r="D838" s="891">
        <v>0</v>
      </c>
      <c r="E838" s="891">
        <v>0</v>
      </c>
      <c r="F838" s="891">
        <v>0</v>
      </c>
      <c r="G838" s="883">
        <f>VLOOKUP(F838,'9요금표2'!$B$5:$AN$2005,13,1)</f>
        <v>0</v>
      </c>
      <c r="H838" s="883">
        <f>VLOOKUP(F838,'9요금표2'!$B$5:$AN$2005,14,1)</f>
        <v>0</v>
      </c>
      <c r="I838" s="884"/>
      <c r="J838" s="885">
        <f>'5전기계약 등 비교'!$O$19</f>
        <v>7965.6399437412092</v>
      </c>
      <c r="K838" s="885">
        <f>'5전기계약 등 비교'!$L$19</f>
        <v>11459.198312236287</v>
      </c>
      <c r="L838" s="885">
        <f>'5전기계약 등 비교'!$L$27</f>
        <v>8983.3333333333339</v>
      </c>
      <c r="M838" s="886">
        <f t="shared" si="52"/>
        <v>7965.6399437412092</v>
      </c>
      <c r="N838" s="886">
        <f t="shared" si="53"/>
        <v>11459.198312236287</v>
      </c>
      <c r="O838" s="886">
        <f t="shared" si="54"/>
        <v>8983.3333333333339</v>
      </c>
    </row>
    <row r="839" spans="1:15">
      <c r="A839" s="712">
        <v>834</v>
      </c>
      <c r="B839" s="712"/>
      <c r="C839" s="712"/>
      <c r="D839" s="891">
        <v>0</v>
      </c>
      <c r="E839" s="891">
        <v>0</v>
      </c>
      <c r="F839" s="891">
        <v>0</v>
      </c>
      <c r="G839" s="883">
        <f>VLOOKUP(F839,'9요금표2'!$B$5:$AN$2005,13,1)</f>
        <v>0</v>
      </c>
      <c r="H839" s="883">
        <f>VLOOKUP(F839,'9요금표2'!$B$5:$AN$2005,14,1)</f>
        <v>0</v>
      </c>
      <c r="I839" s="884"/>
      <c r="J839" s="885">
        <f>'5전기계약 등 비교'!$O$19</f>
        <v>7965.6399437412092</v>
      </c>
      <c r="K839" s="885">
        <f>'5전기계약 등 비교'!$L$19</f>
        <v>11459.198312236287</v>
      </c>
      <c r="L839" s="885">
        <f>'5전기계약 등 비교'!$L$27</f>
        <v>8983.3333333333339</v>
      </c>
      <c r="M839" s="886">
        <f t="shared" si="52"/>
        <v>7965.6399437412092</v>
      </c>
      <c r="N839" s="886">
        <f t="shared" si="53"/>
        <v>11459.198312236287</v>
      </c>
      <c r="O839" s="886">
        <f t="shared" si="54"/>
        <v>8983.3333333333339</v>
      </c>
    </row>
    <row r="840" spans="1:15">
      <c r="A840" s="712">
        <v>835</v>
      </c>
      <c r="B840" s="712"/>
      <c r="C840" s="712"/>
      <c r="D840" s="891">
        <v>0</v>
      </c>
      <c r="E840" s="891">
        <v>0</v>
      </c>
      <c r="F840" s="891">
        <v>0</v>
      </c>
      <c r="G840" s="883">
        <f>VLOOKUP(F840,'9요금표2'!$B$5:$AN$2005,13,1)</f>
        <v>0</v>
      </c>
      <c r="H840" s="883">
        <f>VLOOKUP(F840,'9요금표2'!$B$5:$AN$2005,14,1)</f>
        <v>0</v>
      </c>
      <c r="I840" s="884"/>
      <c r="J840" s="885">
        <f>'5전기계약 등 비교'!$O$19</f>
        <v>7965.6399437412092</v>
      </c>
      <c r="K840" s="885">
        <f>'5전기계약 등 비교'!$L$19</f>
        <v>11459.198312236287</v>
      </c>
      <c r="L840" s="885">
        <f>'5전기계약 등 비교'!$L$27</f>
        <v>8983.3333333333339</v>
      </c>
      <c r="M840" s="886">
        <f t="shared" si="52"/>
        <v>7965.6399437412092</v>
      </c>
      <c r="N840" s="886">
        <f t="shared" si="53"/>
        <v>11459.198312236287</v>
      </c>
      <c r="O840" s="886">
        <f t="shared" si="54"/>
        <v>8983.3333333333339</v>
      </c>
    </row>
    <row r="841" spans="1:15">
      <c r="A841" s="712">
        <v>836</v>
      </c>
      <c r="B841" s="712"/>
      <c r="C841" s="712"/>
      <c r="D841" s="891">
        <v>0</v>
      </c>
      <c r="E841" s="891">
        <v>0</v>
      </c>
      <c r="F841" s="891">
        <v>0</v>
      </c>
      <c r="G841" s="883">
        <f>VLOOKUP(F841,'9요금표2'!$B$5:$AN$2005,13,1)</f>
        <v>0</v>
      </c>
      <c r="H841" s="883">
        <f>VLOOKUP(F841,'9요금표2'!$B$5:$AN$2005,14,1)</f>
        <v>0</v>
      </c>
      <c r="I841" s="884"/>
      <c r="J841" s="885">
        <f>'5전기계약 등 비교'!$O$19</f>
        <v>7965.6399437412092</v>
      </c>
      <c r="K841" s="885">
        <f>'5전기계약 등 비교'!$L$19</f>
        <v>11459.198312236287</v>
      </c>
      <c r="L841" s="885">
        <f>'5전기계약 등 비교'!$L$27</f>
        <v>8983.3333333333339</v>
      </c>
      <c r="M841" s="886">
        <f t="shared" si="52"/>
        <v>7965.6399437412092</v>
      </c>
      <c r="N841" s="886">
        <f t="shared" si="53"/>
        <v>11459.198312236287</v>
      </c>
      <c r="O841" s="886">
        <f t="shared" si="54"/>
        <v>8983.3333333333339</v>
      </c>
    </row>
    <row r="842" spans="1:15">
      <c r="A842" s="712">
        <v>837</v>
      </c>
      <c r="B842" s="712"/>
      <c r="C842" s="712"/>
      <c r="D842" s="891">
        <v>0</v>
      </c>
      <c r="E842" s="891">
        <v>0</v>
      </c>
      <c r="F842" s="891">
        <v>0</v>
      </c>
      <c r="G842" s="883">
        <f>VLOOKUP(F842,'9요금표2'!$B$5:$AN$2005,13,1)</f>
        <v>0</v>
      </c>
      <c r="H842" s="883">
        <f>VLOOKUP(F842,'9요금표2'!$B$5:$AN$2005,14,1)</f>
        <v>0</v>
      </c>
      <c r="I842" s="884"/>
      <c r="J842" s="885">
        <f>'5전기계약 등 비교'!$O$19</f>
        <v>7965.6399437412092</v>
      </c>
      <c r="K842" s="885">
        <f>'5전기계약 등 비교'!$L$19</f>
        <v>11459.198312236287</v>
      </c>
      <c r="L842" s="885">
        <f>'5전기계약 등 비교'!$L$27</f>
        <v>8983.3333333333339</v>
      </c>
      <c r="M842" s="886">
        <f t="shared" si="52"/>
        <v>7965.6399437412092</v>
      </c>
      <c r="N842" s="886">
        <f t="shared" si="53"/>
        <v>11459.198312236287</v>
      </c>
      <c r="O842" s="886">
        <f t="shared" si="54"/>
        <v>8983.3333333333339</v>
      </c>
    </row>
    <row r="843" spans="1:15">
      <c r="A843" s="712">
        <v>838</v>
      </c>
      <c r="B843" s="712"/>
      <c r="C843" s="712"/>
      <c r="D843" s="891">
        <v>0</v>
      </c>
      <c r="E843" s="891">
        <v>0</v>
      </c>
      <c r="F843" s="891">
        <v>0</v>
      </c>
      <c r="G843" s="883">
        <f>VLOOKUP(F843,'9요금표2'!$B$5:$AN$2005,13,1)</f>
        <v>0</v>
      </c>
      <c r="H843" s="883">
        <f>VLOOKUP(F843,'9요금표2'!$B$5:$AN$2005,14,1)</f>
        <v>0</v>
      </c>
      <c r="I843" s="884"/>
      <c r="J843" s="885">
        <f>'5전기계약 등 비교'!$O$19</f>
        <v>7965.6399437412092</v>
      </c>
      <c r="K843" s="885">
        <f>'5전기계약 등 비교'!$L$19</f>
        <v>11459.198312236287</v>
      </c>
      <c r="L843" s="885">
        <f>'5전기계약 등 비교'!$L$27</f>
        <v>8983.3333333333339</v>
      </c>
      <c r="M843" s="886">
        <f t="shared" si="52"/>
        <v>7965.6399437412092</v>
      </c>
      <c r="N843" s="886">
        <f t="shared" si="53"/>
        <v>11459.198312236287</v>
      </c>
      <c r="O843" s="886">
        <f t="shared" si="54"/>
        <v>8983.3333333333339</v>
      </c>
    </row>
    <row r="844" spans="1:15">
      <c r="A844" s="712">
        <v>839</v>
      </c>
      <c r="B844" s="712"/>
      <c r="C844" s="712"/>
      <c r="D844" s="891">
        <v>0</v>
      </c>
      <c r="E844" s="891">
        <v>0</v>
      </c>
      <c r="F844" s="891">
        <v>0</v>
      </c>
      <c r="G844" s="883">
        <f>VLOOKUP(F844,'9요금표2'!$B$5:$AN$2005,13,1)</f>
        <v>0</v>
      </c>
      <c r="H844" s="883">
        <f>VLOOKUP(F844,'9요금표2'!$B$5:$AN$2005,14,1)</f>
        <v>0</v>
      </c>
      <c r="I844" s="884"/>
      <c r="J844" s="885">
        <f>'5전기계약 등 비교'!$O$19</f>
        <v>7965.6399437412092</v>
      </c>
      <c r="K844" s="885">
        <f>'5전기계약 등 비교'!$L$19</f>
        <v>11459.198312236287</v>
      </c>
      <c r="L844" s="885">
        <f>'5전기계약 등 비교'!$L$27</f>
        <v>8983.3333333333339</v>
      </c>
      <c r="M844" s="886">
        <f t="shared" si="52"/>
        <v>7965.6399437412092</v>
      </c>
      <c r="N844" s="886">
        <f t="shared" si="53"/>
        <v>11459.198312236287</v>
      </c>
      <c r="O844" s="886">
        <f t="shared" si="54"/>
        <v>8983.3333333333339</v>
      </c>
    </row>
    <row r="845" spans="1:15">
      <c r="A845" s="712">
        <v>840</v>
      </c>
      <c r="B845" s="712"/>
      <c r="C845" s="712"/>
      <c r="D845" s="891">
        <v>0</v>
      </c>
      <c r="E845" s="891">
        <v>0</v>
      </c>
      <c r="F845" s="891">
        <v>0</v>
      </c>
      <c r="G845" s="883">
        <f>VLOOKUP(F845,'9요금표2'!$B$5:$AN$2005,13,1)</f>
        <v>0</v>
      </c>
      <c r="H845" s="883">
        <f>VLOOKUP(F845,'9요금표2'!$B$5:$AN$2005,14,1)</f>
        <v>0</v>
      </c>
      <c r="I845" s="884"/>
      <c r="J845" s="885">
        <f>'5전기계약 등 비교'!$O$19</f>
        <v>7965.6399437412092</v>
      </c>
      <c r="K845" s="885">
        <f>'5전기계약 등 비교'!$L$19</f>
        <v>11459.198312236287</v>
      </c>
      <c r="L845" s="885">
        <f>'5전기계약 등 비교'!$L$27</f>
        <v>8983.3333333333339</v>
      </c>
      <c r="M845" s="886">
        <f t="shared" ref="M845:M908" si="55">G845+J845</f>
        <v>7965.6399437412092</v>
      </c>
      <c r="N845" s="886">
        <f t="shared" ref="N845:N908" si="56">H845+K845</f>
        <v>11459.198312236287</v>
      </c>
      <c r="O845" s="886">
        <f t="shared" ref="O845:O908" si="57">G845+L845</f>
        <v>8983.3333333333339</v>
      </c>
    </row>
    <row r="846" spans="1:15">
      <c r="A846" s="712">
        <v>841</v>
      </c>
      <c r="B846" s="712"/>
      <c r="C846" s="712"/>
      <c r="D846" s="891">
        <v>0</v>
      </c>
      <c r="E846" s="891">
        <v>0</v>
      </c>
      <c r="F846" s="891">
        <v>0</v>
      </c>
      <c r="G846" s="883">
        <f>VLOOKUP(F846,'9요금표2'!$B$5:$AN$2005,13,1)</f>
        <v>0</v>
      </c>
      <c r="H846" s="883">
        <f>VLOOKUP(F846,'9요금표2'!$B$5:$AN$2005,14,1)</f>
        <v>0</v>
      </c>
      <c r="I846" s="884"/>
      <c r="J846" s="885">
        <f>'5전기계약 등 비교'!$O$19</f>
        <v>7965.6399437412092</v>
      </c>
      <c r="K846" s="885">
        <f>'5전기계약 등 비교'!$L$19</f>
        <v>11459.198312236287</v>
      </c>
      <c r="L846" s="885">
        <f>'5전기계약 등 비교'!$L$27</f>
        <v>8983.3333333333339</v>
      </c>
      <c r="M846" s="886">
        <f t="shared" si="55"/>
        <v>7965.6399437412092</v>
      </c>
      <c r="N846" s="886">
        <f t="shared" si="56"/>
        <v>11459.198312236287</v>
      </c>
      <c r="O846" s="886">
        <f t="shared" si="57"/>
        <v>8983.3333333333339</v>
      </c>
    </row>
    <row r="847" spans="1:15">
      <c r="A847" s="712">
        <v>842</v>
      </c>
      <c r="B847" s="712"/>
      <c r="C847" s="712"/>
      <c r="D847" s="891">
        <v>0</v>
      </c>
      <c r="E847" s="891">
        <v>0</v>
      </c>
      <c r="F847" s="891">
        <v>0</v>
      </c>
      <c r="G847" s="883">
        <f>VLOOKUP(F847,'9요금표2'!$B$5:$AN$2005,13,1)</f>
        <v>0</v>
      </c>
      <c r="H847" s="883">
        <f>VLOOKUP(F847,'9요금표2'!$B$5:$AN$2005,14,1)</f>
        <v>0</v>
      </c>
      <c r="I847" s="884"/>
      <c r="J847" s="885">
        <f>'5전기계약 등 비교'!$O$19</f>
        <v>7965.6399437412092</v>
      </c>
      <c r="K847" s="885">
        <f>'5전기계약 등 비교'!$L$19</f>
        <v>11459.198312236287</v>
      </c>
      <c r="L847" s="885">
        <f>'5전기계약 등 비교'!$L$27</f>
        <v>8983.3333333333339</v>
      </c>
      <c r="M847" s="886">
        <f t="shared" si="55"/>
        <v>7965.6399437412092</v>
      </c>
      <c r="N847" s="886">
        <f t="shared" si="56"/>
        <v>11459.198312236287</v>
      </c>
      <c r="O847" s="886">
        <f t="shared" si="57"/>
        <v>8983.3333333333339</v>
      </c>
    </row>
    <row r="848" spans="1:15">
      <c r="A848" s="712">
        <v>843</v>
      </c>
      <c r="B848" s="712"/>
      <c r="C848" s="712"/>
      <c r="D848" s="891">
        <v>0</v>
      </c>
      <c r="E848" s="891">
        <v>0</v>
      </c>
      <c r="F848" s="891">
        <v>0</v>
      </c>
      <c r="G848" s="883">
        <f>VLOOKUP(F848,'9요금표2'!$B$5:$AN$2005,13,1)</f>
        <v>0</v>
      </c>
      <c r="H848" s="883">
        <f>VLOOKUP(F848,'9요금표2'!$B$5:$AN$2005,14,1)</f>
        <v>0</v>
      </c>
      <c r="I848" s="884"/>
      <c r="J848" s="885">
        <f>'5전기계약 등 비교'!$O$19</f>
        <v>7965.6399437412092</v>
      </c>
      <c r="K848" s="885">
        <f>'5전기계약 등 비교'!$L$19</f>
        <v>11459.198312236287</v>
      </c>
      <c r="L848" s="885">
        <f>'5전기계약 등 비교'!$L$27</f>
        <v>8983.3333333333339</v>
      </c>
      <c r="M848" s="886">
        <f t="shared" si="55"/>
        <v>7965.6399437412092</v>
      </c>
      <c r="N848" s="886">
        <f t="shared" si="56"/>
        <v>11459.198312236287</v>
      </c>
      <c r="O848" s="886">
        <f t="shared" si="57"/>
        <v>8983.3333333333339</v>
      </c>
    </row>
    <row r="849" spans="1:15">
      <c r="A849" s="712">
        <v>844</v>
      </c>
      <c r="B849" s="712"/>
      <c r="C849" s="712"/>
      <c r="D849" s="891">
        <v>0</v>
      </c>
      <c r="E849" s="891">
        <v>0</v>
      </c>
      <c r="F849" s="891">
        <v>0</v>
      </c>
      <c r="G849" s="883">
        <f>VLOOKUP(F849,'9요금표2'!$B$5:$AN$2005,13,1)</f>
        <v>0</v>
      </c>
      <c r="H849" s="883">
        <f>VLOOKUP(F849,'9요금표2'!$B$5:$AN$2005,14,1)</f>
        <v>0</v>
      </c>
      <c r="I849" s="884"/>
      <c r="J849" s="885">
        <f>'5전기계약 등 비교'!$O$19</f>
        <v>7965.6399437412092</v>
      </c>
      <c r="K849" s="885">
        <f>'5전기계약 등 비교'!$L$19</f>
        <v>11459.198312236287</v>
      </c>
      <c r="L849" s="885">
        <f>'5전기계약 등 비교'!$L$27</f>
        <v>8983.3333333333339</v>
      </c>
      <c r="M849" s="886">
        <f t="shared" si="55"/>
        <v>7965.6399437412092</v>
      </c>
      <c r="N849" s="886">
        <f t="shared" si="56"/>
        <v>11459.198312236287</v>
      </c>
      <c r="O849" s="886">
        <f t="shared" si="57"/>
        <v>8983.3333333333339</v>
      </c>
    </row>
    <row r="850" spans="1:15">
      <c r="A850" s="712">
        <v>845</v>
      </c>
      <c r="B850" s="712"/>
      <c r="C850" s="712"/>
      <c r="D850" s="891">
        <v>0</v>
      </c>
      <c r="E850" s="891">
        <v>0</v>
      </c>
      <c r="F850" s="891">
        <v>0</v>
      </c>
      <c r="G850" s="883">
        <f>VLOOKUP(F850,'9요금표2'!$B$5:$AN$2005,13,1)</f>
        <v>0</v>
      </c>
      <c r="H850" s="883">
        <f>VLOOKUP(F850,'9요금표2'!$B$5:$AN$2005,14,1)</f>
        <v>0</v>
      </c>
      <c r="I850" s="884"/>
      <c r="J850" s="885">
        <f>'5전기계약 등 비교'!$O$19</f>
        <v>7965.6399437412092</v>
      </c>
      <c r="K850" s="885">
        <f>'5전기계약 등 비교'!$L$19</f>
        <v>11459.198312236287</v>
      </c>
      <c r="L850" s="885">
        <f>'5전기계약 등 비교'!$L$27</f>
        <v>8983.3333333333339</v>
      </c>
      <c r="M850" s="886">
        <f t="shared" si="55"/>
        <v>7965.6399437412092</v>
      </c>
      <c r="N850" s="886">
        <f t="shared" si="56"/>
        <v>11459.198312236287</v>
      </c>
      <c r="O850" s="886">
        <f t="shared" si="57"/>
        <v>8983.3333333333339</v>
      </c>
    </row>
    <row r="851" spans="1:15">
      <c r="A851" s="712">
        <v>846</v>
      </c>
      <c r="B851" s="712"/>
      <c r="C851" s="712"/>
      <c r="D851" s="891">
        <v>0</v>
      </c>
      <c r="E851" s="891">
        <v>0</v>
      </c>
      <c r="F851" s="891">
        <v>0</v>
      </c>
      <c r="G851" s="883">
        <f>VLOOKUP(F851,'9요금표2'!$B$5:$AN$2005,13,1)</f>
        <v>0</v>
      </c>
      <c r="H851" s="883">
        <f>VLOOKUP(F851,'9요금표2'!$B$5:$AN$2005,14,1)</f>
        <v>0</v>
      </c>
      <c r="I851" s="884"/>
      <c r="J851" s="885">
        <f>'5전기계약 등 비교'!$O$19</f>
        <v>7965.6399437412092</v>
      </c>
      <c r="K851" s="885">
        <f>'5전기계약 등 비교'!$L$19</f>
        <v>11459.198312236287</v>
      </c>
      <c r="L851" s="885">
        <f>'5전기계약 등 비교'!$L$27</f>
        <v>8983.3333333333339</v>
      </c>
      <c r="M851" s="886">
        <f t="shared" si="55"/>
        <v>7965.6399437412092</v>
      </c>
      <c r="N851" s="886">
        <f t="shared" si="56"/>
        <v>11459.198312236287</v>
      </c>
      <c r="O851" s="886">
        <f t="shared" si="57"/>
        <v>8983.3333333333339</v>
      </c>
    </row>
    <row r="852" spans="1:15">
      <c r="A852" s="712">
        <v>847</v>
      </c>
      <c r="B852" s="712"/>
      <c r="C852" s="712"/>
      <c r="D852" s="891">
        <v>0</v>
      </c>
      <c r="E852" s="891">
        <v>0</v>
      </c>
      <c r="F852" s="891">
        <v>0</v>
      </c>
      <c r="G852" s="883">
        <f>VLOOKUP(F852,'9요금표2'!$B$5:$AN$2005,13,1)</f>
        <v>0</v>
      </c>
      <c r="H852" s="883">
        <f>VLOOKUP(F852,'9요금표2'!$B$5:$AN$2005,14,1)</f>
        <v>0</v>
      </c>
      <c r="I852" s="884"/>
      <c r="J852" s="885">
        <f>'5전기계약 등 비교'!$O$19</f>
        <v>7965.6399437412092</v>
      </c>
      <c r="K852" s="885">
        <f>'5전기계약 등 비교'!$L$19</f>
        <v>11459.198312236287</v>
      </c>
      <c r="L852" s="885">
        <f>'5전기계약 등 비교'!$L$27</f>
        <v>8983.3333333333339</v>
      </c>
      <c r="M852" s="886">
        <f t="shared" si="55"/>
        <v>7965.6399437412092</v>
      </c>
      <c r="N852" s="886">
        <f t="shared" si="56"/>
        <v>11459.198312236287</v>
      </c>
      <c r="O852" s="886">
        <f t="shared" si="57"/>
        <v>8983.3333333333339</v>
      </c>
    </row>
    <row r="853" spans="1:15">
      <c r="A853" s="712">
        <v>848</v>
      </c>
      <c r="B853" s="712"/>
      <c r="C853" s="712"/>
      <c r="D853" s="891">
        <v>0</v>
      </c>
      <c r="E853" s="891">
        <v>0</v>
      </c>
      <c r="F853" s="891">
        <v>0</v>
      </c>
      <c r="G853" s="883">
        <f>VLOOKUP(F853,'9요금표2'!$B$5:$AN$2005,13,1)</f>
        <v>0</v>
      </c>
      <c r="H853" s="883">
        <f>VLOOKUP(F853,'9요금표2'!$B$5:$AN$2005,14,1)</f>
        <v>0</v>
      </c>
      <c r="I853" s="884"/>
      <c r="J853" s="885">
        <f>'5전기계약 등 비교'!$O$19</f>
        <v>7965.6399437412092</v>
      </c>
      <c r="K853" s="885">
        <f>'5전기계약 등 비교'!$L$19</f>
        <v>11459.198312236287</v>
      </c>
      <c r="L853" s="885">
        <f>'5전기계약 등 비교'!$L$27</f>
        <v>8983.3333333333339</v>
      </c>
      <c r="M853" s="886">
        <f t="shared" si="55"/>
        <v>7965.6399437412092</v>
      </c>
      <c r="N853" s="886">
        <f t="shared" si="56"/>
        <v>11459.198312236287</v>
      </c>
      <c r="O853" s="886">
        <f t="shared" si="57"/>
        <v>8983.3333333333339</v>
      </c>
    </row>
    <row r="854" spans="1:15">
      <c r="A854" s="712">
        <v>849</v>
      </c>
      <c r="B854" s="712"/>
      <c r="C854" s="712"/>
      <c r="D854" s="891">
        <v>0</v>
      </c>
      <c r="E854" s="891">
        <v>0</v>
      </c>
      <c r="F854" s="891">
        <v>0</v>
      </c>
      <c r="G854" s="883">
        <f>VLOOKUP(F854,'9요금표2'!$B$5:$AN$2005,13,1)</f>
        <v>0</v>
      </c>
      <c r="H854" s="883">
        <f>VLOOKUP(F854,'9요금표2'!$B$5:$AN$2005,14,1)</f>
        <v>0</v>
      </c>
      <c r="I854" s="884"/>
      <c r="J854" s="885">
        <f>'5전기계약 등 비교'!$O$19</f>
        <v>7965.6399437412092</v>
      </c>
      <c r="K854" s="885">
        <f>'5전기계약 등 비교'!$L$19</f>
        <v>11459.198312236287</v>
      </c>
      <c r="L854" s="885">
        <f>'5전기계약 등 비교'!$L$27</f>
        <v>8983.3333333333339</v>
      </c>
      <c r="M854" s="886">
        <f t="shared" si="55"/>
        <v>7965.6399437412092</v>
      </c>
      <c r="N854" s="886">
        <f t="shared" si="56"/>
        <v>11459.198312236287</v>
      </c>
      <c r="O854" s="886">
        <f t="shared" si="57"/>
        <v>8983.3333333333339</v>
      </c>
    </row>
    <row r="855" spans="1:15">
      <c r="A855" s="712">
        <v>850</v>
      </c>
      <c r="B855" s="712"/>
      <c r="C855" s="712"/>
      <c r="D855" s="891">
        <v>0</v>
      </c>
      <c r="E855" s="891">
        <v>0</v>
      </c>
      <c r="F855" s="891">
        <v>0</v>
      </c>
      <c r="G855" s="883">
        <f>VLOOKUP(F855,'9요금표2'!$B$5:$AN$2005,13,1)</f>
        <v>0</v>
      </c>
      <c r="H855" s="883">
        <f>VLOOKUP(F855,'9요금표2'!$B$5:$AN$2005,14,1)</f>
        <v>0</v>
      </c>
      <c r="I855" s="884"/>
      <c r="J855" s="885">
        <f>'5전기계약 등 비교'!$O$19</f>
        <v>7965.6399437412092</v>
      </c>
      <c r="K855" s="885">
        <f>'5전기계약 등 비교'!$L$19</f>
        <v>11459.198312236287</v>
      </c>
      <c r="L855" s="885">
        <f>'5전기계약 등 비교'!$L$27</f>
        <v>8983.3333333333339</v>
      </c>
      <c r="M855" s="886">
        <f t="shared" si="55"/>
        <v>7965.6399437412092</v>
      </c>
      <c r="N855" s="886">
        <f t="shared" si="56"/>
        <v>11459.198312236287</v>
      </c>
      <c r="O855" s="886">
        <f t="shared" si="57"/>
        <v>8983.3333333333339</v>
      </c>
    </row>
    <row r="856" spans="1:15">
      <c r="A856" s="712">
        <v>851</v>
      </c>
      <c r="B856" s="712"/>
      <c r="C856" s="712"/>
      <c r="D856" s="891">
        <v>0</v>
      </c>
      <c r="E856" s="891">
        <v>0</v>
      </c>
      <c r="F856" s="891">
        <v>0</v>
      </c>
      <c r="G856" s="883">
        <f>VLOOKUP(F856,'9요금표2'!$B$5:$AN$2005,13,1)</f>
        <v>0</v>
      </c>
      <c r="H856" s="883">
        <f>VLOOKUP(F856,'9요금표2'!$B$5:$AN$2005,14,1)</f>
        <v>0</v>
      </c>
      <c r="I856" s="884"/>
      <c r="J856" s="885">
        <f>'5전기계약 등 비교'!$O$19</f>
        <v>7965.6399437412092</v>
      </c>
      <c r="K856" s="885">
        <f>'5전기계약 등 비교'!$L$19</f>
        <v>11459.198312236287</v>
      </c>
      <c r="L856" s="885">
        <f>'5전기계약 등 비교'!$L$27</f>
        <v>8983.3333333333339</v>
      </c>
      <c r="M856" s="886">
        <f t="shared" si="55"/>
        <v>7965.6399437412092</v>
      </c>
      <c r="N856" s="886">
        <f t="shared" si="56"/>
        <v>11459.198312236287</v>
      </c>
      <c r="O856" s="886">
        <f t="shared" si="57"/>
        <v>8983.3333333333339</v>
      </c>
    </row>
    <row r="857" spans="1:15">
      <c r="A857" s="712">
        <v>852</v>
      </c>
      <c r="B857" s="712"/>
      <c r="C857" s="712"/>
      <c r="D857" s="891">
        <v>0</v>
      </c>
      <c r="E857" s="891">
        <v>0</v>
      </c>
      <c r="F857" s="891">
        <v>0</v>
      </c>
      <c r="G857" s="883">
        <f>VLOOKUP(F857,'9요금표2'!$B$5:$AN$2005,13,1)</f>
        <v>0</v>
      </c>
      <c r="H857" s="883">
        <f>VLOOKUP(F857,'9요금표2'!$B$5:$AN$2005,14,1)</f>
        <v>0</v>
      </c>
      <c r="I857" s="884"/>
      <c r="J857" s="885">
        <f>'5전기계약 등 비교'!$O$19</f>
        <v>7965.6399437412092</v>
      </c>
      <c r="K857" s="885">
        <f>'5전기계약 등 비교'!$L$19</f>
        <v>11459.198312236287</v>
      </c>
      <c r="L857" s="885">
        <f>'5전기계약 등 비교'!$L$27</f>
        <v>8983.3333333333339</v>
      </c>
      <c r="M857" s="886">
        <f t="shared" si="55"/>
        <v>7965.6399437412092</v>
      </c>
      <c r="N857" s="886">
        <f t="shared" si="56"/>
        <v>11459.198312236287</v>
      </c>
      <c r="O857" s="886">
        <f t="shared" si="57"/>
        <v>8983.3333333333339</v>
      </c>
    </row>
    <row r="858" spans="1:15">
      <c r="A858" s="712">
        <v>853</v>
      </c>
      <c r="B858" s="712"/>
      <c r="C858" s="712"/>
      <c r="D858" s="891">
        <v>0</v>
      </c>
      <c r="E858" s="891">
        <v>0</v>
      </c>
      <c r="F858" s="891">
        <v>0</v>
      </c>
      <c r="G858" s="883">
        <f>VLOOKUP(F858,'9요금표2'!$B$5:$AN$2005,13,1)</f>
        <v>0</v>
      </c>
      <c r="H858" s="883">
        <f>VLOOKUP(F858,'9요금표2'!$B$5:$AN$2005,14,1)</f>
        <v>0</v>
      </c>
      <c r="I858" s="884"/>
      <c r="J858" s="885">
        <f>'5전기계약 등 비교'!$O$19</f>
        <v>7965.6399437412092</v>
      </c>
      <c r="K858" s="885">
        <f>'5전기계약 등 비교'!$L$19</f>
        <v>11459.198312236287</v>
      </c>
      <c r="L858" s="885">
        <f>'5전기계약 등 비교'!$L$27</f>
        <v>8983.3333333333339</v>
      </c>
      <c r="M858" s="886">
        <f t="shared" si="55"/>
        <v>7965.6399437412092</v>
      </c>
      <c r="N858" s="886">
        <f t="shared" si="56"/>
        <v>11459.198312236287</v>
      </c>
      <c r="O858" s="886">
        <f t="shared" si="57"/>
        <v>8983.3333333333339</v>
      </c>
    </row>
    <row r="859" spans="1:15">
      <c r="A859" s="712">
        <v>854</v>
      </c>
      <c r="B859" s="712"/>
      <c r="C859" s="712"/>
      <c r="D859" s="891">
        <v>0</v>
      </c>
      <c r="E859" s="891">
        <v>0</v>
      </c>
      <c r="F859" s="891">
        <v>0</v>
      </c>
      <c r="G859" s="883">
        <f>VLOOKUP(F859,'9요금표2'!$B$5:$AN$2005,13,1)</f>
        <v>0</v>
      </c>
      <c r="H859" s="883">
        <f>VLOOKUP(F859,'9요금표2'!$B$5:$AN$2005,14,1)</f>
        <v>0</v>
      </c>
      <c r="I859" s="884"/>
      <c r="J859" s="885">
        <f>'5전기계약 등 비교'!$O$19</f>
        <v>7965.6399437412092</v>
      </c>
      <c r="K859" s="885">
        <f>'5전기계약 등 비교'!$L$19</f>
        <v>11459.198312236287</v>
      </c>
      <c r="L859" s="885">
        <f>'5전기계약 등 비교'!$L$27</f>
        <v>8983.3333333333339</v>
      </c>
      <c r="M859" s="886">
        <f t="shared" si="55"/>
        <v>7965.6399437412092</v>
      </c>
      <c r="N859" s="886">
        <f t="shared" si="56"/>
        <v>11459.198312236287</v>
      </c>
      <c r="O859" s="886">
        <f t="shared" si="57"/>
        <v>8983.3333333333339</v>
      </c>
    </row>
    <row r="860" spans="1:15">
      <c r="A860" s="712">
        <v>855</v>
      </c>
      <c r="B860" s="712"/>
      <c r="C860" s="712"/>
      <c r="D860" s="891">
        <v>0</v>
      </c>
      <c r="E860" s="891">
        <v>0</v>
      </c>
      <c r="F860" s="891">
        <v>0</v>
      </c>
      <c r="G860" s="883">
        <f>VLOOKUP(F860,'9요금표2'!$B$5:$AN$2005,13,1)</f>
        <v>0</v>
      </c>
      <c r="H860" s="883">
        <f>VLOOKUP(F860,'9요금표2'!$B$5:$AN$2005,14,1)</f>
        <v>0</v>
      </c>
      <c r="I860" s="884"/>
      <c r="J860" s="885">
        <f>'5전기계약 등 비교'!$O$19</f>
        <v>7965.6399437412092</v>
      </c>
      <c r="K860" s="885">
        <f>'5전기계약 등 비교'!$L$19</f>
        <v>11459.198312236287</v>
      </c>
      <c r="L860" s="885">
        <f>'5전기계약 등 비교'!$L$27</f>
        <v>8983.3333333333339</v>
      </c>
      <c r="M860" s="886">
        <f t="shared" si="55"/>
        <v>7965.6399437412092</v>
      </c>
      <c r="N860" s="886">
        <f t="shared" si="56"/>
        <v>11459.198312236287</v>
      </c>
      <c r="O860" s="886">
        <f t="shared" si="57"/>
        <v>8983.3333333333339</v>
      </c>
    </row>
    <row r="861" spans="1:15">
      <c r="A861" s="712">
        <v>856</v>
      </c>
      <c r="B861" s="712"/>
      <c r="C861" s="712"/>
      <c r="D861" s="891">
        <v>0</v>
      </c>
      <c r="E861" s="891">
        <v>0</v>
      </c>
      <c r="F861" s="891">
        <v>0</v>
      </c>
      <c r="G861" s="883">
        <f>VLOOKUP(F861,'9요금표2'!$B$5:$AN$2005,13,1)</f>
        <v>0</v>
      </c>
      <c r="H861" s="883">
        <f>VLOOKUP(F861,'9요금표2'!$B$5:$AN$2005,14,1)</f>
        <v>0</v>
      </c>
      <c r="I861" s="884"/>
      <c r="J861" s="885">
        <f>'5전기계약 등 비교'!$O$19</f>
        <v>7965.6399437412092</v>
      </c>
      <c r="K861" s="885">
        <f>'5전기계약 등 비교'!$L$19</f>
        <v>11459.198312236287</v>
      </c>
      <c r="L861" s="885">
        <f>'5전기계약 등 비교'!$L$27</f>
        <v>8983.3333333333339</v>
      </c>
      <c r="M861" s="886">
        <f t="shared" si="55"/>
        <v>7965.6399437412092</v>
      </c>
      <c r="N861" s="886">
        <f t="shared" si="56"/>
        <v>11459.198312236287</v>
      </c>
      <c r="O861" s="886">
        <f t="shared" si="57"/>
        <v>8983.3333333333339</v>
      </c>
    </row>
    <row r="862" spans="1:15">
      <c r="A862" s="712">
        <v>857</v>
      </c>
      <c r="B862" s="712"/>
      <c r="C862" s="712"/>
      <c r="D862" s="891">
        <v>0</v>
      </c>
      <c r="E862" s="891">
        <v>0</v>
      </c>
      <c r="F862" s="891">
        <v>0</v>
      </c>
      <c r="G862" s="883">
        <f>VLOOKUP(F862,'9요금표2'!$B$5:$AN$2005,13,1)</f>
        <v>0</v>
      </c>
      <c r="H862" s="883">
        <f>VLOOKUP(F862,'9요금표2'!$B$5:$AN$2005,14,1)</f>
        <v>0</v>
      </c>
      <c r="I862" s="884"/>
      <c r="J862" s="885">
        <f>'5전기계약 등 비교'!$O$19</f>
        <v>7965.6399437412092</v>
      </c>
      <c r="K862" s="885">
        <f>'5전기계약 등 비교'!$L$19</f>
        <v>11459.198312236287</v>
      </c>
      <c r="L862" s="885">
        <f>'5전기계약 등 비교'!$L$27</f>
        <v>8983.3333333333339</v>
      </c>
      <c r="M862" s="886">
        <f t="shared" si="55"/>
        <v>7965.6399437412092</v>
      </c>
      <c r="N862" s="886">
        <f t="shared" si="56"/>
        <v>11459.198312236287</v>
      </c>
      <c r="O862" s="886">
        <f t="shared" si="57"/>
        <v>8983.3333333333339</v>
      </c>
    </row>
    <row r="863" spans="1:15">
      <c r="A863" s="712">
        <v>858</v>
      </c>
      <c r="B863" s="712"/>
      <c r="C863" s="712"/>
      <c r="D863" s="891">
        <v>0</v>
      </c>
      <c r="E863" s="891">
        <v>0</v>
      </c>
      <c r="F863" s="891">
        <v>0</v>
      </c>
      <c r="G863" s="883">
        <f>VLOOKUP(F863,'9요금표2'!$B$5:$AN$2005,13,1)</f>
        <v>0</v>
      </c>
      <c r="H863" s="883">
        <f>VLOOKUP(F863,'9요금표2'!$B$5:$AN$2005,14,1)</f>
        <v>0</v>
      </c>
      <c r="I863" s="884"/>
      <c r="J863" s="885">
        <f>'5전기계약 등 비교'!$O$19</f>
        <v>7965.6399437412092</v>
      </c>
      <c r="K863" s="885">
        <f>'5전기계약 등 비교'!$L$19</f>
        <v>11459.198312236287</v>
      </c>
      <c r="L863" s="885">
        <f>'5전기계약 등 비교'!$L$27</f>
        <v>8983.3333333333339</v>
      </c>
      <c r="M863" s="886">
        <f t="shared" si="55"/>
        <v>7965.6399437412092</v>
      </c>
      <c r="N863" s="886">
        <f t="shared" si="56"/>
        <v>11459.198312236287</v>
      </c>
      <c r="O863" s="886">
        <f t="shared" si="57"/>
        <v>8983.3333333333339</v>
      </c>
    </row>
    <row r="864" spans="1:15">
      <c r="A864" s="712">
        <v>859</v>
      </c>
      <c r="B864" s="712"/>
      <c r="C864" s="712"/>
      <c r="D864" s="891">
        <v>0</v>
      </c>
      <c r="E864" s="891">
        <v>0</v>
      </c>
      <c r="F864" s="891">
        <v>0</v>
      </c>
      <c r="G864" s="883">
        <f>VLOOKUP(F864,'9요금표2'!$B$5:$AN$2005,13,1)</f>
        <v>0</v>
      </c>
      <c r="H864" s="883">
        <f>VLOOKUP(F864,'9요금표2'!$B$5:$AN$2005,14,1)</f>
        <v>0</v>
      </c>
      <c r="I864" s="884"/>
      <c r="J864" s="885">
        <f>'5전기계약 등 비교'!$O$19</f>
        <v>7965.6399437412092</v>
      </c>
      <c r="K864" s="885">
        <f>'5전기계약 등 비교'!$L$19</f>
        <v>11459.198312236287</v>
      </c>
      <c r="L864" s="885">
        <f>'5전기계약 등 비교'!$L$27</f>
        <v>8983.3333333333339</v>
      </c>
      <c r="M864" s="886">
        <f t="shared" si="55"/>
        <v>7965.6399437412092</v>
      </c>
      <c r="N864" s="886">
        <f t="shared" si="56"/>
        <v>11459.198312236287</v>
      </c>
      <c r="O864" s="886">
        <f t="shared" si="57"/>
        <v>8983.3333333333339</v>
      </c>
    </row>
    <row r="865" spans="1:15">
      <c r="A865" s="712">
        <v>860</v>
      </c>
      <c r="B865" s="712"/>
      <c r="C865" s="712"/>
      <c r="D865" s="891">
        <v>0</v>
      </c>
      <c r="E865" s="891">
        <v>0</v>
      </c>
      <c r="F865" s="891">
        <v>0</v>
      </c>
      <c r="G865" s="883">
        <f>VLOOKUP(F865,'9요금표2'!$B$5:$AN$2005,13,1)</f>
        <v>0</v>
      </c>
      <c r="H865" s="883">
        <f>VLOOKUP(F865,'9요금표2'!$B$5:$AN$2005,14,1)</f>
        <v>0</v>
      </c>
      <c r="I865" s="884"/>
      <c r="J865" s="885">
        <f>'5전기계약 등 비교'!$O$19</f>
        <v>7965.6399437412092</v>
      </c>
      <c r="K865" s="885">
        <f>'5전기계약 등 비교'!$L$19</f>
        <v>11459.198312236287</v>
      </c>
      <c r="L865" s="885">
        <f>'5전기계약 등 비교'!$L$27</f>
        <v>8983.3333333333339</v>
      </c>
      <c r="M865" s="886">
        <f t="shared" si="55"/>
        <v>7965.6399437412092</v>
      </c>
      <c r="N865" s="886">
        <f t="shared" si="56"/>
        <v>11459.198312236287</v>
      </c>
      <c r="O865" s="886">
        <f t="shared" si="57"/>
        <v>8983.3333333333339</v>
      </c>
    </row>
    <row r="866" spans="1:15">
      <c r="A866" s="712">
        <v>861</v>
      </c>
      <c r="B866" s="712"/>
      <c r="C866" s="712"/>
      <c r="D866" s="891">
        <v>0</v>
      </c>
      <c r="E866" s="891">
        <v>0</v>
      </c>
      <c r="F866" s="891">
        <v>0</v>
      </c>
      <c r="G866" s="883">
        <f>VLOOKUP(F866,'9요금표2'!$B$5:$AN$2005,13,1)</f>
        <v>0</v>
      </c>
      <c r="H866" s="883">
        <f>VLOOKUP(F866,'9요금표2'!$B$5:$AN$2005,14,1)</f>
        <v>0</v>
      </c>
      <c r="I866" s="884"/>
      <c r="J866" s="885">
        <f>'5전기계약 등 비교'!$O$19</f>
        <v>7965.6399437412092</v>
      </c>
      <c r="K866" s="885">
        <f>'5전기계약 등 비교'!$L$19</f>
        <v>11459.198312236287</v>
      </c>
      <c r="L866" s="885">
        <f>'5전기계약 등 비교'!$L$27</f>
        <v>8983.3333333333339</v>
      </c>
      <c r="M866" s="886">
        <f t="shared" si="55"/>
        <v>7965.6399437412092</v>
      </c>
      <c r="N866" s="886">
        <f t="shared" si="56"/>
        <v>11459.198312236287</v>
      </c>
      <c r="O866" s="886">
        <f t="shared" si="57"/>
        <v>8983.3333333333339</v>
      </c>
    </row>
    <row r="867" spans="1:15">
      <c r="A867" s="712">
        <v>862</v>
      </c>
      <c r="B867" s="712"/>
      <c r="C867" s="712"/>
      <c r="D867" s="891">
        <v>0</v>
      </c>
      <c r="E867" s="891">
        <v>0</v>
      </c>
      <c r="F867" s="891">
        <v>0</v>
      </c>
      <c r="G867" s="883">
        <f>VLOOKUP(F867,'9요금표2'!$B$5:$AN$2005,13,1)</f>
        <v>0</v>
      </c>
      <c r="H867" s="883">
        <f>VLOOKUP(F867,'9요금표2'!$B$5:$AN$2005,14,1)</f>
        <v>0</v>
      </c>
      <c r="I867" s="884"/>
      <c r="J867" s="885">
        <f>'5전기계약 등 비교'!$O$19</f>
        <v>7965.6399437412092</v>
      </c>
      <c r="K867" s="885">
        <f>'5전기계약 등 비교'!$L$19</f>
        <v>11459.198312236287</v>
      </c>
      <c r="L867" s="885">
        <f>'5전기계약 등 비교'!$L$27</f>
        <v>8983.3333333333339</v>
      </c>
      <c r="M867" s="886">
        <f t="shared" si="55"/>
        <v>7965.6399437412092</v>
      </c>
      <c r="N867" s="886">
        <f t="shared" si="56"/>
        <v>11459.198312236287</v>
      </c>
      <c r="O867" s="886">
        <f t="shared" si="57"/>
        <v>8983.3333333333339</v>
      </c>
    </row>
    <row r="868" spans="1:15">
      <c r="A868" s="712">
        <v>863</v>
      </c>
      <c r="B868" s="712"/>
      <c r="C868" s="712"/>
      <c r="D868" s="891">
        <v>0</v>
      </c>
      <c r="E868" s="891">
        <v>0</v>
      </c>
      <c r="F868" s="891">
        <v>0</v>
      </c>
      <c r="G868" s="883">
        <f>VLOOKUP(F868,'9요금표2'!$B$5:$AN$2005,13,1)</f>
        <v>0</v>
      </c>
      <c r="H868" s="883">
        <f>VLOOKUP(F868,'9요금표2'!$B$5:$AN$2005,14,1)</f>
        <v>0</v>
      </c>
      <c r="I868" s="884"/>
      <c r="J868" s="885">
        <f>'5전기계약 등 비교'!$O$19</f>
        <v>7965.6399437412092</v>
      </c>
      <c r="K868" s="885">
        <f>'5전기계약 등 비교'!$L$19</f>
        <v>11459.198312236287</v>
      </c>
      <c r="L868" s="885">
        <f>'5전기계약 등 비교'!$L$27</f>
        <v>8983.3333333333339</v>
      </c>
      <c r="M868" s="886">
        <f t="shared" si="55"/>
        <v>7965.6399437412092</v>
      </c>
      <c r="N868" s="886">
        <f t="shared" si="56"/>
        <v>11459.198312236287</v>
      </c>
      <c r="O868" s="886">
        <f t="shared" si="57"/>
        <v>8983.3333333333339</v>
      </c>
    </row>
    <row r="869" spans="1:15">
      <c r="A869" s="712">
        <v>864</v>
      </c>
      <c r="B869" s="712"/>
      <c r="C869" s="712"/>
      <c r="D869" s="891">
        <v>0</v>
      </c>
      <c r="E869" s="891">
        <v>0</v>
      </c>
      <c r="F869" s="891">
        <v>0</v>
      </c>
      <c r="G869" s="883">
        <f>VLOOKUP(F869,'9요금표2'!$B$5:$AN$2005,13,1)</f>
        <v>0</v>
      </c>
      <c r="H869" s="883">
        <f>VLOOKUP(F869,'9요금표2'!$B$5:$AN$2005,14,1)</f>
        <v>0</v>
      </c>
      <c r="I869" s="884"/>
      <c r="J869" s="885">
        <f>'5전기계약 등 비교'!$O$19</f>
        <v>7965.6399437412092</v>
      </c>
      <c r="K869" s="885">
        <f>'5전기계약 등 비교'!$L$19</f>
        <v>11459.198312236287</v>
      </c>
      <c r="L869" s="885">
        <f>'5전기계약 등 비교'!$L$27</f>
        <v>8983.3333333333339</v>
      </c>
      <c r="M869" s="886">
        <f t="shared" si="55"/>
        <v>7965.6399437412092</v>
      </c>
      <c r="N869" s="886">
        <f t="shared" si="56"/>
        <v>11459.198312236287</v>
      </c>
      <c r="O869" s="886">
        <f t="shared" si="57"/>
        <v>8983.3333333333339</v>
      </c>
    </row>
    <row r="870" spans="1:15">
      <c r="A870" s="712">
        <v>865</v>
      </c>
      <c r="B870" s="712"/>
      <c r="C870" s="712"/>
      <c r="D870" s="891">
        <v>0</v>
      </c>
      <c r="E870" s="891">
        <v>0</v>
      </c>
      <c r="F870" s="891">
        <v>0</v>
      </c>
      <c r="G870" s="883">
        <f>VLOOKUP(F870,'9요금표2'!$B$5:$AN$2005,13,1)</f>
        <v>0</v>
      </c>
      <c r="H870" s="883">
        <f>VLOOKUP(F870,'9요금표2'!$B$5:$AN$2005,14,1)</f>
        <v>0</v>
      </c>
      <c r="I870" s="884"/>
      <c r="J870" s="885">
        <f>'5전기계약 등 비교'!$O$19</f>
        <v>7965.6399437412092</v>
      </c>
      <c r="K870" s="885">
        <f>'5전기계약 등 비교'!$L$19</f>
        <v>11459.198312236287</v>
      </c>
      <c r="L870" s="885">
        <f>'5전기계약 등 비교'!$L$27</f>
        <v>8983.3333333333339</v>
      </c>
      <c r="M870" s="886">
        <f t="shared" si="55"/>
        <v>7965.6399437412092</v>
      </c>
      <c r="N870" s="886">
        <f t="shared" si="56"/>
        <v>11459.198312236287</v>
      </c>
      <c r="O870" s="886">
        <f t="shared" si="57"/>
        <v>8983.3333333333339</v>
      </c>
    </row>
    <row r="871" spans="1:15">
      <c r="A871" s="712">
        <v>866</v>
      </c>
      <c r="B871" s="712"/>
      <c r="C871" s="712"/>
      <c r="D871" s="891">
        <v>0</v>
      </c>
      <c r="E871" s="891">
        <v>0</v>
      </c>
      <c r="F871" s="891">
        <v>0</v>
      </c>
      <c r="G871" s="883">
        <f>VLOOKUP(F871,'9요금표2'!$B$5:$AN$2005,13,1)</f>
        <v>0</v>
      </c>
      <c r="H871" s="883">
        <f>VLOOKUP(F871,'9요금표2'!$B$5:$AN$2005,14,1)</f>
        <v>0</v>
      </c>
      <c r="I871" s="884"/>
      <c r="J871" s="885">
        <f>'5전기계약 등 비교'!$O$19</f>
        <v>7965.6399437412092</v>
      </c>
      <c r="K871" s="885">
        <f>'5전기계약 등 비교'!$L$19</f>
        <v>11459.198312236287</v>
      </c>
      <c r="L871" s="885">
        <f>'5전기계약 등 비교'!$L$27</f>
        <v>8983.3333333333339</v>
      </c>
      <c r="M871" s="886">
        <f t="shared" si="55"/>
        <v>7965.6399437412092</v>
      </c>
      <c r="N871" s="886">
        <f t="shared" si="56"/>
        <v>11459.198312236287</v>
      </c>
      <c r="O871" s="886">
        <f t="shared" si="57"/>
        <v>8983.3333333333339</v>
      </c>
    </row>
    <row r="872" spans="1:15">
      <c r="A872" s="712">
        <v>867</v>
      </c>
      <c r="B872" s="712"/>
      <c r="C872" s="712"/>
      <c r="D872" s="891">
        <v>0</v>
      </c>
      <c r="E872" s="891">
        <v>0</v>
      </c>
      <c r="F872" s="891">
        <v>0</v>
      </c>
      <c r="G872" s="883">
        <f>VLOOKUP(F872,'9요금표2'!$B$5:$AN$2005,13,1)</f>
        <v>0</v>
      </c>
      <c r="H872" s="883">
        <f>VLOOKUP(F872,'9요금표2'!$B$5:$AN$2005,14,1)</f>
        <v>0</v>
      </c>
      <c r="I872" s="884"/>
      <c r="J872" s="885">
        <f>'5전기계약 등 비교'!$O$19</f>
        <v>7965.6399437412092</v>
      </c>
      <c r="K872" s="885">
        <f>'5전기계약 등 비교'!$L$19</f>
        <v>11459.198312236287</v>
      </c>
      <c r="L872" s="885">
        <f>'5전기계약 등 비교'!$L$27</f>
        <v>8983.3333333333339</v>
      </c>
      <c r="M872" s="886">
        <f t="shared" si="55"/>
        <v>7965.6399437412092</v>
      </c>
      <c r="N872" s="886">
        <f t="shared" si="56"/>
        <v>11459.198312236287</v>
      </c>
      <c r="O872" s="886">
        <f t="shared" si="57"/>
        <v>8983.3333333333339</v>
      </c>
    </row>
    <row r="873" spans="1:15">
      <c r="A873" s="712">
        <v>868</v>
      </c>
      <c r="B873" s="712"/>
      <c r="C873" s="712"/>
      <c r="D873" s="891">
        <v>0</v>
      </c>
      <c r="E873" s="891">
        <v>0</v>
      </c>
      <c r="F873" s="891">
        <v>0</v>
      </c>
      <c r="G873" s="883">
        <f>VLOOKUP(F873,'9요금표2'!$B$5:$AN$2005,13,1)</f>
        <v>0</v>
      </c>
      <c r="H873" s="883">
        <f>VLOOKUP(F873,'9요금표2'!$B$5:$AN$2005,14,1)</f>
        <v>0</v>
      </c>
      <c r="I873" s="884"/>
      <c r="J873" s="885">
        <f>'5전기계약 등 비교'!$O$19</f>
        <v>7965.6399437412092</v>
      </c>
      <c r="K873" s="885">
        <f>'5전기계약 등 비교'!$L$19</f>
        <v>11459.198312236287</v>
      </c>
      <c r="L873" s="885">
        <f>'5전기계약 등 비교'!$L$27</f>
        <v>8983.3333333333339</v>
      </c>
      <c r="M873" s="886">
        <f t="shared" si="55"/>
        <v>7965.6399437412092</v>
      </c>
      <c r="N873" s="886">
        <f t="shared" si="56"/>
        <v>11459.198312236287</v>
      </c>
      <c r="O873" s="886">
        <f t="shared" si="57"/>
        <v>8983.3333333333339</v>
      </c>
    </row>
    <row r="874" spans="1:15">
      <c r="A874" s="712">
        <v>869</v>
      </c>
      <c r="B874" s="712"/>
      <c r="C874" s="712"/>
      <c r="D874" s="891">
        <v>0</v>
      </c>
      <c r="E874" s="891">
        <v>0</v>
      </c>
      <c r="F874" s="891">
        <v>0</v>
      </c>
      <c r="G874" s="883">
        <f>VLOOKUP(F874,'9요금표2'!$B$5:$AN$2005,13,1)</f>
        <v>0</v>
      </c>
      <c r="H874" s="883">
        <f>VLOOKUP(F874,'9요금표2'!$B$5:$AN$2005,14,1)</f>
        <v>0</v>
      </c>
      <c r="I874" s="884"/>
      <c r="J874" s="885">
        <f>'5전기계약 등 비교'!$O$19</f>
        <v>7965.6399437412092</v>
      </c>
      <c r="K874" s="885">
        <f>'5전기계약 등 비교'!$L$19</f>
        <v>11459.198312236287</v>
      </c>
      <c r="L874" s="885">
        <f>'5전기계약 등 비교'!$L$27</f>
        <v>8983.3333333333339</v>
      </c>
      <c r="M874" s="886">
        <f t="shared" si="55"/>
        <v>7965.6399437412092</v>
      </c>
      <c r="N874" s="886">
        <f t="shared" si="56"/>
        <v>11459.198312236287</v>
      </c>
      <c r="O874" s="886">
        <f t="shared" si="57"/>
        <v>8983.3333333333339</v>
      </c>
    </row>
    <row r="875" spans="1:15">
      <c r="A875" s="712">
        <v>870</v>
      </c>
      <c r="B875" s="712"/>
      <c r="C875" s="712"/>
      <c r="D875" s="891">
        <v>0</v>
      </c>
      <c r="E875" s="891">
        <v>0</v>
      </c>
      <c r="F875" s="891">
        <v>0</v>
      </c>
      <c r="G875" s="883">
        <f>VLOOKUP(F875,'9요금표2'!$B$5:$AN$2005,13,1)</f>
        <v>0</v>
      </c>
      <c r="H875" s="883">
        <f>VLOOKUP(F875,'9요금표2'!$B$5:$AN$2005,14,1)</f>
        <v>0</v>
      </c>
      <c r="I875" s="884"/>
      <c r="J875" s="885">
        <f>'5전기계약 등 비교'!$O$19</f>
        <v>7965.6399437412092</v>
      </c>
      <c r="K875" s="885">
        <f>'5전기계약 등 비교'!$L$19</f>
        <v>11459.198312236287</v>
      </c>
      <c r="L875" s="885">
        <f>'5전기계약 등 비교'!$L$27</f>
        <v>8983.3333333333339</v>
      </c>
      <c r="M875" s="886">
        <f t="shared" si="55"/>
        <v>7965.6399437412092</v>
      </c>
      <c r="N875" s="886">
        <f t="shared" si="56"/>
        <v>11459.198312236287</v>
      </c>
      <c r="O875" s="886">
        <f t="shared" si="57"/>
        <v>8983.3333333333339</v>
      </c>
    </row>
    <row r="876" spans="1:15">
      <c r="A876" s="712">
        <v>871</v>
      </c>
      <c r="B876" s="712"/>
      <c r="C876" s="712"/>
      <c r="D876" s="891">
        <v>0</v>
      </c>
      <c r="E876" s="891">
        <v>0</v>
      </c>
      <c r="F876" s="891">
        <v>0</v>
      </c>
      <c r="G876" s="883">
        <f>VLOOKUP(F876,'9요금표2'!$B$5:$AN$2005,13,1)</f>
        <v>0</v>
      </c>
      <c r="H876" s="883">
        <f>VLOOKUP(F876,'9요금표2'!$B$5:$AN$2005,14,1)</f>
        <v>0</v>
      </c>
      <c r="I876" s="884"/>
      <c r="J876" s="885">
        <f>'5전기계약 등 비교'!$O$19</f>
        <v>7965.6399437412092</v>
      </c>
      <c r="K876" s="885">
        <f>'5전기계약 등 비교'!$L$19</f>
        <v>11459.198312236287</v>
      </c>
      <c r="L876" s="885">
        <f>'5전기계약 등 비교'!$L$27</f>
        <v>8983.3333333333339</v>
      </c>
      <c r="M876" s="886">
        <f t="shared" si="55"/>
        <v>7965.6399437412092</v>
      </c>
      <c r="N876" s="886">
        <f t="shared" si="56"/>
        <v>11459.198312236287</v>
      </c>
      <c r="O876" s="886">
        <f t="shared" si="57"/>
        <v>8983.3333333333339</v>
      </c>
    </row>
    <row r="877" spans="1:15">
      <c r="A877" s="712">
        <v>872</v>
      </c>
      <c r="B877" s="712"/>
      <c r="C877" s="712"/>
      <c r="D877" s="891">
        <v>0</v>
      </c>
      <c r="E877" s="891">
        <v>0</v>
      </c>
      <c r="F877" s="891">
        <v>0</v>
      </c>
      <c r="G877" s="883">
        <f>VLOOKUP(F877,'9요금표2'!$B$5:$AN$2005,13,1)</f>
        <v>0</v>
      </c>
      <c r="H877" s="883">
        <f>VLOOKUP(F877,'9요금표2'!$B$5:$AN$2005,14,1)</f>
        <v>0</v>
      </c>
      <c r="I877" s="884"/>
      <c r="J877" s="885">
        <f>'5전기계약 등 비교'!$O$19</f>
        <v>7965.6399437412092</v>
      </c>
      <c r="K877" s="885">
        <f>'5전기계약 등 비교'!$L$19</f>
        <v>11459.198312236287</v>
      </c>
      <c r="L877" s="885">
        <f>'5전기계약 등 비교'!$L$27</f>
        <v>8983.3333333333339</v>
      </c>
      <c r="M877" s="886">
        <f t="shared" si="55"/>
        <v>7965.6399437412092</v>
      </c>
      <c r="N877" s="886">
        <f t="shared" si="56"/>
        <v>11459.198312236287</v>
      </c>
      <c r="O877" s="886">
        <f t="shared" si="57"/>
        <v>8983.3333333333339</v>
      </c>
    </row>
    <row r="878" spans="1:15">
      <c r="A878" s="712">
        <v>873</v>
      </c>
      <c r="B878" s="712"/>
      <c r="C878" s="712"/>
      <c r="D878" s="891">
        <v>0</v>
      </c>
      <c r="E878" s="891">
        <v>0</v>
      </c>
      <c r="F878" s="891">
        <v>0</v>
      </c>
      <c r="G878" s="883">
        <f>VLOOKUP(F878,'9요금표2'!$B$5:$AN$2005,13,1)</f>
        <v>0</v>
      </c>
      <c r="H878" s="883">
        <f>VLOOKUP(F878,'9요금표2'!$B$5:$AN$2005,14,1)</f>
        <v>0</v>
      </c>
      <c r="I878" s="884"/>
      <c r="J878" s="885">
        <f>'5전기계약 등 비교'!$O$19</f>
        <v>7965.6399437412092</v>
      </c>
      <c r="K878" s="885">
        <f>'5전기계약 등 비교'!$L$19</f>
        <v>11459.198312236287</v>
      </c>
      <c r="L878" s="885">
        <f>'5전기계약 등 비교'!$L$27</f>
        <v>8983.3333333333339</v>
      </c>
      <c r="M878" s="886">
        <f t="shared" si="55"/>
        <v>7965.6399437412092</v>
      </c>
      <c r="N878" s="886">
        <f t="shared" si="56"/>
        <v>11459.198312236287</v>
      </c>
      <c r="O878" s="886">
        <f t="shared" si="57"/>
        <v>8983.3333333333339</v>
      </c>
    </row>
    <row r="879" spans="1:15">
      <c r="A879" s="712">
        <v>874</v>
      </c>
      <c r="B879" s="712"/>
      <c r="C879" s="712"/>
      <c r="D879" s="891">
        <v>0</v>
      </c>
      <c r="E879" s="891">
        <v>0</v>
      </c>
      <c r="F879" s="891">
        <v>0</v>
      </c>
      <c r="G879" s="883">
        <f>VLOOKUP(F879,'9요금표2'!$B$5:$AN$2005,13,1)</f>
        <v>0</v>
      </c>
      <c r="H879" s="883">
        <f>VLOOKUP(F879,'9요금표2'!$B$5:$AN$2005,14,1)</f>
        <v>0</v>
      </c>
      <c r="I879" s="884"/>
      <c r="J879" s="885">
        <f>'5전기계약 등 비교'!$O$19</f>
        <v>7965.6399437412092</v>
      </c>
      <c r="K879" s="885">
        <f>'5전기계약 등 비교'!$L$19</f>
        <v>11459.198312236287</v>
      </c>
      <c r="L879" s="885">
        <f>'5전기계약 등 비교'!$L$27</f>
        <v>8983.3333333333339</v>
      </c>
      <c r="M879" s="886">
        <f t="shared" si="55"/>
        <v>7965.6399437412092</v>
      </c>
      <c r="N879" s="886">
        <f t="shared" si="56"/>
        <v>11459.198312236287</v>
      </c>
      <c r="O879" s="886">
        <f t="shared" si="57"/>
        <v>8983.3333333333339</v>
      </c>
    </row>
    <row r="880" spans="1:15">
      <c r="A880" s="712">
        <v>875</v>
      </c>
      <c r="B880" s="712"/>
      <c r="C880" s="712"/>
      <c r="D880" s="891">
        <v>0</v>
      </c>
      <c r="E880" s="891">
        <v>0</v>
      </c>
      <c r="F880" s="891">
        <v>0</v>
      </c>
      <c r="G880" s="883">
        <f>VLOOKUP(F880,'9요금표2'!$B$5:$AN$2005,13,1)</f>
        <v>0</v>
      </c>
      <c r="H880" s="883">
        <f>VLOOKUP(F880,'9요금표2'!$B$5:$AN$2005,14,1)</f>
        <v>0</v>
      </c>
      <c r="I880" s="884"/>
      <c r="J880" s="885">
        <f>'5전기계약 등 비교'!$O$19</f>
        <v>7965.6399437412092</v>
      </c>
      <c r="K880" s="885">
        <f>'5전기계약 등 비교'!$L$19</f>
        <v>11459.198312236287</v>
      </c>
      <c r="L880" s="885">
        <f>'5전기계약 등 비교'!$L$27</f>
        <v>8983.3333333333339</v>
      </c>
      <c r="M880" s="886">
        <f t="shared" si="55"/>
        <v>7965.6399437412092</v>
      </c>
      <c r="N880" s="886">
        <f t="shared" si="56"/>
        <v>11459.198312236287</v>
      </c>
      <c r="O880" s="886">
        <f t="shared" si="57"/>
        <v>8983.3333333333339</v>
      </c>
    </row>
    <row r="881" spans="1:15">
      <c r="A881" s="712">
        <v>876</v>
      </c>
      <c r="B881" s="712"/>
      <c r="C881" s="712"/>
      <c r="D881" s="891">
        <v>0</v>
      </c>
      <c r="E881" s="891">
        <v>0</v>
      </c>
      <c r="F881" s="891">
        <v>0</v>
      </c>
      <c r="G881" s="883">
        <f>VLOOKUP(F881,'9요금표2'!$B$5:$AN$2005,13,1)</f>
        <v>0</v>
      </c>
      <c r="H881" s="883">
        <f>VLOOKUP(F881,'9요금표2'!$B$5:$AN$2005,14,1)</f>
        <v>0</v>
      </c>
      <c r="I881" s="884"/>
      <c r="J881" s="885">
        <f>'5전기계약 등 비교'!$O$19</f>
        <v>7965.6399437412092</v>
      </c>
      <c r="K881" s="885">
        <f>'5전기계약 등 비교'!$L$19</f>
        <v>11459.198312236287</v>
      </c>
      <c r="L881" s="885">
        <f>'5전기계약 등 비교'!$L$27</f>
        <v>8983.3333333333339</v>
      </c>
      <c r="M881" s="886">
        <f t="shared" si="55"/>
        <v>7965.6399437412092</v>
      </c>
      <c r="N881" s="886">
        <f t="shared" si="56"/>
        <v>11459.198312236287</v>
      </c>
      <c r="O881" s="886">
        <f t="shared" si="57"/>
        <v>8983.3333333333339</v>
      </c>
    </row>
    <row r="882" spans="1:15">
      <c r="A882" s="712">
        <v>877</v>
      </c>
      <c r="B882" s="712"/>
      <c r="C882" s="712"/>
      <c r="D882" s="891">
        <v>0</v>
      </c>
      <c r="E882" s="891">
        <v>0</v>
      </c>
      <c r="F882" s="891">
        <v>0</v>
      </c>
      <c r="G882" s="883">
        <f>VLOOKUP(F882,'9요금표2'!$B$5:$AN$2005,13,1)</f>
        <v>0</v>
      </c>
      <c r="H882" s="883">
        <f>VLOOKUP(F882,'9요금표2'!$B$5:$AN$2005,14,1)</f>
        <v>0</v>
      </c>
      <c r="I882" s="884"/>
      <c r="J882" s="885">
        <f>'5전기계약 등 비교'!$O$19</f>
        <v>7965.6399437412092</v>
      </c>
      <c r="K882" s="885">
        <f>'5전기계약 등 비교'!$L$19</f>
        <v>11459.198312236287</v>
      </c>
      <c r="L882" s="885">
        <f>'5전기계약 등 비교'!$L$27</f>
        <v>8983.3333333333339</v>
      </c>
      <c r="M882" s="886">
        <f t="shared" si="55"/>
        <v>7965.6399437412092</v>
      </c>
      <c r="N882" s="886">
        <f t="shared" si="56"/>
        <v>11459.198312236287</v>
      </c>
      <c r="O882" s="886">
        <f t="shared" si="57"/>
        <v>8983.3333333333339</v>
      </c>
    </row>
    <row r="883" spans="1:15">
      <c r="A883" s="712">
        <v>878</v>
      </c>
      <c r="B883" s="712"/>
      <c r="C883" s="712"/>
      <c r="D883" s="891">
        <v>0</v>
      </c>
      <c r="E883" s="891">
        <v>0</v>
      </c>
      <c r="F883" s="891">
        <v>0</v>
      </c>
      <c r="G883" s="883">
        <f>VLOOKUP(F883,'9요금표2'!$B$5:$AN$2005,13,1)</f>
        <v>0</v>
      </c>
      <c r="H883" s="883">
        <f>VLOOKUP(F883,'9요금표2'!$B$5:$AN$2005,14,1)</f>
        <v>0</v>
      </c>
      <c r="I883" s="884"/>
      <c r="J883" s="885">
        <f>'5전기계약 등 비교'!$O$19</f>
        <v>7965.6399437412092</v>
      </c>
      <c r="K883" s="885">
        <f>'5전기계약 등 비교'!$L$19</f>
        <v>11459.198312236287</v>
      </c>
      <c r="L883" s="885">
        <f>'5전기계약 등 비교'!$L$27</f>
        <v>8983.3333333333339</v>
      </c>
      <c r="M883" s="886">
        <f t="shared" si="55"/>
        <v>7965.6399437412092</v>
      </c>
      <c r="N883" s="886">
        <f t="shared" si="56"/>
        <v>11459.198312236287</v>
      </c>
      <c r="O883" s="886">
        <f t="shared" si="57"/>
        <v>8983.3333333333339</v>
      </c>
    </row>
    <row r="884" spans="1:15">
      <c r="A884" s="712">
        <v>879</v>
      </c>
      <c r="B884" s="712"/>
      <c r="C884" s="712"/>
      <c r="D884" s="891">
        <v>0</v>
      </c>
      <c r="E884" s="891">
        <v>0</v>
      </c>
      <c r="F884" s="891">
        <v>0</v>
      </c>
      <c r="G884" s="883">
        <f>VLOOKUP(F884,'9요금표2'!$B$5:$AN$2005,13,1)</f>
        <v>0</v>
      </c>
      <c r="H884" s="883">
        <f>VLOOKUP(F884,'9요금표2'!$B$5:$AN$2005,14,1)</f>
        <v>0</v>
      </c>
      <c r="I884" s="884"/>
      <c r="J884" s="885">
        <f>'5전기계약 등 비교'!$O$19</f>
        <v>7965.6399437412092</v>
      </c>
      <c r="K884" s="885">
        <f>'5전기계약 등 비교'!$L$19</f>
        <v>11459.198312236287</v>
      </c>
      <c r="L884" s="885">
        <f>'5전기계약 등 비교'!$L$27</f>
        <v>8983.3333333333339</v>
      </c>
      <c r="M884" s="886">
        <f t="shared" si="55"/>
        <v>7965.6399437412092</v>
      </c>
      <c r="N884" s="886">
        <f t="shared" si="56"/>
        <v>11459.198312236287</v>
      </c>
      <c r="O884" s="886">
        <f t="shared" si="57"/>
        <v>8983.3333333333339</v>
      </c>
    </row>
    <row r="885" spans="1:15">
      <c r="A885" s="712">
        <v>880</v>
      </c>
      <c r="B885" s="712"/>
      <c r="C885" s="712"/>
      <c r="D885" s="891">
        <v>0</v>
      </c>
      <c r="E885" s="891">
        <v>0</v>
      </c>
      <c r="F885" s="891">
        <v>0</v>
      </c>
      <c r="G885" s="883">
        <f>VLOOKUP(F885,'9요금표2'!$B$5:$AN$2005,13,1)</f>
        <v>0</v>
      </c>
      <c r="H885" s="883">
        <f>VLOOKUP(F885,'9요금표2'!$B$5:$AN$2005,14,1)</f>
        <v>0</v>
      </c>
      <c r="I885" s="884"/>
      <c r="J885" s="885">
        <f>'5전기계약 등 비교'!$O$19</f>
        <v>7965.6399437412092</v>
      </c>
      <c r="K885" s="885">
        <f>'5전기계약 등 비교'!$L$19</f>
        <v>11459.198312236287</v>
      </c>
      <c r="L885" s="885">
        <f>'5전기계약 등 비교'!$L$27</f>
        <v>8983.3333333333339</v>
      </c>
      <c r="M885" s="886">
        <f t="shared" si="55"/>
        <v>7965.6399437412092</v>
      </c>
      <c r="N885" s="886">
        <f t="shared" si="56"/>
        <v>11459.198312236287</v>
      </c>
      <c r="O885" s="886">
        <f t="shared" si="57"/>
        <v>8983.3333333333339</v>
      </c>
    </row>
    <row r="886" spans="1:15">
      <c r="A886" s="712">
        <v>881</v>
      </c>
      <c r="B886" s="712"/>
      <c r="C886" s="712"/>
      <c r="D886" s="891">
        <v>0</v>
      </c>
      <c r="E886" s="891">
        <v>0</v>
      </c>
      <c r="F886" s="891">
        <v>0</v>
      </c>
      <c r="G886" s="883">
        <f>VLOOKUP(F886,'9요금표2'!$B$5:$AN$2005,13,1)</f>
        <v>0</v>
      </c>
      <c r="H886" s="883">
        <f>VLOOKUP(F886,'9요금표2'!$B$5:$AN$2005,14,1)</f>
        <v>0</v>
      </c>
      <c r="I886" s="884"/>
      <c r="J886" s="885">
        <f>'5전기계약 등 비교'!$O$19</f>
        <v>7965.6399437412092</v>
      </c>
      <c r="K886" s="885">
        <f>'5전기계약 등 비교'!$L$19</f>
        <v>11459.198312236287</v>
      </c>
      <c r="L886" s="885">
        <f>'5전기계약 등 비교'!$L$27</f>
        <v>8983.3333333333339</v>
      </c>
      <c r="M886" s="886">
        <f t="shared" si="55"/>
        <v>7965.6399437412092</v>
      </c>
      <c r="N886" s="886">
        <f t="shared" si="56"/>
        <v>11459.198312236287</v>
      </c>
      <c r="O886" s="886">
        <f t="shared" si="57"/>
        <v>8983.3333333333339</v>
      </c>
    </row>
    <row r="887" spans="1:15">
      <c r="A887" s="712">
        <v>882</v>
      </c>
      <c r="B887" s="712"/>
      <c r="C887" s="712"/>
      <c r="D887" s="891">
        <v>0</v>
      </c>
      <c r="E887" s="891">
        <v>0</v>
      </c>
      <c r="F887" s="891">
        <v>0</v>
      </c>
      <c r="G887" s="883">
        <f>VLOOKUP(F887,'9요금표2'!$B$5:$AN$2005,13,1)</f>
        <v>0</v>
      </c>
      <c r="H887" s="883">
        <f>VLOOKUP(F887,'9요금표2'!$B$5:$AN$2005,14,1)</f>
        <v>0</v>
      </c>
      <c r="I887" s="884"/>
      <c r="J887" s="885">
        <f>'5전기계약 등 비교'!$O$19</f>
        <v>7965.6399437412092</v>
      </c>
      <c r="K887" s="885">
        <f>'5전기계약 등 비교'!$L$19</f>
        <v>11459.198312236287</v>
      </c>
      <c r="L887" s="885">
        <f>'5전기계약 등 비교'!$L$27</f>
        <v>8983.3333333333339</v>
      </c>
      <c r="M887" s="886">
        <f t="shared" si="55"/>
        <v>7965.6399437412092</v>
      </c>
      <c r="N887" s="886">
        <f t="shared" si="56"/>
        <v>11459.198312236287</v>
      </c>
      <c r="O887" s="886">
        <f t="shared" si="57"/>
        <v>8983.3333333333339</v>
      </c>
    </row>
    <row r="888" spans="1:15">
      <c r="A888" s="712">
        <v>883</v>
      </c>
      <c r="B888" s="712"/>
      <c r="C888" s="712"/>
      <c r="D888" s="891">
        <v>0</v>
      </c>
      <c r="E888" s="891">
        <v>0</v>
      </c>
      <c r="F888" s="891">
        <v>0</v>
      </c>
      <c r="G888" s="883">
        <f>VLOOKUP(F888,'9요금표2'!$B$5:$AN$2005,13,1)</f>
        <v>0</v>
      </c>
      <c r="H888" s="883">
        <f>VLOOKUP(F888,'9요금표2'!$B$5:$AN$2005,14,1)</f>
        <v>0</v>
      </c>
      <c r="I888" s="884"/>
      <c r="J888" s="885">
        <f>'5전기계약 등 비교'!$O$19</f>
        <v>7965.6399437412092</v>
      </c>
      <c r="K888" s="885">
        <f>'5전기계약 등 비교'!$L$19</f>
        <v>11459.198312236287</v>
      </c>
      <c r="L888" s="885">
        <f>'5전기계약 등 비교'!$L$27</f>
        <v>8983.3333333333339</v>
      </c>
      <c r="M888" s="886">
        <f t="shared" si="55"/>
        <v>7965.6399437412092</v>
      </c>
      <c r="N888" s="886">
        <f t="shared" si="56"/>
        <v>11459.198312236287</v>
      </c>
      <c r="O888" s="886">
        <f t="shared" si="57"/>
        <v>8983.3333333333339</v>
      </c>
    </row>
    <row r="889" spans="1:15">
      <c r="A889" s="712">
        <v>884</v>
      </c>
      <c r="B889" s="712"/>
      <c r="C889" s="712"/>
      <c r="D889" s="891">
        <v>0</v>
      </c>
      <c r="E889" s="891">
        <v>0</v>
      </c>
      <c r="F889" s="891">
        <v>0</v>
      </c>
      <c r="G889" s="883">
        <f>VLOOKUP(F889,'9요금표2'!$B$5:$AN$2005,13,1)</f>
        <v>0</v>
      </c>
      <c r="H889" s="883">
        <f>VLOOKUP(F889,'9요금표2'!$B$5:$AN$2005,14,1)</f>
        <v>0</v>
      </c>
      <c r="I889" s="884"/>
      <c r="J889" s="885">
        <f>'5전기계약 등 비교'!$O$19</f>
        <v>7965.6399437412092</v>
      </c>
      <c r="K889" s="885">
        <f>'5전기계약 등 비교'!$L$19</f>
        <v>11459.198312236287</v>
      </c>
      <c r="L889" s="885">
        <f>'5전기계약 등 비교'!$L$27</f>
        <v>8983.3333333333339</v>
      </c>
      <c r="M889" s="886">
        <f t="shared" si="55"/>
        <v>7965.6399437412092</v>
      </c>
      <c r="N889" s="886">
        <f t="shared" si="56"/>
        <v>11459.198312236287</v>
      </c>
      <c r="O889" s="886">
        <f t="shared" si="57"/>
        <v>8983.3333333333339</v>
      </c>
    </row>
    <row r="890" spans="1:15">
      <c r="A890" s="712">
        <v>885</v>
      </c>
      <c r="B890" s="712"/>
      <c r="C890" s="712"/>
      <c r="D890" s="891">
        <v>0</v>
      </c>
      <c r="E890" s="891">
        <v>0</v>
      </c>
      <c r="F890" s="891">
        <v>0</v>
      </c>
      <c r="G890" s="883">
        <f>VLOOKUP(F890,'9요금표2'!$B$5:$AN$2005,13,1)</f>
        <v>0</v>
      </c>
      <c r="H890" s="883">
        <f>VLOOKUP(F890,'9요금표2'!$B$5:$AN$2005,14,1)</f>
        <v>0</v>
      </c>
      <c r="I890" s="884"/>
      <c r="J890" s="885">
        <f>'5전기계약 등 비교'!$O$19</f>
        <v>7965.6399437412092</v>
      </c>
      <c r="K890" s="885">
        <f>'5전기계약 등 비교'!$L$19</f>
        <v>11459.198312236287</v>
      </c>
      <c r="L890" s="885">
        <f>'5전기계약 등 비교'!$L$27</f>
        <v>8983.3333333333339</v>
      </c>
      <c r="M890" s="886">
        <f t="shared" si="55"/>
        <v>7965.6399437412092</v>
      </c>
      <c r="N890" s="886">
        <f t="shared" si="56"/>
        <v>11459.198312236287</v>
      </c>
      <c r="O890" s="886">
        <f t="shared" si="57"/>
        <v>8983.3333333333339</v>
      </c>
    </row>
    <row r="891" spans="1:15">
      <c r="A891" s="712">
        <v>886</v>
      </c>
      <c r="B891" s="712"/>
      <c r="C891" s="712"/>
      <c r="D891" s="891">
        <v>0</v>
      </c>
      <c r="E891" s="891">
        <v>0</v>
      </c>
      <c r="F891" s="891">
        <v>0</v>
      </c>
      <c r="G891" s="883">
        <f>VLOOKUP(F891,'9요금표2'!$B$5:$AN$2005,13,1)</f>
        <v>0</v>
      </c>
      <c r="H891" s="883">
        <f>VLOOKUP(F891,'9요금표2'!$B$5:$AN$2005,14,1)</f>
        <v>0</v>
      </c>
      <c r="I891" s="884"/>
      <c r="J891" s="885">
        <f>'5전기계약 등 비교'!$O$19</f>
        <v>7965.6399437412092</v>
      </c>
      <c r="K891" s="885">
        <f>'5전기계약 등 비교'!$L$19</f>
        <v>11459.198312236287</v>
      </c>
      <c r="L891" s="885">
        <f>'5전기계약 등 비교'!$L$27</f>
        <v>8983.3333333333339</v>
      </c>
      <c r="M891" s="886">
        <f t="shared" si="55"/>
        <v>7965.6399437412092</v>
      </c>
      <c r="N891" s="886">
        <f t="shared" si="56"/>
        <v>11459.198312236287</v>
      </c>
      <c r="O891" s="886">
        <f t="shared" si="57"/>
        <v>8983.3333333333339</v>
      </c>
    </row>
    <row r="892" spans="1:15">
      <c r="A892" s="712">
        <v>887</v>
      </c>
      <c r="B892" s="712"/>
      <c r="C892" s="712"/>
      <c r="D892" s="891">
        <v>0</v>
      </c>
      <c r="E892" s="891">
        <v>0</v>
      </c>
      <c r="F892" s="891">
        <v>0</v>
      </c>
      <c r="G892" s="883">
        <f>VLOOKUP(F892,'9요금표2'!$B$5:$AN$2005,13,1)</f>
        <v>0</v>
      </c>
      <c r="H892" s="883">
        <f>VLOOKUP(F892,'9요금표2'!$B$5:$AN$2005,14,1)</f>
        <v>0</v>
      </c>
      <c r="I892" s="884"/>
      <c r="J892" s="885">
        <f>'5전기계약 등 비교'!$O$19</f>
        <v>7965.6399437412092</v>
      </c>
      <c r="K892" s="885">
        <f>'5전기계약 등 비교'!$L$19</f>
        <v>11459.198312236287</v>
      </c>
      <c r="L892" s="885">
        <f>'5전기계약 등 비교'!$L$27</f>
        <v>8983.3333333333339</v>
      </c>
      <c r="M892" s="886">
        <f t="shared" si="55"/>
        <v>7965.6399437412092</v>
      </c>
      <c r="N892" s="886">
        <f t="shared" si="56"/>
        <v>11459.198312236287</v>
      </c>
      <c r="O892" s="886">
        <f t="shared" si="57"/>
        <v>8983.3333333333339</v>
      </c>
    </row>
    <row r="893" spans="1:15">
      <c r="A893" s="712">
        <v>888</v>
      </c>
      <c r="B893" s="712"/>
      <c r="C893" s="712"/>
      <c r="D893" s="891">
        <v>0</v>
      </c>
      <c r="E893" s="891">
        <v>0</v>
      </c>
      <c r="F893" s="891">
        <v>0</v>
      </c>
      <c r="G893" s="883">
        <f>VLOOKUP(F893,'9요금표2'!$B$5:$AN$2005,13,1)</f>
        <v>0</v>
      </c>
      <c r="H893" s="883">
        <f>VLOOKUP(F893,'9요금표2'!$B$5:$AN$2005,14,1)</f>
        <v>0</v>
      </c>
      <c r="I893" s="884"/>
      <c r="J893" s="885">
        <f>'5전기계약 등 비교'!$O$19</f>
        <v>7965.6399437412092</v>
      </c>
      <c r="K893" s="885">
        <f>'5전기계약 등 비교'!$L$19</f>
        <v>11459.198312236287</v>
      </c>
      <c r="L893" s="885">
        <f>'5전기계약 등 비교'!$L$27</f>
        <v>8983.3333333333339</v>
      </c>
      <c r="M893" s="886">
        <f t="shared" si="55"/>
        <v>7965.6399437412092</v>
      </c>
      <c r="N893" s="886">
        <f t="shared" si="56"/>
        <v>11459.198312236287</v>
      </c>
      <c r="O893" s="886">
        <f t="shared" si="57"/>
        <v>8983.3333333333339</v>
      </c>
    </row>
    <row r="894" spans="1:15">
      <c r="A894" s="712">
        <v>889</v>
      </c>
      <c r="B894" s="712"/>
      <c r="C894" s="712"/>
      <c r="D894" s="891">
        <v>0</v>
      </c>
      <c r="E894" s="891">
        <v>0</v>
      </c>
      <c r="F894" s="891">
        <v>0</v>
      </c>
      <c r="G894" s="883">
        <f>VLOOKUP(F894,'9요금표2'!$B$5:$AN$2005,13,1)</f>
        <v>0</v>
      </c>
      <c r="H894" s="883">
        <f>VLOOKUP(F894,'9요금표2'!$B$5:$AN$2005,14,1)</f>
        <v>0</v>
      </c>
      <c r="I894" s="884"/>
      <c r="J894" s="885">
        <f>'5전기계약 등 비교'!$O$19</f>
        <v>7965.6399437412092</v>
      </c>
      <c r="K894" s="885">
        <f>'5전기계약 등 비교'!$L$19</f>
        <v>11459.198312236287</v>
      </c>
      <c r="L894" s="885">
        <f>'5전기계약 등 비교'!$L$27</f>
        <v>8983.3333333333339</v>
      </c>
      <c r="M894" s="886">
        <f t="shared" si="55"/>
        <v>7965.6399437412092</v>
      </c>
      <c r="N894" s="886">
        <f t="shared" si="56"/>
        <v>11459.198312236287</v>
      </c>
      <c r="O894" s="886">
        <f t="shared" si="57"/>
        <v>8983.3333333333339</v>
      </c>
    </row>
    <row r="895" spans="1:15">
      <c r="A895" s="712">
        <v>890</v>
      </c>
      <c r="B895" s="712"/>
      <c r="C895" s="712"/>
      <c r="D895" s="891">
        <v>0</v>
      </c>
      <c r="E895" s="891">
        <v>0</v>
      </c>
      <c r="F895" s="891">
        <v>0</v>
      </c>
      <c r="G895" s="883">
        <f>VLOOKUP(F895,'9요금표2'!$B$5:$AN$2005,13,1)</f>
        <v>0</v>
      </c>
      <c r="H895" s="883">
        <f>VLOOKUP(F895,'9요금표2'!$B$5:$AN$2005,14,1)</f>
        <v>0</v>
      </c>
      <c r="I895" s="884"/>
      <c r="J895" s="885">
        <f>'5전기계약 등 비교'!$O$19</f>
        <v>7965.6399437412092</v>
      </c>
      <c r="K895" s="885">
        <f>'5전기계약 등 비교'!$L$19</f>
        <v>11459.198312236287</v>
      </c>
      <c r="L895" s="885">
        <f>'5전기계약 등 비교'!$L$27</f>
        <v>8983.3333333333339</v>
      </c>
      <c r="M895" s="886">
        <f t="shared" si="55"/>
        <v>7965.6399437412092</v>
      </c>
      <c r="N895" s="886">
        <f t="shared" si="56"/>
        <v>11459.198312236287</v>
      </c>
      <c r="O895" s="886">
        <f t="shared" si="57"/>
        <v>8983.3333333333339</v>
      </c>
    </row>
    <row r="896" spans="1:15">
      <c r="A896" s="712">
        <v>891</v>
      </c>
      <c r="B896" s="712"/>
      <c r="C896" s="712"/>
      <c r="D896" s="891">
        <v>0</v>
      </c>
      <c r="E896" s="891">
        <v>0</v>
      </c>
      <c r="F896" s="891">
        <v>0</v>
      </c>
      <c r="G896" s="883">
        <f>VLOOKUP(F896,'9요금표2'!$B$5:$AN$2005,13,1)</f>
        <v>0</v>
      </c>
      <c r="H896" s="883">
        <f>VLOOKUP(F896,'9요금표2'!$B$5:$AN$2005,14,1)</f>
        <v>0</v>
      </c>
      <c r="I896" s="884"/>
      <c r="J896" s="885">
        <f>'5전기계약 등 비교'!$O$19</f>
        <v>7965.6399437412092</v>
      </c>
      <c r="K896" s="885">
        <f>'5전기계약 등 비교'!$L$19</f>
        <v>11459.198312236287</v>
      </c>
      <c r="L896" s="885">
        <f>'5전기계약 등 비교'!$L$27</f>
        <v>8983.3333333333339</v>
      </c>
      <c r="M896" s="886">
        <f t="shared" si="55"/>
        <v>7965.6399437412092</v>
      </c>
      <c r="N896" s="886">
        <f t="shared" si="56"/>
        <v>11459.198312236287</v>
      </c>
      <c r="O896" s="886">
        <f t="shared" si="57"/>
        <v>8983.3333333333339</v>
      </c>
    </row>
    <row r="897" spans="1:15">
      <c r="A897" s="712">
        <v>892</v>
      </c>
      <c r="B897" s="712"/>
      <c r="C897" s="712"/>
      <c r="D897" s="891">
        <v>0</v>
      </c>
      <c r="E897" s="891">
        <v>0</v>
      </c>
      <c r="F897" s="891">
        <v>0</v>
      </c>
      <c r="G897" s="883">
        <f>VLOOKUP(F897,'9요금표2'!$B$5:$AN$2005,13,1)</f>
        <v>0</v>
      </c>
      <c r="H897" s="883">
        <f>VLOOKUP(F897,'9요금표2'!$B$5:$AN$2005,14,1)</f>
        <v>0</v>
      </c>
      <c r="I897" s="884"/>
      <c r="J897" s="885">
        <f>'5전기계약 등 비교'!$O$19</f>
        <v>7965.6399437412092</v>
      </c>
      <c r="K897" s="885">
        <f>'5전기계약 등 비교'!$L$19</f>
        <v>11459.198312236287</v>
      </c>
      <c r="L897" s="885">
        <f>'5전기계약 등 비교'!$L$27</f>
        <v>8983.3333333333339</v>
      </c>
      <c r="M897" s="886">
        <f t="shared" si="55"/>
        <v>7965.6399437412092</v>
      </c>
      <c r="N897" s="886">
        <f t="shared" si="56"/>
        <v>11459.198312236287</v>
      </c>
      <c r="O897" s="886">
        <f t="shared" si="57"/>
        <v>8983.3333333333339</v>
      </c>
    </row>
    <row r="898" spans="1:15">
      <c r="A898" s="712">
        <v>893</v>
      </c>
      <c r="B898" s="712"/>
      <c r="C898" s="712"/>
      <c r="D898" s="891">
        <v>0</v>
      </c>
      <c r="E898" s="891">
        <v>0</v>
      </c>
      <c r="F898" s="891">
        <v>0</v>
      </c>
      <c r="G898" s="883">
        <f>VLOOKUP(F898,'9요금표2'!$B$5:$AN$2005,13,1)</f>
        <v>0</v>
      </c>
      <c r="H898" s="883">
        <f>VLOOKUP(F898,'9요금표2'!$B$5:$AN$2005,14,1)</f>
        <v>0</v>
      </c>
      <c r="I898" s="884"/>
      <c r="J898" s="885">
        <f>'5전기계약 등 비교'!$O$19</f>
        <v>7965.6399437412092</v>
      </c>
      <c r="K898" s="885">
        <f>'5전기계약 등 비교'!$L$19</f>
        <v>11459.198312236287</v>
      </c>
      <c r="L898" s="885">
        <f>'5전기계약 등 비교'!$L$27</f>
        <v>8983.3333333333339</v>
      </c>
      <c r="M898" s="886">
        <f t="shared" si="55"/>
        <v>7965.6399437412092</v>
      </c>
      <c r="N898" s="886">
        <f t="shared" si="56"/>
        <v>11459.198312236287</v>
      </c>
      <c r="O898" s="886">
        <f t="shared" si="57"/>
        <v>8983.3333333333339</v>
      </c>
    </row>
    <row r="899" spans="1:15">
      <c r="A899" s="712">
        <v>894</v>
      </c>
      <c r="B899" s="712"/>
      <c r="C899" s="712"/>
      <c r="D899" s="891">
        <v>0</v>
      </c>
      <c r="E899" s="891">
        <v>0</v>
      </c>
      <c r="F899" s="891">
        <v>0</v>
      </c>
      <c r="G899" s="883">
        <f>VLOOKUP(F899,'9요금표2'!$B$5:$AN$2005,13,1)</f>
        <v>0</v>
      </c>
      <c r="H899" s="883">
        <f>VLOOKUP(F899,'9요금표2'!$B$5:$AN$2005,14,1)</f>
        <v>0</v>
      </c>
      <c r="I899" s="884"/>
      <c r="J899" s="885">
        <f>'5전기계약 등 비교'!$O$19</f>
        <v>7965.6399437412092</v>
      </c>
      <c r="K899" s="885">
        <f>'5전기계약 등 비교'!$L$19</f>
        <v>11459.198312236287</v>
      </c>
      <c r="L899" s="885">
        <f>'5전기계약 등 비교'!$L$27</f>
        <v>8983.3333333333339</v>
      </c>
      <c r="M899" s="886">
        <f t="shared" si="55"/>
        <v>7965.6399437412092</v>
      </c>
      <c r="N899" s="886">
        <f t="shared" si="56"/>
        <v>11459.198312236287</v>
      </c>
      <c r="O899" s="886">
        <f t="shared" si="57"/>
        <v>8983.3333333333339</v>
      </c>
    </row>
    <row r="900" spans="1:15">
      <c r="A900" s="712">
        <v>895</v>
      </c>
      <c r="B900" s="712"/>
      <c r="C900" s="712"/>
      <c r="D900" s="891">
        <v>0</v>
      </c>
      <c r="E900" s="891">
        <v>0</v>
      </c>
      <c r="F900" s="891">
        <v>0</v>
      </c>
      <c r="G900" s="883">
        <f>VLOOKUP(F900,'9요금표2'!$B$5:$AN$2005,13,1)</f>
        <v>0</v>
      </c>
      <c r="H900" s="883">
        <f>VLOOKUP(F900,'9요금표2'!$B$5:$AN$2005,14,1)</f>
        <v>0</v>
      </c>
      <c r="I900" s="884"/>
      <c r="J900" s="885">
        <f>'5전기계약 등 비교'!$O$19</f>
        <v>7965.6399437412092</v>
      </c>
      <c r="K900" s="885">
        <f>'5전기계약 등 비교'!$L$19</f>
        <v>11459.198312236287</v>
      </c>
      <c r="L900" s="885">
        <f>'5전기계약 등 비교'!$L$27</f>
        <v>8983.3333333333339</v>
      </c>
      <c r="M900" s="886">
        <f t="shared" si="55"/>
        <v>7965.6399437412092</v>
      </c>
      <c r="N900" s="886">
        <f t="shared" si="56"/>
        <v>11459.198312236287</v>
      </c>
      <c r="O900" s="886">
        <f t="shared" si="57"/>
        <v>8983.3333333333339</v>
      </c>
    </row>
    <row r="901" spans="1:15">
      <c r="A901" s="712">
        <v>896</v>
      </c>
      <c r="B901" s="712"/>
      <c r="C901" s="712"/>
      <c r="D901" s="891">
        <v>0</v>
      </c>
      <c r="E901" s="891">
        <v>0</v>
      </c>
      <c r="F901" s="891">
        <v>0</v>
      </c>
      <c r="G901" s="883">
        <f>VLOOKUP(F901,'9요금표2'!$B$5:$AN$2005,13,1)</f>
        <v>0</v>
      </c>
      <c r="H901" s="883">
        <f>VLOOKUP(F901,'9요금표2'!$B$5:$AN$2005,14,1)</f>
        <v>0</v>
      </c>
      <c r="I901" s="884"/>
      <c r="J901" s="885">
        <f>'5전기계약 등 비교'!$O$19</f>
        <v>7965.6399437412092</v>
      </c>
      <c r="K901" s="885">
        <f>'5전기계약 등 비교'!$L$19</f>
        <v>11459.198312236287</v>
      </c>
      <c r="L901" s="885">
        <f>'5전기계약 등 비교'!$L$27</f>
        <v>8983.3333333333339</v>
      </c>
      <c r="M901" s="886">
        <f t="shared" si="55"/>
        <v>7965.6399437412092</v>
      </c>
      <c r="N901" s="886">
        <f t="shared" si="56"/>
        <v>11459.198312236287</v>
      </c>
      <c r="O901" s="886">
        <f t="shared" si="57"/>
        <v>8983.3333333333339</v>
      </c>
    </row>
    <row r="902" spans="1:15">
      <c r="A902" s="712">
        <v>897</v>
      </c>
      <c r="B902" s="712"/>
      <c r="C902" s="712"/>
      <c r="D902" s="891">
        <v>0</v>
      </c>
      <c r="E902" s="891">
        <v>0</v>
      </c>
      <c r="F902" s="891">
        <v>0</v>
      </c>
      <c r="G902" s="883">
        <f>VLOOKUP(F902,'9요금표2'!$B$5:$AN$2005,13,1)</f>
        <v>0</v>
      </c>
      <c r="H902" s="883">
        <f>VLOOKUP(F902,'9요금표2'!$B$5:$AN$2005,14,1)</f>
        <v>0</v>
      </c>
      <c r="I902" s="884"/>
      <c r="J902" s="885">
        <f>'5전기계약 등 비교'!$O$19</f>
        <v>7965.6399437412092</v>
      </c>
      <c r="K902" s="885">
        <f>'5전기계약 등 비교'!$L$19</f>
        <v>11459.198312236287</v>
      </c>
      <c r="L902" s="885">
        <f>'5전기계약 등 비교'!$L$27</f>
        <v>8983.3333333333339</v>
      </c>
      <c r="M902" s="886">
        <f t="shared" si="55"/>
        <v>7965.6399437412092</v>
      </c>
      <c r="N902" s="886">
        <f t="shared" si="56"/>
        <v>11459.198312236287</v>
      </c>
      <c r="O902" s="886">
        <f t="shared" si="57"/>
        <v>8983.3333333333339</v>
      </c>
    </row>
    <row r="903" spans="1:15">
      <c r="A903" s="712">
        <v>898</v>
      </c>
      <c r="B903" s="712"/>
      <c r="C903" s="712"/>
      <c r="D903" s="891">
        <v>0</v>
      </c>
      <c r="E903" s="891">
        <v>0</v>
      </c>
      <c r="F903" s="891">
        <v>0</v>
      </c>
      <c r="G903" s="883">
        <f>VLOOKUP(F903,'9요금표2'!$B$5:$AN$2005,13,1)</f>
        <v>0</v>
      </c>
      <c r="H903" s="883">
        <f>VLOOKUP(F903,'9요금표2'!$B$5:$AN$2005,14,1)</f>
        <v>0</v>
      </c>
      <c r="I903" s="884"/>
      <c r="J903" s="885">
        <f>'5전기계약 등 비교'!$O$19</f>
        <v>7965.6399437412092</v>
      </c>
      <c r="K903" s="885">
        <f>'5전기계약 등 비교'!$L$19</f>
        <v>11459.198312236287</v>
      </c>
      <c r="L903" s="885">
        <f>'5전기계약 등 비교'!$L$27</f>
        <v>8983.3333333333339</v>
      </c>
      <c r="M903" s="886">
        <f t="shared" si="55"/>
        <v>7965.6399437412092</v>
      </c>
      <c r="N903" s="886">
        <f t="shared" si="56"/>
        <v>11459.198312236287</v>
      </c>
      <c r="O903" s="886">
        <f t="shared" si="57"/>
        <v>8983.3333333333339</v>
      </c>
    </row>
    <row r="904" spans="1:15">
      <c r="A904" s="712">
        <v>899</v>
      </c>
      <c r="B904" s="712"/>
      <c r="C904" s="712"/>
      <c r="D904" s="891">
        <v>0</v>
      </c>
      <c r="E904" s="891">
        <v>0</v>
      </c>
      <c r="F904" s="891">
        <v>0</v>
      </c>
      <c r="G904" s="883">
        <f>VLOOKUP(F904,'9요금표2'!$B$5:$AN$2005,13,1)</f>
        <v>0</v>
      </c>
      <c r="H904" s="883">
        <f>VLOOKUP(F904,'9요금표2'!$B$5:$AN$2005,14,1)</f>
        <v>0</v>
      </c>
      <c r="I904" s="884"/>
      <c r="J904" s="885">
        <f>'5전기계약 등 비교'!$O$19</f>
        <v>7965.6399437412092</v>
      </c>
      <c r="K904" s="885">
        <f>'5전기계약 등 비교'!$L$19</f>
        <v>11459.198312236287</v>
      </c>
      <c r="L904" s="885">
        <f>'5전기계약 등 비교'!$L$27</f>
        <v>8983.3333333333339</v>
      </c>
      <c r="M904" s="886">
        <f t="shared" si="55"/>
        <v>7965.6399437412092</v>
      </c>
      <c r="N904" s="886">
        <f t="shared" si="56"/>
        <v>11459.198312236287</v>
      </c>
      <c r="O904" s="886">
        <f t="shared" si="57"/>
        <v>8983.3333333333339</v>
      </c>
    </row>
    <row r="905" spans="1:15">
      <c r="A905" s="712">
        <v>900</v>
      </c>
      <c r="B905" s="712"/>
      <c r="C905" s="712"/>
      <c r="D905" s="891">
        <v>0</v>
      </c>
      <c r="E905" s="891">
        <v>0</v>
      </c>
      <c r="F905" s="891">
        <v>0</v>
      </c>
      <c r="G905" s="883">
        <f>VLOOKUP(F905,'9요금표2'!$B$5:$AN$2005,13,1)</f>
        <v>0</v>
      </c>
      <c r="H905" s="883">
        <f>VLOOKUP(F905,'9요금표2'!$B$5:$AN$2005,14,1)</f>
        <v>0</v>
      </c>
      <c r="I905" s="884"/>
      <c r="J905" s="885">
        <f>'5전기계약 등 비교'!$O$19</f>
        <v>7965.6399437412092</v>
      </c>
      <c r="K905" s="885">
        <f>'5전기계약 등 비교'!$L$19</f>
        <v>11459.198312236287</v>
      </c>
      <c r="L905" s="885">
        <f>'5전기계약 등 비교'!$L$27</f>
        <v>8983.3333333333339</v>
      </c>
      <c r="M905" s="886">
        <f t="shared" si="55"/>
        <v>7965.6399437412092</v>
      </c>
      <c r="N905" s="886">
        <f t="shared" si="56"/>
        <v>11459.198312236287</v>
      </c>
      <c r="O905" s="886">
        <f t="shared" si="57"/>
        <v>8983.3333333333339</v>
      </c>
    </row>
    <row r="906" spans="1:15">
      <c r="A906" s="712">
        <v>901</v>
      </c>
      <c r="B906" s="712"/>
      <c r="C906" s="712"/>
      <c r="D906" s="891">
        <v>0</v>
      </c>
      <c r="E906" s="891">
        <v>0</v>
      </c>
      <c r="F906" s="891">
        <v>0</v>
      </c>
      <c r="G906" s="883">
        <f>VLOOKUP(F906,'9요금표2'!$B$5:$AN$2005,13,1)</f>
        <v>0</v>
      </c>
      <c r="H906" s="883">
        <f>VLOOKUP(F906,'9요금표2'!$B$5:$AN$2005,14,1)</f>
        <v>0</v>
      </c>
      <c r="I906" s="884"/>
      <c r="J906" s="885">
        <f>'5전기계약 등 비교'!$O$19</f>
        <v>7965.6399437412092</v>
      </c>
      <c r="K906" s="885">
        <f>'5전기계약 등 비교'!$L$19</f>
        <v>11459.198312236287</v>
      </c>
      <c r="L906" s="885">
        <f>'5전기계약 등 비교'!$L$27</f>
        <v>8983.3333333333339</v>
      </c>
      <c r="M906" s="886">
        <f t="shared" si="55"/>
        <v>7965.6399437412092</v>
      </c>
      <c r="N906" s="886">
        <f t="shared" si="56"/>
        <v>11459.198312236287</v>
      </c>
      <c r="O906" s="886">
        <f t="shared" si="57"/>
        <v>8983.3333333333339</v>
      </c>
    </row>
    <row r="907" spans="1:15">
      <c r="A907" s="712">
        <v>902</v>
      </c>
      <c r="B907" s="712"/>
      <c r="C907" s="712"/>
      <c r="D907" s="891">
        <v>0</v>
      </c>
      <c r="E907" s="891">
        <v>0</v>
      </c>
      <c r="F907" s="891">
        <v>0</v>
      </c>
      <c r="G907" s="883">
        <f>VLOOKUP(F907,'9요금표2'!$B$5:$AN$2005,13,1)</f>
        <v>0</v>
      </c>
      <c r="H907" s="883">
        <f>VLOOKUP(F907,'9요금표2'!$B$5:$AN$2005,14,1)</f>
        <v>0</v>
      </c>
      <c r="I907" s="884"/>
      <c r="J907" s="885">
        <f>'5전기계약 등 비교'!$O$19</f>
        <v>7965.6399437412092</v>
      </c>
      <c r="K907" s="885">
        <f>'5전기계약 등 비교'!$L$19</f>
        <v>11459.198312236287</v>
      </c>
      <c r="L907" s="885">
        <f>'5전기계약 등 비교'!$L$27</f>
        <v>8983.3333333333339</v>
      </c>
      <c r="M907" s="886">
        <f t="shared" si="55"/>
        <v>7965.6399437412092</v>
      </c>
      <c r="N907" s="886">
        <f t="shared" si="56"/>
        <v>11459.198312236287</v>
      </c>
      <c r="O907" s="886">
        <f t="shared" si="57"/>
        <v>8983.3333333333339</v>
      </c>
    </row>
    <row r="908" spans="1:15">
      <c r="A908" s="712">
        <v>903</v>
      </c>
      <c r="B908" s="712"/>
      <c r="C908" s="712"/>
      <c r="D908" s="891">
        <v>0</v>
      </c>
      <c r="E908" s="891">
        <v>0</v>
      </c>
      <c r="F908" s="891">
        <v>0</v>
      </c>
      <c r="G908" s="883">
        <f>VLOOKUP(F908,'9요금표2'!$B$5:$AN$2005,13,1)</f>
        <v>0</v>
      </c>
      <c r="H908" s="883">
        <f>VLOOKUP(F908,'9요금표2'!$B$5:$AN$2005,14,1)</f>
        <v>0</v>
      </c>
      <c r="I908" s="884"/>
      <c r="J908" s="885">
        <f>'5전기계약 등 비교'!$O$19</f>
        <v>7965.6399437412092</v>
      </c>
      <c r="K908" s="885">
        <f>'5전기계약 등 비교'!$L$19</f>
        <v>11459.198312236287</v>
      </c>
      <c r="L908" s="885">
        <f>'5전기계약 등 비교'!$L$27</f>
        <v>8983.3333333333339</v>
      </c>
      <c r="M908" s="886">
        <f t="shared" si="55"/>
        <v>7965.6399437412092</v>
      </c>
      <c r="N908" s="886">
        <f t="shared" si="56"/>
        <v>11459.198312236287</v>
      </c>
      <c r="O908" s="886">
        <f t="shared" si="57"/>
        <v>8983.3333333333339</v>
      </c>
    </row>
    <row r="909" spans="1:15">
      <c r="A909" s="712">
        <v>904</v>
      </c>
      <c r="B909" s="712"/>
      <c r="C909" s="712"/>
      <c r="D909" s="891">
        <v>0</v>
      </c>
      <c r="E909" s="891">
        <v>0</v>
      </c>
      <c r="F909" s="891">
        <v>0</v>
      </c>
      <c r="G909" s="883">
        <f>VLOOKUP(F909,'9요금표2'!$B$5:$AN$2005,13,1)</f>
        <v>0</v>
      </c>
      <c r="H909" s="883">
        <f>VLOOKUP(F909,'9요금표2'!$B$5:$AN$2005,14,1)</f>
        <v>0</v>
      </c>
      <c r="I909" s="884"/>
      <c r="J909" s="885">
        <f>'5전기계약 등 비교'!$O$19</f>
        <v>7965.6399437412092</v>
      </c>
      <c r="K909" s="885">
        <f>'5전기계약 등 비교'!$L$19</f>
        <v>11459.198312236287</v>
      </c>
      <c r="L909" s="885">
        <f>'5전기계약 등 비교'!$L$27</f>
        <v>8983.3333333333339</v>
      </c>
      <c r="M909" s="886">
        <f t="shared" ref="M909:M972" si="58">G909+J909</f>
        <v>7965.6399437412092</v>
      </c>
      <c r="N909" s="886">
        <f t="shared" ref="N909:N972" si="59">H909+K909</f>
        <v>11459.198312236287</v>
      </c>
      <c r="O909" s="886">
        <f t="shared" ref="O909:O972" si="60">G909+L909</f>
        <v>8983.3333333333339</v>
      </c>
    </row>
    <row r="910" spans="1:15">
      <c r="A910" s="712">
        <v>905</v>
      </c>
      <c r="B910" s="712"/>
      <c r="C910" s="712"/>
      <c r="D910" s="891">
        <v>0</v>
      </c>
      <c r="E910" s="891">
        <v>0</v>
      </c>
      <c r="F910" s="891">
        <v>0</v>
      </c>
      <c r="G910" s="883">
        <f>VLOOKUP(F910,'9요금표2'!$B$5:$AN$2005,13,1)</f>
        <v>0</v>
      </c>
      <c r="H910" s="883">
        <f>VLOOKUP(F910,'9요금표2'!$B$5:$AN$2005,14,1)</f>
        <v>0</v>
      </c>
      <c r="I910" s="884"/>
      <c r="J910" s="885">
        <f>'5전기계약 등 비교'!$O$19</f>
        <v>7965.6399437412092</v>
      </c>
      <c r="K910" s="885">
        <f>'5전기계약 등 비교'!$L$19</f>
        <v>11459.198312236287</v>
      </c>
      <c r="L910" s="885">
        <f>'5전기계약 등 비교'!$L$27</f>
        <v>8983.3333333333339</v>
      </c>
      <c r="M910" s="886">
        <f t="shared" si="58"/>
        <v>7965.6399437412092</v>
      </c>
      <c r="N910" s="886">
        <f t="shared" si="59"/>
        <v>11459.198312236287</v>
      </c>
      <c r="O910" s="886">
        <f t="shared" si="60"/>
        <v>8983.3333333333339</v>
      </c>
    </row>
    <row r="911" spans="1:15">
      <c r="A911" s="712">
        <v>906</v>
      </c>
      <c r="B911" s="712"/>
      <c r="C911" s="712"/>
      <c r="D911" s="891">
        <v>0</v>
      </c>
      <c r="E911" s="891">
        <v>0</v>
      </c>
      <c r="F911" s="891">
        <v>0</v>
      </c>
      <c r="G911" s="883">
        <f>VLOOKUP(F911,'9요금표2'!$B$5:$AN$2005,13,1)</f>
        <v>0</v>
      </c>
      <c r="H911" s="883">
        <f>VLOOKUP(F911,'9요금표2'!$B$5:$AN$2005,14,1)</f>
        <v>0</v>
      </c>
      <c r="I911" s="884"/>
      <c r="J911" s="885">
        <f>'5전기계약 등 비교'!$O$19</f>
        <v>7965.6399437412092</v>
      </c>
      <c r="K911" s="885">
        <f>'5전기계약 등 비교'!$L$19</f>
        <v>11459.198312236287</v>
      </c>
      <c r="L911" s="885">
        <f>'5전기계약 등 비교'!$L$27</f>
        <v>8983.3333333333339</v>
      </c>
      <c r="M911" s="886">
        <f t="shared" si="58"/>
        <v>7965.6399437412092</v>
      </c>
      <c r="N911" s="886">
        <f t="shared" si="59"/>
        <v>11459.198312236287</v>
      </c>
      <c r="O911" s="886">
        <f t="shared" si="60"/>
        <v>8983.3333333333339</v>
      </c>
    </row>
    <row r="912" spans="1:15">
      <c r="A912" s="712">
        <v>907</v>
      </c>
      <c r="B912" s="712"/>
      <c r="C912" s="712"/>
      <c r="D912" s="891">
        <v>0</v>
      </c>
      <c r="E912" s="891">
        <v>0</v>
      </c>
      <c r="F912" s="891">
        <v>0</v>
      </c>
      <c r="G912" s="883">
        <f>VLOOKUP(F912,'9요금표2'!$B$5:$AN$2005,13,1)</f>
        <v>0</v>
      </c>
      <c r="H912" s="883">
        <f>VLOOKUP(F912,'9요금표2'!$B$5:$AN$2005,14,1)</f>
        <v>0</v>
      </c>
      <c r="I912" s="884"/>
      <c r="J912" s="885">
        <f>'5전기계약 등 비교'!$O$19</f>
        <v>7965.6399437412092</v>
      </c>
      <c r="K912" s="885">
        <f>'5전기계약 등 비교'!$L$19</f>
        <v>11459.198312236287</v>
      </c>
      <c r="L912" s="885">
        <f>'5전기계약 등 비교'!$L$27</f>
        <v>8983.3333333333339</v>
      </c>
      <c r="M912" s="886">
        <f t="shared" si="58"/>
        <v>7965.6399437412092</v>
      </c>
      <c r="N912" s="886">
        <f t="shared" si="59"/>
        <v>11459.198312236287</v>
      </c>
      <c r="O912" s="886">
        <f t="shared" si="60"/>
        <v>8983.3333333333339</v>
      </c>
    </row>
    <row r="913" spans="1:15">
      <c r="A913" s="712">
        <v>908</v>
      </c>
      <c r="B913" s="712"/>
      <c r="C913" s="712"/>
      <c r="D913" s="891">
        <v>0</v>
      </c>
      <c r="E913" s="891">
        <v>0</v>
      </c>
      <c r="F913" s="891">
        <v>0</v>
      </c>
      <c r="G913" s="883">
        <f>VLOOKUP(F913,'9요금표2'!$B$5:$AN$2005,13,1)</f>
        <v>0</v>
      </c>
      <c r="H913" s="883">
        <f>VLOOKUP(F913,'9요금표2'!$B$5:$AN$2005,14,1)</f>
        <v>0</v>
      </c>
      <c r="I913" s="884"/>
      <c r="J913" s="885">
        <f>'5전기계약 등 비교'!$O$19</f>
        <v>7965.6399437412092</v>
      </c>
      <c r="K913" s="885">
        <f>'5전기계약 등 비교'!$L$19</f>
        <v>11459.198312236287</v>
      </c>
      <c r="L913" s="885">
        <f>'5전기계약 등 비교'!$L$27</f>
        <v>8983.3333333333339</v>
      </c>
      <c r="M913" s="886">
        <f t="shared" si="58"/>
        <v>7965.6399437412092</v>
      </c>
      <c r="N913" s="886">
        <f t="shared" si="59"/>
        <v>11459.198312236287</v>
      </c>
      <c r="O913" s="886">
        <f t="shared" si="60"/>
        <v>8983.3333333333339</v>
      </c>
    </row>
    <row r="914" spans="1:15">
      <c r="A914" s="712">
        <v>909</v>
      </c>
      <c r="B914" s="712"/>
      <c r="C914" s="712"/>
      <c r="D914" s="891">
        <v>0</v>
      </c>
      <c r="E914" s="891">
        <v>0</v>
      </c>
      <c r="F914" s="891">
        <v>0</v>
      </c>
      <c r="G914" s="883">
        <f>VLOOKUP(F914,'9요금표2'!$B$5:$AN$2005,13,1)</f>
        <v>0</v>
      </c>
      <c r="H914" s="883">
        <f>VLOOKUP(F914,'9요금표2'!$B$5:$AN$2005,14,1)</f>
        <v>0</v>
      </c>
      <c r="I914" s="884"/>
      <c r="J914" s="885">
        <f>'5전기계약 등 비교'!$O$19</f>
        <v>7965.6399437412092</v>
      </c>
      <c r="K914" s="885">
        <f>'5전기계약 등 비교'!$L$19</f>
        <v>11459.198312236287</v>
      </c>
      <c r="L914" s="885">
        <f>'5전기계약 등 비교'!$L$27</f>
        <v>8983.3333333333339</v>
      </c>
      <c r="M914" s="886">
        <f t="shared" si="58"/>
        <v>7965.6399437412092</v>
      </c>
      <c r="N914" s="886">
        <f t="shared" si="59"/>
        <v>11459.198312236287</v>
      </c>
      <c r="O914" s="886">
        <f t="shared" si="60"/>
        <v>8983.3333333333339</v>
      </c>
    </row>
    <row r="915" spans="1:15">
      <c r="A915" s="712">
        <v>910</v>
      </c>
      <c r="B915" s="712"/>
      <c r="C915" s="712"/>
      <c r="D915" s="891">
        <v>0</v>
      </c>
      <c r="E915" s="891">
        <v>0</v>
      </c>
      <c r="F915" s="891">
        <v>0</v>
      </c>
      <c r="G915" s="883">
        <f>VLOOKUP(F915,'9요금표2'!$B$5:$AN$2005,13,1)</f>
        <v>0</v>
      </c>
      <c r="H915" s="883">
        <f>VLOOKUP(F915,'9요금표2'!$B$5:$AN$2005,14,1)</f>
        <v>0</v>
      </c>
      <c r="I915" s="884"/>
      <c r="J915" s="885">
        <f>'5전기계약 등 비교'!$O$19</f>
        <v>7965.6399437412092</v>
      </c>
      <c r="K915" s="885">
        <f>'5전기계약 등 비교'!$L$19</f>
        <v>11459.198312236287</v>
      </c>
      <c r="L915" s="885">
        <f>'5전기계약 등 비교'!$L$27</f>
        <v>8983.3333333333339</v>
      </c>
      <c r="M915" s="886">
        <f t="shared" si="58"/>
        <v>7965.6399437412092</v>
      </c>
      <c r="N915" s="886">
        <f t="shared" si="59"/>
        <v>11459.198312236287</v>
      </c>
      <c r="O915" s="886">
        <f t="shared" si="60"/>
        <v>8983.3333333333339</v>
      </c>
    </row>
    <row r="916" spans="1:15">
      <c r="A916" s="712">
        <v>911</v>
      </c>
      <c r="B916" s="712"/>
      <c r="C916" s="712"/>
      <c r="D916" s="891">
        <v>0</v>
      </c>
      <c r="E916" s="891">
        <v>0</v>
      </c>
      <c r="F916" s="891">
        <v>0</v>
      </c>
      <c r="G916" s="883">
        <f>VLOOKUP(F916,'9요금표2'!$B$5:$AN$2005,13,1)</f>
        <v>0</v>
      </c>
      <c r="H916" s="883">
        <f>VLOOKUP(F916,'9요금표2'!$B$5:$AN$2005,14,1)</f>
        <v>0</v>
      </c>
      <c r="I916" s="884"/>
      <c r="J916" s="885">
        <f>'5전기계약 등 비교'!$O$19</f>
        <v>7965.6399437412092</v>
      </c>
      <c r="K916" s="885">
        <f>'5전기계약 등 비교'!$L$19</f>
        <v>11459.198312236287</v>
      </c>
      <c r="L916" s="885">
        <f>'5전기계약 등 비교'!$L$27</f>
        <v>8983.3333333333339</v>
      </c>
      <c r="M916" s="886">
        <f t="shared" si="58"/>
        <v>7965.6399437412092</v>
      </c>
      <c r="N916" s="886">
        <f t="shared" si="59"/>
        <v>11459.198312236287</v>
      </c>
      <c r="O916" s="886">
        <f t="shared" si="60"/>
        <v>8983.3333333333339</v>
      </c>
    </row>
    <row r="917" spans="1:15">
      <c r="A917" s="712">
        <v>912</v>
      </c>
      <c r="B917" s="712"/>
      <c r="C917" s="712"/>
      <c r="D917" s="891">
        <v>0</v>
      </c>
      <c r="E917" s="891">
        <v>0</v>
      </c>
      <c r="F917" s="891">
        <v>0</v>
      </c>
      <c r="G917" s="883">
        <f>VLOOKUP(F917,'9요금표2'!$B$5:$AN$2005,13,1)</f>
        <v>0</v>
      </c>
      <c r="H917" s="883">
        <f>VLOOKUP(F917,'9요금표2'!$B$5:$AN$2005,14,1)</f>
        <v>0</v>
      </c>
      <c r="I917" s="884"/>
      <c r="J917" s="885">
        <f>'5전기계약 등 비교'!$O$19</f>
        <v>7965.6399437412092</v>
      </c>
      <c r="K917" s="885">
        <f>'5전기계약 등 비교'!$L$19</f>
        <v>11459.198312236287</v>
      </c>
      <c r="L917" s="885">
        <f>'5전기계약 등 비교'!$L$27</f>
        <v>8983.3333333333339</v>
      </c>
      <c r="M917" s="886">
        <f t="shared" si="58"/>
        <v>7965.6399437412092</v>
      </c>
      <c r="N917" s="886">
        <f t="shared" si="59"/>
        <v>11459.198312236287</v>
      </c>
      <c r="O917" s="886">
        <f t="shared" si="60"/>
        <v>8983.3333333333339</v>
      </c>
    </row>
    <row r="918" spans="1:15">
      <c r="A918" s="712">
        <v>913</v>
      </c>
      <c r="B918" s="712"/>
      <c r="C918" s="712"/>
      <c r="D918" s="891">
        <v>0</v>
      </c>
      <c r="E918" s="891">
        <v>0</v>
      </c>
      <c r="F918" s="891">
        <v>0</v>
      </c>
      <c r="G918" s="883">
        <f>VLOOKUP(F918,'9요금표2'!$B$5:$AN$2005,13,1)</f>
        <v>0</v>
      </c>
      <c r="H918" s="883">
        <f>VLOOKUP(F918,'9요금표2'!$B$5:$AN$2005,14,1)</f>
        <v>0</v>
      </c>
      <c r="I918" s="884"/>
      <c r="J918" s="885">
        <f>'5전기계약 등 비교'!$O$19</f>
        <v>7965.6399437412092</v>
      </c>
      <c r="K918" s="885">
        <f>'5전기계약 등 비교'!$L$19</f>
        <v>11459.198312236287</v>
      </c>
      <c r="L918" s="885">
        <f>'5전기계약 등 비교'!$L$27</f>
        <v>8983.3333333333339</v>
      </c>
      <c r="M918" s="886">
        <f t="shared" si="58"/>
        <v>7965.6399437412092</v>
      </c>
      <c r="N918" s="886">
        <f t="shared" si="59"/>
        <v>11459.198312236287</v>
      </c>
      <c r="O918" s="886">
        <f t="shared" si="60"/>
        <v>8983.3333333333339</v>
      </c>
    </row>
    <row r="919" spans="1:15">
      <c r="A919" s="712">
        <v>914</v>
      </c>
      <c r="B919" s="712"/>
      <c r="C919" s="712"/>
      <c r="D919" s="891">
        <v>0</v>
      </c>
      <c r="E919" s="891">
        <v>0</v>
      </c>
      <c r="F919" s="891">
        <v>0</v>
      </c>
      <c r="G919" s="883">
        <f>VLOOKUP(F919,'9요금표2'!$B$5:$AN$2005,13,1)</f>
        <v>0</v>
      </c>
      <c r="H919" s="883">
        <f>VLOOKUP(F919,'9요금표2'!$B$5:$AN$2005,14,1)</f>
        <v>0</v>
      </c>
      <c r="I919" s="884"/>
      <c r="J919" s="885">
        <f>'5전기계약 등 비교'!$O$19</f>
        <v>7965.6399437412092</v>
      </c>
      <c r="K919" s="885">
        <f>'5전기계약 등 비교'!$L$19</f>
        <v>11459.198312236287</v>
      </c>
      <c r="L919" s="885">
        <f>'5전기계약 등 비교'!$L$27</f>
        <v>8983.3333333333339</v>
      </c>
      <c r="M919" s="886">
        <f t="shared" si="58"/>
        <v>7965.6399437412092</v>
      </c>
      <c r="N919" s="886">
        <f t="shared" si="59"/>
        <v>11459.198312236287</v>
      </c>
      <c r="O919" s="886">
        <f t="shared" si="60"/>
        <v>8983.3333333333339</v>
      </c>
    </row>
    <row r="920" spans="1:15">
      <c r="A920" s="712">
        <v>915</v>
      </c>
      <c r="B920" s="712"/>
      <c r="C920" s="712"/>
      <c r="D920" s="891">
        <v>0</v>
      </c>
      <c r="E920" s="891">
        <v>0</v>
      </c>
      <c r="F920" s="891">
        <v>0</v>
      </c>
      <c r="G920" s="883">
        <f>VLOOKUP(F920,'9요금표2'!$B$5:$AN$2005,13,1)</f>
        <v>0</v>
      </c>
      <c r="H920" s="883">
        <f>VLOOKUP(F920,'9요금표2'!$B$5:$AN$2005,14,1)</f>
        <v>0</v>
      </c>
      <c r="I920" s="884"/>
      <c r="J920" s="885">
        <f>'5전기계약 등 비교'!$O$19</f>
        <v>7965.6399437412092</v>
      </c>
      <c r="K920" s="885">
        <f>'5전기계약 등 비교'!$L$19</f>
        <v>11459.198312236287</v>
      </c>
      <c r="L920" s="885">
        <f>'5전기계약 등 비교'!$L$27</f>
        <v>8983.3333333333339</v>
      </c>
      <c r="M920" s="886">
        <f t="shared" si="58"/>
        <v>7965.6399437412092</v>
      </c>
      <c r="N920" s="886">
        <f t="shared" si="59"/>
        <v>11459.198312236287</v>
      </c>
      <c r="O920" s="886">
        <f t="shared" si="60"/>
        <v>8983.3333333333339</v>
      </c>
    </row>
    <row r="921" spans="1:15">
      <c r="A921" s="712">
        <v>916</v>
      </c>
      <c r="B921" s="712"/>
      <c r="C921" s="712"/>
      <c r="D921" s="891">
        <v>0</v>
      </c>
      <c r="E921" s="891">
        <v>0</v>
      </c>
      <c r="F921" s="891">
        <v>0</v>
      </c>
      <c r="G921" s="883">
        <f>VLOOKUP(F921,'9요금표2'!$B$5:$AN$2005,13,1)</f>
        <v>0</v>
      </c>
      <c r="H921" s="883">
        <f>VLOOKUP(F921,'9요금표2'!$B$5:$AN$2005,14,1)</f>
        <v>0</v>
      </c>
      <c r="I921" s="884"/>
      <c r="J921" s="885">
        <f>'5전기계약 등 비교'!$O$19</f>
        <v>7965.6399437412092</v>
      </c>
      <c r="K921" s="885">
        <f>'5전기계약 등 비교'!$L$19</f>
        <v>11459.198312236287</v>
      </c>
      <c r="L921" s="885">
        <f>'5전기계약 등 비교'!$L$27</f>
        <v>8983.3333333333339</v>
      </c>
      <c r="M921" s="886">
        <f t="shared" si="58"/>
        <v>7965.6399437412092</v>
      </c>
      <c r="N921" s="886">
        <f t="shared" si="59"/>
        <v>11459.198312236287</v>
      </c>
      <c r="O921" s="886">
        <f t="shared" si="60"/>
        <v>8983.3333333333339</v>
      </c>
    </row>
    <row r="922" spans="1:15">
      <c r="A922" s="712">
        <v>917</v>
      </c>
      <c r="B922" s="712"/>
      <c r="C922" s="712"/>
      <c r="D922" s="891">
        <v>0</v>
      </c>
      <c r="E922" s="891">
        <v>0</v>
      </c>
      <c r="F922" s="891">
        <v>0</v>
      </c>
      <c r="G922" s="883">
        <f>VLOOKUP(F922,'9요금표2'!$B$5:$AN$2005,13,1)</f>
        <v>0</v>
      </c>
      <c r="H922" s="883">
        <f>VLOOKUP(F922,'9요금표2'!$B$5:$AN$2005,14,1)</f>
        <v>0</v>
      </c>
      <c r="I922" s="884"/>
      <c r="J922" s="885">
        <f>'5전기계약 등 비교'!$O$19</f>
        <v>7965.6399437412092</v>
      </c>
      <c r="K922" s="885">
        <f>'5전기계약 등 비교'!$L$19</f>
        <v>11459.198312236287</v>
      </c>
      <c r="L922" s="885">
        <f>'5전기계약 등 비교'!$L$27</f>
        <v>8983.3333333333339</v>
      </c>
      <c r="M922" s="886">
        <f t="shared" si="58"/>
        <v>7965.6399437412092</v>
      </c>
      <c r="N922" s="886">
        <f t="shared" si="59"/>
        <v>11459.198312236287</v>
      </c>
      <c r="O922" s="886">
        <f t="shared" si="60"/>
        <v>8983.3333333333339</v>
      </c>
    </row>
    <row r="923" spans="1:15">
      <c r="A923" s="712">
        <v>918</v>
      </c>
      <c r="B923" s="712"/>
      <c r="C923" s="712"/>
      <c r="D923" s="891">
        <v>0</v>
      </c>
      <c r="E923" s="891">
        <v>0</v>
      </c>
      <c r="F923" s="891">
        <v>0</v>
      </c>
      <c r="G923" s="883">
        <f>VLOOKUP(F923,'9요금표2'!$B$5:$AN$2005,13,1)</f>
        <v>0</v>
      </c>
      <c r="H923" s="883">
        <f>VLOOKUP(F923,'9요금표2'!$B$5:$AN$2005,14,1)</f>
        <v>0</v>
      </c>
      <c r="I923" s="884"/>
      <c r="J923" s="885">
        <f>'5전기계약 등 비교'!$O$19</f>
        <v>7965.6399437412092</v>
      </c>
      <c r="K923" s="885">
        <f>'5전기계약 등 비교'!$L$19</f>
        <v>11459.198312236287</v>
      </c>
      <c r="L923" s="885">
        <f>'5전기계약 등 비교'!$L$27</f>
        <v>8983.3333333333339</v>
      </c>
      <c r="M923" s="886">
        <f t="shared" si="58"/>
        <v>7965.6399437412092</v>
      </c>
      <c r="N923" s="886">
        <f t="shared" si="59"/>
        <v>11459.198312236287</v>
      </c>
      <c r="O923" s="886">
        <f t="shared" si="60"/>
        <v>8983.3333333333339</v>
      </c>
    </row>
    <row r="924" spans="1:15">
      <c r="A924" s="712">
        <v>919</v>
      </c>
      <c r="B924" s="712"/>
      <c r="C924" s="712"/>
      <c r="D924" s="891">
        <v>0</v>
      </c>
      <c r="E924" s="891">
        <v>0</v>
      </c>
      <c r="F924" s="891">
        <v>0</v>
      </c>
      <c r="G924" s="883">
        <f>VLOOKUP(F924,'9요금표2'!$B$5:$AN$2005,13,1)</f>
        <v>0</v>
      </c>
      <c r="H924" s="883">
        <f>VLOOKUP(F924,'9요금표2'!$B$5:$AN$2005,14,1)</f>
        <v>0</v>
      </c>
      <c r="I924" s="884"/>
      <c r="J924" s="885">
        <f>'5전기계약 등 비교'!$O$19</f>
        <v>7965.6399437412092</v>
      </c>
      <c r="K924" s="885">
        <f>'5전기계약 등 비교'!$L$19</f>
        <v>11459.198312236287</v>
      </c>
      <c r="L924" s="885">
        <f>'5전기계약 등 비교'!$L$27</f>
        <v>8983.3333333333339</v>
      </c>
      <c r="M924" s="886">
        <f t="shared" si="58"/>
        <v>7965.6399437412092</v>
      </c>
      <c r="N924" s="886">
        <f t="shared" si="59"/>
        <v>11459.198312236287</v>
      </c>
      <c r="O924" s="886">
        <f t="shared" si="60"/>
        <v>8983.3333333333339</v>
      </c>
    </row>
    <row r="925" spans="1:15">
      <c r="A925" s="712">
        <v>920</v>
      </c>
      <c r="B925" s="712"/>
      <c r="C925" s="712"/>
      <c r="D925" s="891">
        <v>0</v>
      </c>
      <c r="E925" s="891">
        <v>0</v>
      </c>
      <c r="F925" s="891">
        <v>0</v>
      </c>
      <c r="G925" s="883">
        <f>VLOOKUP(F925,'9요금표2'!$B$5:$AN$2005,13,1)</f>
        <v>0</v>
      </c>
      <c r="H925" s="883">
        <f>VLOOKUP(F925,'9요금표2'!$B$5:$AN$2005,14,1)</f>
        <v>0</v>
      </c>
      <c r="I925" s="884"/>
      <c r="J925" s="885">
        <f>'5전기계약 등 비교'!$O$19</f>
        <v>7965.6399437412092</v>
      </c>
      <c r="K925" s="885">
        <f>'5전기계약 등 비교'!$L$19</f>
        <v>11459.198312236287</v>
      </c>
      <c r="L925" s="885">
        <f>'5전기계약 등 비교'!$L$27</f>
        <v>8983.3333333333339</v>
      </c>
      <c r="M925" s="886">
        <f t="shared" si="58"/>
        <v>7965.6399437412092</v>
      </c>
      <c r="N925" s="886">
        <f t="shared" si="59"/>
        <v>11459.198312236287</v>
      </c>
      <c r="O925" s="886">
        <f t="shared" si="60"/>
        <v>8983.3333333333339</v>
      </c>
    </row>
    <row r="926" spans="1:15">
      <c r="A926" s="712">
        <v>921</v>
      </c>
      <c r="B926" s="712"/>
      <c r="C926" s="712"/>
      <c r="D926" s="891">
        <v>0</v>
      </c>
      <c r="E926" s="891">
        <v>0</v>
      </c>
      <c r="F926" s="891">
        <v>0</v>
      </c>
      <c r="G926" s="883">
        <f>VLOOKUP(F926,'9요금표2'!$B$5:$AN$2005,13,1)</f>
        <v>0</v>
      </c>
      <c r="H926" s="883">
        <f>VLOOKUP(F926,'9요금표2'!$B$5:$AN$2005,14,1)</f>
        <v>0</v>
      </c>
      <c r="I926" s="884"/>
      <c r="J926" s="885">
        <f>'5전기계약 등 비교'!$O$19</f>
        <v>7965.6399437412092</v>
      </c>
      <c r="K926" s="885">
        <f>'5전기계약 등 비교'!$L$19</f>
        <v>11459.198312236287</v>
      </c>
      <c r="L926" s="885">
        <f>'5전기계약 등 비교'!$L$27</f>
        <v>8983.3333333333339</v>
      </c>
      <c r="M926" s="886">
        <f t="shared" si="58"/>
        <v>7965.6399437412092</v>
      </c>
      <c r="N926" s="886">
        <f t="shared" si="59"/>
        <v>11459.198312236287</v>
      </c>
      <c r="O926" s="886">
        <f t="shared" si="60"/>
        <v>8983.3333333333339</v>
      </c>
    </row>
    <row r="927" spans="1:15">
      <c r="A927" s="712">
        <v>922</v>
      </c>
      <c r="B927" s="712"/>
      <c r="C927" s="712"/>
      <c r="D927" s="891">
        <v>0</v>
      </c>
      <c r="E927" s="891">
        <v>0</v>
      </c>
      <c r="F927" s="891">
        <v>0</v>
      </c>
      <c r="G927" s="883">
        <f>VLOOKUP(F927,'9요금표2'!$B$5:$AN$2005,13,1)</f>
        <v>0</v>
      </c>
      <c r="H927" s="883">
        <f>VLOOKUP(F927,'9요금표2'!$B$5:$AN$2005,14,1)</f>
        <v>0</v>
      </c>
      <c r="I927" s="884"/>
      <c r="J927" s="885">
        <f>'5전기계약 등 비교'!$O$19</f>
        <v>7965.6399437412092</v>
      </c>
      <c r="K927" s="885">
        <f>'5전기계약 등 비교'!$L$19</f>
        <v>11459.198312236287</v>
      </c>
      <c r="L927" s="885">
        <f>'5전기계약 등 비교'!$L$27</f>
        <v>8983.3333333333339</v>
      </c>
      <c r="M927" s="886">
        <f t="shared" si="58"/>
        <v>7965.6399437412092</v>
      </c>
      <c r="N927" s="886">
        <f t="shared" si="59"/>
        <v>11459.198312236287</v>
      </c>
      <c r="O927" s="886">
        <f t="shared" si="60"/>
        <v>8983.3333333333339</v>
      </c>
    </row>
    <row r="928" spans="1:15">
      <c r="A928" s="712">
        <v>923</v>
      </c>
      <c r="B928" s="712"/>
      <c r="C928" s="712"/>
      <c r="D928" s="891">
        <v>0</v>
      </c>
      <c r="E928" s="891">
        <v>0</v>
      </c>
      <c r="F928" s="891">
        <v>0</v>
      </c>
      <c r="G928" s="883">
        <f>VLOOKUP(F928,'9요금표2'!$B$5:$AN$2005,13,1)</f>
        <v>0</v>
      </c>
      <c r="H928" s="883">
        <f>VLOOKUP(F928,'9요금표2'!$B$5:$AN$2005,14,1)</f>
        <v>0</v>
      </c>
      <c r="I928" s="884"/>
      <c r="J928" s="885">
        <f>'5전기계약 등 비교'!$O$19</f>
        <v>7965.6399437412092</v>
      </c>
      <c r="K928" s="885">
        <f>'5전기계약 등 비교'!$L$19</f>
        <v>11459.198312236287</v>
      </c>
      <c r="L928" s="885">
        <f>'5전기계약 등 비교'!$L$27</f>
        <v>8983.3333333333339</v>
      </c>
      <c r="M928" s="886">
        <f t="shared" si="58"/>
        <v>7965.6399437412092</v>
      </c>
      <c r="N928" s="886">
        <f t="shared" si="59"/>
        <v>11459.198312236287</v>
      </c>
      <c r="O928" s="886">
        <f t="shared" si="60"/>
        <v>8983.3333333333339</v>
      </c>
    </row>
    <row r="929" spans="1:15">
      <c r="A929" s="712">
        <v>924</v>
      </c>
      <c r="B929" s="712"/>
      <c r="C929" s="712"/>
      <c r="D929" s="891">
        <v>0</v>
      </c>
      <c r="E929" s="891">
        <v>0</v>
      </c>
      <c r="F929" s="891">
        <v>0</v>
      </c>
      <c r="G929" s="883">
        <f>VLOOKUP(F929,'9요금표2'!$B$5:$AN$2005,13,1)</f>
        <v>0</v>
      </c>
      <c r="H929" s="883">
        <f>VLOOKUP(F929,'9요금표2'!$B$5:$AN$2005,14,1)</f>
        <v>0</v>
      </c>
      <c r="I929" s="884"/>
      <c r="J929" s="885">
        <f>'5전기계약 등 비교'!$O$19</f>
        <v>7965.6399437412092</v>
      </c>
      <c r="K929" s="885">
        <f>'5전기계약 등 비교'!$L$19</f>
        <v>11459.198312236287</v>
      </c>
      <c r="L929" s="885">
        <f>'5전기계약 등 비교'!$L$27</f>
        <v>8983.3333333333339</v>
      </c>
      <c r="M929" s="886">
        <f t="shared" si="58"/>
        <v>7965.6399437412092</v>
      </c>
      <c r="N929" s="886">
        <f t="shared" si="59"/>
        <v>11459.198312236287</v>
      </c>
      <c r="O929" s="886">
        <f t="shared" si="60"/>
        <v>8983.3333333333339</v>
      </c>
    </row>
    <row r="930" spans="1:15">
      <c r="A930" s="712">
        <v>925</v>
      </c>
      <c r="B930" s="712"/>
      <c r="C930" s="712"/>
      <c r="D930" s="891">
        <v>0</v>
      </c>
      <c r="E930" s="891">
        <v>0</v>
      </c>
      <c r="F930" s="891">
        <v>0</v>
      </c>
      <c r="G930" s="883">
        <f>VLOOKUP(F930,'9요금표2'!$B$5:$AN$2005,13,1)</f>
        <v>0</v>
      </c>
      <c r="H930" s="883">
        <f>VLOOKUP(F930,'9요금표2'!$B$5:$AN$2005,14,1)</f>
        <v>0</v>
      </c>
      <c r="I930" s="884"/>
      <c r="J930" s="885">
        <f>'5전기계약 등 비교'!$O$19</f>
        <v>7965.6399437412092</v>
      </c>
      <c r="K930" s="885">
        <f>'5전기계약 등 비교'!$L$19</f>
        <v>11459.198312236287</v>
      </c>
      <c r="L930" s="885">
        <f>'5전기계약 등 비교'!$L$27</f>
        <v>8983.3333333333339</v>
      </c>
      <c r="M930" s="886">
        <f t="shared" si="58"/>
        <v>7965.6399437412092</v>
      </c>
      <c r="N930" s="886">
        <f t="shared" si="59"/>
        <v>11459.198312236287</v>
      </c>
      <c r="O930" s="886">
        <f t="shared" si="60"/>
        <v>8983.3333333333339</v>
      </c>
    </row>
    <row r="931" spans="1:15">
      <c r="A931" s="712">
        <v>926</v>
      </c>
      <c r="B931" s="712"/>
      <c r="C931" s="712"/>
      <c r="D931" s="891">
        <v>0</v>
      </c>
      <c r="E931" s="891">
        <v>0</v>
      </c>
      <c r="F931" s="891">
        <v>0</v>
      </c>
      <c r="G931" s="883">
        <f>VLOOKUP(F931,'9요금표2'!$B$5:$AN$2005,13,1)</f>
        <v>0</v>
      </c>
      <c r="H931" s="883">
        <f>VLOOKUP(F931,'9요금표2'!$B$5:$AN$2005,14,1)</f>
        <v>0</v>
      </c>
      <c r="I931" s="884"/>
      <c r="J931" s="885">
        <f>'5전기계약 등 비교'!$O$19</f>
        <v>7965.6399437412092</v>
      </c>
      <c r="K931" s="885">
        <f>'5전기계약 등 비교'!$L$19</f>
        <v>11459.198312236287</v>
      </c>
      <c r="L931" s="885">
        <f>'5전기계약 등 비교'!$L$27</f>
        <v>8983.3333333333339</v>
      </c>
      <c r="M931" s="886">
        <f t="shared" si="58"/>
        <v>7965.6399437412092</v>
      </c>
      <c r="N931" s="886">
        <f t="shared" si="59"/>
        <v>11459.198312236287</v>
      </c>
      <c r="O931" s="886">
        <f t="shared" si="60"/>
        <v>8983.3333333333339</v>
      </c>
    </row>
    <row r="932" spans="1:15">
      <c r="A932" s="712">
        <v>927</v>
      </c>
      <c r="B932" s="712"/>
      <c r="C932" s="712"/>
      <c r="D932" s="891">
        <v>0</v>
      </c>
      <c r="E932" s="891">
        <v>0</v>
      </c>
      <c r="F932" s="891">
        <v>0</v>
      </c>
      <c r="G932" s="883">
        <f>VLOOKUP(F932,'9요금표2'!$B$5:$AN$2005,13,1)</f>
        <v>0</v>
      </c>
      <c r="H932" s="883">
        <f>VLOOKUP(F932,'9요금표2'!$B$5:$AN$2005,14,1)</f>
        <v>0</v>
      </c>
      <c r="I932" s="884"/>
      <c r="J932" s="885">
        <f>'5전기계약 등 비교'!$O$19</f>
        <v>7965.6399437412092</v>
      </c>
      <c r="K932" s="885">
        <f>'5전기계약 등 비교'!$L$19</f>
        <v>11459.198312236287</v>
      </c>
      <c r="L932" s="885">
        <f>'5전기계약 등 비교'!$L$27</f>
        <v>8983.3333333333339</v>
      </c>
      <c r="M932" s="886">
        <f t="shared" si="58"/>
        <v>7965.6399437412092</v>
      </c>
      <c r="N932" s="886">
        <f t="shared" si="59"/>
        <v>11459.198312236287</v>
      </c>
      <c r="O932" s="886">
        <f t="shared" si="60"/>
        <v>8983.3333333333339</v>
      </c>
    </row>
    <row r="933" spans="1:15">
      <c r="A933" s="712">
        <v>928</v>
      </c>
      <c r="B933" s="712"/>
      <c r="C933" s="712"/>
      <c r="D933" s="891">
        <v>0</v>
      </c>
      <c r="E933" s="891">
        <v>0</v>
      </c>
      <c r="F933" s="891">
        <v>0</v>
      </c>
      <c r="G933" s="883">
        <f>VLOOKUP(F933,'9요금표2'!$B$5:$AN$2005,13,1)</f>
        <v>0</v>
      </c>
      <c r="H933" s="883">
        <f>VLOOKUP(F933,'9요금표2'!$B$5:$AN$2005,14,1)</f>
        <v>0</v>
      </c>
      <c r="I933" s="884"/>
      <c r="J933" s="885">
        <f>'5전기계약 등 비교'!$O$19</f>
        <v>7965.6399437412092</v>
      </c>
      <c r="K933" s="885">
        <f>'5전기계약 등 비교'!$L$19</f>
        <v>11459.198312236287</v>
      </c>
      <c r="L933" s="885">
        <f>'5전기계약 등 비교'!$L$27</f>
        <v>8983.3333333333339</v>
      </c>
      <c r="M933" s="886">
        <f t="shared" si="58"/>
        <v>7965.6399437412092</v>
      </c>
      <c r="N933" s="886">
        <f t="shared" si="59"/>
        <v>11459.198312236287</v>
      </c>
      <c r="O933" s="886">
        <f t="shared" si="60"/>
        <v>8983.3333333333339</v>
      </c>
    </row>
    <row r="934" spans="1:15">
      <c r="A934" s="712">
        <v>929</v>
      </c>
      <c r="B934" s="712"/>
      <c r="C934" s="712"/>
      <c r="D934" s="891">
        <v>0</v>
      </c>
      <c r="E934" s="891">
        <v>0</v>
      </c>
      <c r="F934" s="891">
        <v>0</v>
      </c>
      <c r="G934" s="883">
        <f>VLOOKUP(F934,'9요금표2'!$B$5:$AN$2005,13,1)</f>
        <v>0</v>
      </c>
      <c r="H934" s="883">
        <f>VLOOKUP(F934,'9요금표2'!$B$5:$AN$2005,14,1)</f>
        <v>0</v>
      </c>
      <c r="I934" s="884"/>
      <c r="J934" s="885">
        <f>'5전기계약 등 비교'!$O$19</f>
        <v>7965.6399437412092</v>
      </c>
      <c r="K934" s="885">
        <f>'5전기계약 등 비교'!$L$19</f>
        <v>11459.198312236287</v>
      </c>
      <c r="L934" s="885">
        <f>'5전기계약 등 비교'!$L$27</f>
        <v>8983.3333333333339</v>
      </c>
      <c r="M934" s="886">
        <f t="shared" si="58"/>
        <v>7965.6399437412092</v>
      </c>
      <c r="N934" s="886">
        <f t="shared" si="59"/>
        <v>11459.198312236287</v>
      </c>
      <c r="O934" s="886">
        <f t="shared" si="60"/>
        <v>8983.3333333333339</v>
      </c>
    </row>
    <row r="935" spans="1:15">
      <c r="A935" s="712">
        <v>930</v>
      </c>
      <c r="B935" s="712"/>
      <c r="C935" s="712"/>
      <c r="D935" s="891">
        <v>0</v>
      </c>
      <c r="E935" s="891">
        <v>0</v>
      </c>
      <c r="F935" s="891">
        <v>0</v>
      </c>
      <c r="G935" s="883">
        <f>VLOOKUP(F935,'9요금표2'!$B$5:$AN$2005,13,1)</f>
        <v>0</v>
      </c>
      <c r="H935" s="883">
        <f>VLOOKUP(F935,'9요금표2'!$B$5:$AN$2005,14,1)</f>
        <v>0</v>
      </c>
      <c r="I935" s="884"/>
      <c r="J935" s="885">
        <f>'5전기계약 등 비교'!$O$19</f>
        <v>7965.6399437412092</v>
      </c>
      <c r="K935" s="885">
        <f>'5전기계약 등 비교'!$L$19</f>
        <v>11459.198312236287</v>
      </c>
      <c r="L935" s="885">
        <f>'5전기계약 등 비교'!$L$27</f>
        <v>8983.3333333333339</v>
      </c>
      <c r="M935" s="886">
        <f t="shared" si="58"/>
        <v>7965.6399437412092</v>
      </c>
      <c r="N935" s="886">
        <f t="shared" si="59"/>
        <v>11459.198312236287</v>
      </c>
      <c r="O935" s="886">
        <f t="shared" si="60"/>
        <v>8983.3333333333339</v>
      </c>
    </row>
    <row r="936" spans="1:15">
      <c r="A936" s="712">
        <v>931</v>
      </c>
      <c r="B936" s="712"/>
      <c r="C936" s="712"/>
      <c r="D936" s="891">
        <v>0</v>
      </c>
      <c r="E936" s="891">
        <v>0</v>
      </c>
      <c r="F936" s="891">
        <v>0</v>
      </c>
      <c r="G936" s="883">
        <f>VLOOKUP(F936,'9요금표2'!$B$5:$AN$2005,13,1)</f>
        <v>0</v>
      </c>
      <c r="H936" s="883">
        <f>VLOOKUP(F936,'9요금표2'!$B$5:$AN$2005,14,1)</f>
        <v>0</v>
      </c>
      <c r="I936" s="884"/>
      <c r="J936" s="885">
        <f>'5전기계약 등 비교'!$O$19</f>
        <v>7965.6399437412092</v>
      </c>
      <c r="K936" s="885">
        <f>'5전기계약 등 비교'!$L$19</f>
        <v>11459.198312236287</v>
      </c>
      <c r="L936" s="885">
        <f>'5전기계약 등 비교'!$L$27</f>
        <v>8983.3333333333339</v>
      </c>
      <c r="M936" s="886">
        <f t="shared" si="58"/>
        <v>7965.6399437412092</v>
      </c>
      <c r="N936" s="886">
        <f t="shared" si="59"/>
        <v>11459.198312236287</v>
      </c>
      <c r="O936" s="886">
        <f t="shared" si="60"/>
        <v>8983.3333333333339</v>
      </c>
    </row>
    <row r="937" spans="1:15">
      <c r="A937" s="712">
        <v>932</v>
      </c>
      <c r="B937" s="712"/>
      <c r="C937" s="712"/>
      <c r="D937" s="891">
        <v>0</v>
      </c>
      <c r="E937" s="891">
        <v>0</v>
      </c>
      <c r="F937" s="891">
        <v>0</v>
      </c>
      <c r="G937" s="883">
        <f>VLOOKUP(F937,'9요금표2'!$B$5:$AN$2005,13,1)</f>
        <v>0</v>
      </c>
      <c r="H937" s="883">
        <f>VLOOKUP(F937,'9요금표2'!$B$5:$AN$2005,14,1)</f>
        <v>0</v>
      </c>
      <c r="I937" s="884"/>
      <c r="J937" s="885">
        <f>'5전기계약 등 비교'!$O$19</f>
        <v>7965.6399437412092</v>
      </c>
      <c r="K937" s="885">
        <f>'5전기계약 등 비교'!$L$19</f>
        <v>11459.198312236287</v>
      </c>
      <c r="L937" s="885">
        <f>'5전기계약 등 비교'!$L$27</f>
        <v>8983.3333333333339</v>
      </c>
      <c r="M937" s="886">
        <f t="shared" si="58"/>
        <v>7965.6399437412092</v>
      </c>
      <c r="N937" s="886">
        <f t="shared" si="59"/>
        <v>11459.198312236287</v>
      </c>
      <c r="O937" s="886">
        <f t="shared" si="60"/>
        <v>8983.3333333333339</v>
      </c>
    </row>
    <row r="938" spans="1:15">
      <c r="A938" s="712">
        <v>933</v>
      </c>
      <c r="B938" s="712"/>
      <c r="C938" s="712"/>
      <c r="D938" s="891">
        <v>0</v>
      </c>
      <c r="E938" s="891">
        <v>0</v>
      </c>
      <c r="F938" s="891">
        <v>0</v>
      </c>
      <c r="G938" s="883">
        <f>VLOOKUP(F938,'9요금표2'!$B$5:$AN$2005,13,1)</f>
        <v>0</v>
      </c>
      <c r="H938" s="883">
        <f>VLOOKUP(F938,'9요금표2'!$B$5:$AN$2005,14,1)</f>
        <v>0</v>
      </c>
      <c r="I938" s="884"/>
      <c r="J938" s="885">
        <f>'5전기계약 등 비교'!$O$19</f>
        <v>7965.6399437412092</v>
      </c>
      <c r="K938" s="885">
        <f>'5전기계약 등 비교'!$L$19</f>
        <v>11459.198312236287</v>
      </c>
      <c r="L938" s="885">
        <f>'5전기계약 등 비교'!$L$27</f>
        <v>8983.3333333333339</v>
      </c>
      <c r="M938" s="886">
        <f t="shared" si="58"/>
        <v>7965.6399437412092</v>
      </c>
      <c r="N938" s="886">
        <f t="shared" si="59"/>
        <v>11459.198312236287</v>
      </c>
      <c r="O938" s="886">
        <f t="shared" si="60"/>
        <v>8983.3333333333339</v>
      </c>
    </row>
    <row r="939" spans="1:15">
      <c r="A939" s="712">
        <v>934</v>
      </c>
      <c r="B939" s="712"/>
      <c r="C939" s="712"/>
      <c r="D939" s="891">
        <v>0</v>
      </c>
      <c r="E939" s="891">
        <v>0</v>
      </c>
      <c r="F939" s="891">
        <v>0</v>
      </c>
      <c r="G939" s="883">
        <f>VLOOKUP(F939,'9요금표2'!$B$5:$AN$2005,13,1)</f>
        <v>0</v>
      </c>
      <c r="H939" s="883">
        <f>VLOOKUP(F939,'9요금표2'!$B$5:$AN$2005,14,1)</f>
        <v>0</v>
      </c>
      <c r="I939" s="884"/>
      <c r="J939" s="885">
        <f>'5전기계약 등 비교'!$O$19</f>
        <v>7965.6399437412092</v>
      </c>
      <c r="K939" s="885">
        <f>'5전기계약 등 비교'!$L$19</f>
        <v>11459.198312236287</v>
      </c>
      <c r="L939" s="885">
        <f>'5전기계약 등 비교'!$L$27</f>
        <v>8983.3333333333339</v>
      </c>
      <c r="M939" s="886">
        <f t="shared" si="58"/>
        <v>7965.6399437412092</v>
      </c>
      <c r="N939" s="886">
        <f t="shared" si="59"/>
        <v>11459.198312236287</v>
      </c>
      <c r="O939" s="886">
        <f t="shared" si="60"/>
        <v>8983.3333333333339</v>
      </c>
    </row>
    <row r="940" spans="1:15">
      <c r="A940" s="712">
        <v>935</v>
      </c>
      <c r="B940" s="712"/>
      <c r="C940" s="712"/>
      <c r="D940" s="891">
        <v>0</v>
      </c>
      <c r="E940" s="891">
        <v>0</v>
      </c>
      <c r="F940" s="891">
        <v>0</v>
      </c>
      <c r="G940" s="883">
        <f>VLOOKUP(F940,'9요금표2'!$B$5:$AN$2005,13,1)</f>
        <v>0</v>
      </c>
      <c r="H940" s="883">
        <f>VLOOKUP(F940,'9요금표2'!$B$5:$AN$2005,14,1)</f>
        <v>0</v>
      </c>
      <c r="I940" s="884"/>
      <c r="J940" s="885">
        <f>'5전기계약 등 비교'!$O$19</f>
        <v>7965.6399437412092</v>
      </c>
      <c r="K940" s="885">
        <f>'5전기계약 등 비교'!$L$19</f>
        <v>11459.198312236287</v>
      </c>
      <c r="L940" s="885">
        <f>'5전기계약 등 비교'!$L$27</f>
        <v>8983.3333333333339</v>
      </c>
      <c r="M940" s="886">
        <f t="shared" si="58"/>
        <v>7965.6399437412092</v>
      </c>
      <c r="N940" s="886">
        <f t="shared" si="59"/>
        <v>11459.198312236287</v>
      </c>
      <c r="O940" s="886">
        <f t="shared" si="60"/>
        <v>8983.3333333333339</v>
      </c>
    </row>
    <row r="941" spans="1:15">
      <c r="A941" s="712">
        <v>936</v>
      </c>
      <c r="B941" s="712"/>
      <c r="C941" s="712"/>
      <c r="D941" s="891">
        <v>0</v>
      </c>
      <c r="E941" s="891">
        <v>0</v>
      </c>
      <c r="F941" s="891">
        <v>0</v>
      </c>
      <c r="G941" s="883">
        <f>VLOOKUP(F941,'9요금표2'!$B$5:$AN$2005,13,1)</f>
        <v>0</v>
      </c>
      <c r="H941" s="883">
        <f>VLOOKUP(F941,'9요금표2'!$B$5:$AN$2005,14,1)</f>
        <v>0</v>
      </c>
      <c r="I941" s="884"/>
      <c r="J941" s="885">
        <f>'5전기계약 등 비교'!$O$19</f>
        <v>7965.6399437412092</v>
      </c>
      <c r="K941" s="885">
        <f>'5전기계약 등 비교'!$L$19</f>
        <v>11459.198312236287</v>
      </c>
      <c r="L941" s="885">
        <f>'5전기계약 등 비교'!$L$27</f>
        <v>8983.3333333333339</v>
      </c>
      <c r="M941" s="886">
        <f t="shared" si="58"/>
        <v>7965.6399437412092</v>
      </c>
      <c r="N941" s="886">
        <f t="shared" si="59"/>
        <v>11459.198312236287</v>
      </c>
      <c r="O941" s="886">
        <f t="shared" si="60"/>
        <v>8983.3333333333339</v>
      </c>
    </row>
    <row r="942" spans="1:15">
      <c r="A942" s="712">
        <v>937</v>
      </c>
      <c r="B942" s="712"/>
      <c r="C942" s="712"/>
      <c r="D942" s="891">
        <v>0</v>
      </c>
      <c r="E942" s="891">
        <v>0</v>
      </c>
      <c r="F942" s="891">
        <v>0</v>
      </c>
      <c r="G942" s="883">
        <f>VLOOKUP(F942,'9요금표2'!$B$5:$AN$2005,13,1)</f>
        <v>0</v>
      </c>
      <c r="H942" s="883">
        <f>VLOOKUP(F942,'9요금표2'!$B$5:$AN$2005,14,1)</f>
        <v>0</v>
      </c>
      <c r="I942" s="884"/>
      <c r="J942" s="885">
        <f>'5전기계약 등 비교'!$O$19</f>
        <v>7965.6399437412092</v>
      </c>
      <c r="K942" s="885">
        <f>'5전기계약 등 비교'!$L$19</f>
        <v>11459.198312236287</v>
      </c>
      <c r="L942" s="885">
        <f>'5전기계약 등 비교'!$L$27</f>
        <v>8983.3333333333339</v>
      </c>
      <c r="M942" s="886">
        <f t="shared" si="58"/>
        <v>7965.6399437412092</v>
      </c>
      <c r="N942" s="886">
        <f t="shared" si="59"/>
        <v>11459.198312236287</v>
      </c>
      <c r="O942" s="886">
        <f t="shared" si="60"/>
        <v>8983.3333333333339</v>
      </c>
    </row>
    <row r="943" spans="1:15">
      <c r="A943" s="712">
        <v>938</v>
      </c>
      <c r="B943" s="712"/>
      <c r="C943" s="712"/>
      <c r="D943" s="891">
        <v>0</v>
      </c>
      <c r="E943" s="891">
        <v>0</v>
      </c>
      <c r="F943" s="891">
        <v>0</v>
      </c>
      <c r="G943" s="883">
        <f>VLOOKUP(F943,'9요금표2'!$B$5:$AN$2005,13,1)</f>
        <v>0</v>
      </c>
      <c r="H943" s="883">
        <f>VLOOKUP(F943,'9요금표2'!$B$5:$AN$2005,14,1)</f>
        <v>0</v>
      </c>
      <c r="I943" s="884"/>
      <c r="J943" s="885">
        <f>'5전기계약 등 비교'!$O$19</f>
        <v>7965.6399437412092</v>
      </c>
      <c r="K943" s="885">
        <f>'5전기계약 등 비교'!$L$19</f>
        <v>11459.198312236287</v>
      </c>
      <c r="L943" s="885">
        <f>'5전기계약 등 비교'!$L$27</f>
        <v>8983.3333333333339</v>
      </c>
      <c r="M943" s="886">
        <f t="shared" si="58"/>
        <v>7965.6399437412092</v>
      </c>
      <c r="N943" s="886">
        <f t="shared" si="59"/>
        <v>11459.198312236287</v>
      </c>
      <c r="O943" s="886">
        <f t="shared" si="60"/>
        <v>8983.3333333333339</v>
      </c>
    </row>
    <row r="944" spans="1:15">
      <c r="A944" s="712">
        <v>939</v>
      </c>
      <c r="B944" s="712"/>
      <c r="C944" s="712"/>
      <c r="D944" s="891">
        <v>0</v>
      </c>
      <c r="E944" s="891">
        <v>0</v>
      </c>
      <c r="F944" s="891">
        <v>0</v>
      </c>
      <c r="G944" s="883">
        <f>VLOOKUP(F944,'9요금표2'!$B$5:$AN$2005,13,1)</f>
        <v>0</v>
      </c>
      <c r="H944" s="883">
        <f>VLOOKUP(F944,'9요금표2'!$B$5:$AN$2005,14,1)</f>
        <v>0</v>
      </c>
      <c r="I944" s="884"/>
      <c r="J944" s="885">
        <f>'5전기계약 등 비교'!$O$19</f>
        <v>7965.6399437412092</v>
      </c>
      <c r="K944" s="885">
        <f>'5전기계약 등 비교'!$L$19</f>
        <v>11459.198312236287</v>
      </c>
      <c r="L944" s="885">
        <f>'5전기계약 등 비교'!$L$27</f>
        <v>8983.3333333333339</v>
      </c>
      <c r="M944" s="886">
        <f t="shared" si="58"/>
        <v>7965.6399437412092</v>
      </c>
      <c r="N944" s="886">
        <f t="shared" si="59"/>
        <v>11459.198312236287</v>
      </c>
      <c r="O944" s="886">
        <f t="shared" si="60"/>
        <v>8983.3333333333339</v>
      </c>
    </row>
    <row r="945" spans="1:15">
      <c r="A945" s="712">
        <v>940</v>
      </c>
      <c r="B945" s="712"/>
      <c r="C945" s="712"/>
      <c r="D945" s="891">
        <v>0</v>
      </c>
      <c r="E945" s="891">
        <v>0</v>
      </c>
      <c r="F945" s="891">
        <v>0</v>
      </c>
      <c r="G945" s="883">
        <f>VLOOKUP(F945,'9요금표2'!$B$5:$AN$2005,13,1)</f>
        <v>0</v>
      </c>
      <c r="H945" s="883">
        <f>VLOOKUP(F945,'9요금표2'!$B$5:$AN$2005,14,1)</f>
        <v>0</v>
      </c>
      <c r="I945" s="884"/>
      <c r="J945" s="885">
        <f>'5전기계약 등 비교'!$O$19</f>
        <v>7965.6399437412092</v>
      </c>
      <c r="K945" s="885">
        <f>'5전기계약 등 비교'!$L$19</f>
        <v>11459.198312236287</v>
      </c>
      <c r="L945" s="885">
        <f>'5전기계약 등 비교'!$L$27</f>
        <v>8983.3333333333339</v>
      </c>
      <c r="M945" s="886">
        <f t="shared" si="58"/>
        <v>7965.6399437412092</v>
      </c>
      <c r="N945" s="886">
        <f t="shared" si="59"/>
        <v>11459.198312236287</v>
      </c>
      <c r="O945" s="886">
        <f t="shared" si="60"/>
        <v>8983.3333333333339</v>
      </c>
    </row>
    <row r="946" spans="1:15">
      <c r="A946" s="712">
        <v>941</v>
      </c>
      <c r="B946" s="712"/>
      <c r="C946" s="712"/>
      <c r="D946" s="891">
        <v>0</v>
      </c>
      <c r="E946" s="891">
        <v>0</v>
      </c>
      <c r="F946" s="891">
        <v>0</v>
      </c>
      <c r="G946" s="883">
        <f>VLOOKUP(F946,'9요금표2'!$B$5:$AN$2005,13,1)</f>
        <v>0</v>
      </c>
      <c r="H946" s="883">
        <f>VLOOKUP(F946,'9요금표2'!$B$5:$AN$2005,14,1)</f>
        <v>0</v>
      </c>
      <c r="I946" s="884"/>
      <c r="J946" s="885">
        <f>'5전기계약 등 비교'!$O$19</f>
        <v>7965.6399437412092</v>
      </c>
      <c r="K946" s="885">
        <f>'5전기계약 등 비교'!$L$19</f>
        <v>11459.198312236287</v>
      </c>
      <c r="L946" s="885">
        <f>'5전기계약 등 비교'!$L$27</f>
        <v>8983.3333333333339</v>
      </c>
      <c r="M946" s="886">
        <f t="shared" si="58"/>
        <v>7965.6399437412092</v>
      </c>
      <c r="N946" s="886">
        <f t="shared" si="59"/>
        <v>11459.198312236287</v>
      </c>
      <c r="O946" s="886">
        <f t="shared" si="60"/>
        <v>8983.3333333333339</v>
      </c>
    </row>
    <row r="947" spans="1:15">
      <c r="A947" s="712">
        <v>942</v>
      </c>
      <c r="B947" s="712"/>
      <c r="C947" s="712"/>
      <c r="D947" s="891">
        <v>0</v>
      </c>
      <c r="E947" s="891">
        <v>0</v>
      </c>
      <c r="F947" s="891">
        <v>0</v>
      </c>
      <c r="G947" s="883">
        <f>VLOOKUP(F947,'9요금표2'!$B$5:$AN$2005,13,1)</f>
        <v>0</v>
      </c>
      <c r="H947" s="883">
        <f>VLOOKUP(F947,'9요금표2'!$B$5:$AN$2005,14,1)</f>
        <v>0</v>
      </c>
      <c r="I947" s="884"/>
      <c r="J947" s="885">
        <f>'5전기계약 등 비교'!$O$19</f>
        <v>7965.6399437412092</v>
      </c>
      <c r="K947" s="885">
        <f>'5전기계약 등 비교'!$L$19</f>
        <v>11459.198312236287</v>
      </c>
      <c r="L947" s="885">
        <f>'5전기계약 등 비교'!$L$27</f>
        <v>8983.3333333333339</v>
      </c>
      <c r="M947" s="886">
        <f t="shared" si="58"/>
        <v>7965.6399437412092</v>
      </c>
      <c r="N947" s="886">
        <f t="shared" si="59"/>
        <v>11459.198312236287</v>
      </c>
      <c r="O947" s="886">
        <f t="shared" si="60"/>
        <v>8983.3333333333339</v>
      </c>
    </row>
    <row r="948" spans="1:15">
      <c r="A948" s="712">
        <v>943</v>
      </c>
      <c r="B948" s="712"/>
      <c r="C948" s="712"/>
      <c r="D948" s="891">
        <v>0</v>
      </c>
      <c r="E948" s="891">
        <v>0</v>
      </c>
      <c r="F948" s="891">
        <v>0</v>
      </c>
      <c r="G948" s="883">
        <f>VLOOKUP(F948,'9요금표2'!$B$5:$AN$2005,13,1)</f>
        <v>0</v>
      </c>
      <c r="H948" s="883">
        <f>VLOOKUP(F948,'9요금표2'!$B$5:$AN$2005,14,1)</f>
        <v>0</v>
      </c>
      <c r="I948" s="884"/>
      <c r="J948" s="885">
        <f>'5전기계약 등 비교'!$O$19</f>
        <v>7965.6399437412092</v>
      </c>
      <c r="K948" s="885">
        <f>'5전기계약 등 비교'!$L$19</f>
        <v>11459.198312236287</v>
      </c>
      <c r="L948" s="885">
        <f>'5전기계약 등 비교'!$L$27</f>
        <v>8983.3333333333339</v>
      </c>
      <c r="M948" s="886">
        <f t="shared" si="58"/>
        <v>7965.6399437412092</v>
      </c>
      <c r="N948" s="886">
        <f t="shared" si="59"/>
        <v>11459.198312236287</v>
      </c>
      <c r="O948" s="886">
        <f t="shared" si="60"/>
        <v>8983.3333333333339</v>
      </c>
    </row>
    <row r="949" spans="1:15">
      <c r="A949" s="712">
        <v>944</v>
      </c>
      <c r="B949" s="712"/>
      <c r="C949" s="712"/>
      <c r="D949" s="891">
        <v>0</v>
      </c>
      <c r="E949" s="891">
        <v>0</v>
      </c>
      <c r="F949" s="891">
        <v>0</v>
      </c>
      <c r="G949" s="883">
        <f>VLOOKUP(F949,'9요금표2'!$B$5:$AN$2005,13,1)</f>
        <v>0</v>
      </c>
      <c r="H949" s="883">
        <f>VLOOKUP(F949,'9요금표2'!$B$5:$AN$2005,14,1)</f>
        <v>0</v>
      </c>
      <c r="I949" s="884"/>
      <c r="J949" s="885">
        <f>'5전기계약 등 비교'!$O$19</f>
        <v>7965.6399437412092</v>
      </c>
      <c r="K949" s="885">
        <f>'5전기계약 등 비교'!$L$19</f>
        <v>11459.198312236287</v>
      </c>
      <c r="L949" s="885">
        <f>'5전기계약 등 비교'!$L$27</f>
        <v>8983.3333333333339</v>
      </c>
      <c r="M949" s="886">
        <f t="shared" si="58"/>
        <v>7965.6399437412092</v>
      </c>
      <c r="N949" s="886">
        <f t="shared" si="59"/>
        <v>11459.198312236287</v>
      </c>
      <c r="O949" s="886">
        <f t="shared" si="60"/>
        <v>8983.3333333333339</v>
      </c>
    </row>
    <row r="950" spans="1:15">
      <c r="A950" s="712">
        <v>945</v>
      </c>
      <c r="B950" s="712"/>
      <c r="C950" s="712"/>
      <c r="D950" s="891">
        <v>0</v>
      </c>
      <c r="E950" s="891">
        <v>0</v>
      </c>
      <c r="F950" s="891">
        <v>0</v>
      </c>
      <c r="G950" s="883">
        <f>VLOOKUP(F950,'9요금표2'!$B$5:$AN$2005,13,1)</f>
        <v>0</v>
      </c>
      <c r="H950" s="883">
        <f>VLOOKUP(F950,'9요금표2'!$B$5:$AN$2005,14,1)</f>
        <v>0</v>
      </c>
      <c r="I950" s="884"/>
      <c r="J950" s="885">
        <f>'5전기계약 등 비교'!$O$19</f>
        <v>7965.6399437412092</v>
      </c>
      <c r="K950" s="885">
        <f>'5전기계약 등 비교'!$L$19</f>
        <v>11459.198312236287</v>
      </c>
      <c r="L950" s="885">
        <f>'5전기계약 등 비교'!$L$27</f>
        <v>8983.3333333333339</v>
      </c>
      <c r="M950" s="886">
        <f t="shared" si="58"/>
        <v>7965.6399437412092</v>
      </c>
      <c r="N950" s="886">
        <f t="shared" si="59"/>
        <v>11459.198312236287</v>
      </c>
      <c r="O950" s="886">
        <f t="shared" si="60"/>
        <v>8983.3333333333339</v>
      </c>
    </row>
    <row r="951" spans="1:15">
      <c r="A951" s="712">
        <v>946</v>
      </c>
      <c r="B951" s="712"/>
      <c r="C951" s="712"/>
      <c r="D951" s="891">
        <v>0</v>
      </c>
      <c r="E951" s="891">
        <v>0</v>
      </c>
      <c r="F951" s="891">
        <v>0</v>
      </c>
      <c r="G951" s="883">
        <f>VLOOKUP(F951,'9요금표2'!$B$5:$AN$2005,13,1)</f>
        <v>0</v>
      </c>
      <c r="H951" s="883">
        <f>VLOOKUP(F951,'9요금표2'!$B$5:$AN$2005,14,1)</f>
        <v>0</v>
      </c>
      <c r="I951" s="884"/>
      <c r="J951" s="885">
        <f>'5전기계약 등 비교'!$O$19</f>
        <v>7965.6399437412092</v>
      </c>
      <c r="K951" s="885">
        <f>'5전기계약 등 비교'!$L$19</f>
        <v>11459.198312236287</v>
      </c>
      <c r="L951" s="885">
        <f>'5전기계약 등 비교'!$L$27</f>
        <v>8983.3333333333339</v>
      </c>
      <c r="M951" s="886">
        <f t="shared" si="58"/>
        <v>7965.6399437412092</v>
      </c>
      <c r="N951" s="886">
        <f t="shared" si="59"/>
        <v>11459.198312236287</v>
      </c>
      <c r="O951" s="886">
        <f t="shared" si="60"/>
        <v>8983.3333333333339</v>
      </c>
    </row>
    <row r="952" spans="1:15">
      <c r="A952" s="712">
        <v>947</v>
      </c>
      <c r="B952" s="712"/>
      <c r="C952" s="712"/>
      <c r="D952" s="891">
        <v>0</v>
      </c>
      <c r="E952" s="891">
        <v>0</v>
      </c>
      <c r="F952" s="891">
        <v>0</v>
      </c>
      <c r="G952" s="883">
        <f>VLOOKUP(F952,'9요금표2'!$B$5:$AN$2005,13,1)</f>
        <v>0</v>
      </c>
      <c r="H952" s="883">
        <f>VLOOKUP(F952,'9요금표2'!$B$5:$AN$2005,14,1)</f>
        <v>0</v>
      </c>
      <c r="I952" s="884"/>
      <c r="J952" s="885">
        <f>'5전기계약 등 비교'!$O$19</f>
        <v>7965.6399437412092</v>
      </c>
      <c r="K952" s="885">
        <f>'5전기계약 등 비교'!$L$19</f>
        <v>11459.198312236287</v>
      </c>
      <c r="L952" s="885">
        <f>'5전기계약 등 비교'!$L$27</f>
        <v>8983.3333333333339</v>
      </c>
      <c r="M952" s="886">
        <f t="shared" si="58"/>
        <v>7965.6399437412092</v>
      </c>
      <c r="N952" s="886">
        <f t="shared" si="59"/>
        <v>11459.198312236287</v>
      </c>
      <c r="O952" s="886">
        <f t="shared" si="60"/>
        <v>8983.3333333333339</v>
      </c>
    </row>
    <row r="953" spans="1:15">
      <c r="A953" s="712">
        <v>948</v>
      </c>
      <c r="B953" s="712"/>
      <c r="C953" s="712"/>
      <c r="D953" s="891">
        <v>0</v>
      </c>
      <c r="E953" s="891">
        <v>0</v>
      </c>
      <c r="F953" s="891">
        <v>0</v>
      </c>
      <c r="G953" s="883">
        <f>VLOOKUP(F953,'9요금표2'!$B$5:$AN$2005,13,1)</f>
        <v>0</v>
      </c>
      <c r="H953" s="883">
        <f>VLOOKUP(F953,'9요금표2'!$B$5:$AN$2005,14,1)</f>
        <v>0</v>
      </c>
      <c r="I953" s="884"/>
      <c r="J953" s="885">
        <f>'5전기계약 등 비교'!$O$19</f>
        <v>7965.6399437412092</v>
      </c>
      <c r="K953" s="885">
        <f>'5전기계약 등 비교'!$L$19</f>
        <v>11459.198312236287</v>
      </c>
      <c r="L953" s="885">
        <f>'5전기계약 등 비교'!$L$27</f>
        <v>8983.3333333333339</v>
      </c>
      <c r="M953" s="886">
        <f t="shared" si="58"/>
        <v>7965.6399437412092</v>
      </c>
      <c r="N953" s="886">
        <f t="shared" si="59"/>
        <v>11459.198312236287</v>
      </c>
      <c r="O953" s="886">
        <f t="shared" si="60"/>
        <v>8983.3333333333339</v>
      </c>
    </row>
    <row r="954" spans="1:15">
      <c r="A954" s="712">
        <v>949</v>
      </c>
      <c r="B954" s="712"/>
      <c r="C954" s="712"/>
      <c r="D954" s="891">
        <v>0</v>
      </c>
      <c r="E954" s="891">
        <v>0</v>
      </c>
      <c r="F954" s="891">
        <v>0</v>
      </c>
      <c r="G954" s="883">
        <f>VLOOKUP(F954,'9요금표2'!$B$5:$AN$2005,13,1)</f>
        <v>0</v>
      </c>
      <c r="H954" s="883">
        <f>VLOOKUP(F954,'9요금표2'!$B$5:$AN$2005,14,1)</f>
        <v>0</v>
      </c>
      <c r="I954" s="884"/>
      <c r="J954" s="885">
        <f>'5전기계약 등 비교'!$O$19</f>
        <v>7965.6399437412092</v>
      </c>
      <c r="K954" s="885">
        <f>'5전기계약 등 비교'!$L$19</f>
        <v>11459.198312236287</v>
      </c>
      <c r="L954" s="885">
        <f>'5전기계약 등 비교'!$L$27</f>
        <v>8983.3333333333339</v>
      </c>
      <c r="M954" s="886">
        <f t="shared" si="58"/>
        <v>7965.6399437412092</v>
      </c>
      <c r="N954" s="886">
        <f t="shared" si="59"/>
        <v>11459.198312236287</v>
      </c>
      <c r="O954" s="886">
        <f t="shared" si="60"/>
        <v>8983.3333333333339</v>
      </c>
    </row>
    <row r="955" spans="1:15">
      <c r="A955" s="712">
        <v>950</v>
      </c>
      <c r="B955" s="712"/>
      <c r="C955" s="712"/>
      <c r="D955" s="891">
        <v>0</v>
      </c>
      <c r="E955" s="891">
        <v>0</v>
      </c>
      <c r="F955" s="891">
        <v>0</v>
      </c>
      <c r="G955" s="883">
        <f>VLOOKUP(F955,'9요금표2'!$B$5:$AN$2005,13,1)</f>
        <v>0</v>
      </c>
      <c r="H955" s="883">
        <f>VLOOKUP(F955,'9요금표2'!$B$5:$AN$2005,14,1)</f>
        <v>0</v>
      </c>
      <c r="I955" s="884"/>
      <c r="J955" s="885">
        <f>'5전기계약 등 비교'!$O$19</f>
        <v>7965.6399437412092</v>
      </c>
      <c r="K955" s="885">
        <f>'5전기계약 등 비교'!$L$19</f>
        <v>11459.198312236287</v>
      </c>
      <c r="L955" s="885">
        <f>'5전기계약 등 비교'!$L$27</f>
        <v>8983.3333333333339</v>
      </c>
      <c r="M955" s="886">
        <f t="shared" si="58"/>
        <v>7965.6399437412092</v>
      </c>
      <c r="N955" s="886">
        <f t="shared" si="59"/>
        <v>11459.198312236287</v>
      </c>
      <c r="O955" s="886">
        <f t="shared" si="60"/>
        <v>8983.3333333333339</v>
      </c>
    </row>
    <row r="956" spans="1:15">
      <c r="A956" s="712">
        <v>951</v>
      </c>
      <c r="B956" s="712"/>
      <c r="C956" s="712"/>
      <c r="D956" s="891">
        <v>0</v>
      </c>
      <c r="E956" s="891">
        <v>0</v>
      </c>
      <c r="F956" s="891">
        <v>0</v>
      </c>
      <c r="G956" s="883">
        <f>VLOOKUP(F956,'9요금표2'!$B$5:$AN$2005,13,1)</f>
        <v>0</v>
      </c>
      <c r="H956" s="883">
        <f>VLOOKUP(F956,'9요금표2'!$B$5:$AN$2005,14,1)</f>
        <v>0</v>
      </c>
      <c r="I956" s="884"/>
      <c r="J956" s="885">
        <f>'5전기계약 등 비교'!$O$19</f>
        <v>7965.6399437412092</v>
      </c>
      <c r="K956" s="885">
        <f>'5전기계약 등 비교'!$L$19</f>
        <v>11459.198312236287</v>
      </c>
      <c r="L956" s="885">
        <f>'5전기계약 등 비교'!$L$27</f>
        <v>8983.3333333333339</v>
      </c>
      <c r="M956" s="886">
        <f t="shared" si="58"/>
        <v>7965.6399437412092</v>
      </c>
      <c r="N956" s="886">
        <f t="shared" si="59"/>
        <v>11459.198312236287</v>
      </c>
      <c r="O956" s="886">
        <f t="shared" si="60"/>
        <v>8983.3333333333339</v>
      </c>
    </row>
    <row r="957" spans="1:15">
      <c r="A957" s="712">
        <v>952</v>
      </c>
      <c r="B957" s="712"/>
      <c r="C957" s="712"/>
      <c r="D957" s="891">
        <v>0</v>
      </c>
      <c r="E957" s="891">
        <v>0</v>
      </c>
      <c r="F957" s="891">
        <v>0</v>
      </c>
      <c r="G957" s="883">
        <f>VLOOKUP(F957,'9요금표2'!$B$5:$AN$2005,13,1)</f>
        <v>0</v>
      </c>
      <c r="H957" s="883">
        <f>VLOOKUP(F957,'9요금표2'!$B$5:$AN$2005,14,1)</f>
        <v>0</v>
      </c>
      <c r="I957" s="884"/>
      <c r="J957" s="885">
        <f>'5전기계약 등 비교'!$O$19</f>
        <v>7965.6399437412092</v>
      </c>
      <c r="K957" s="885">
        <f>'5전기계약 등 비교'!$L$19</f>
        <v>11459.198312236287</v>
      </c>
      <c r="L957" s="885">
        <f>'5전기계약 등 비교'!$L$27</f>
        <v>8983.3333333333339</v>
      </c>
      <c r="M957" s="886">
        <f t="shared" si="58"/>
        <v>7965.6399437412092</v>
      </c>
      <c r="N957" s="886">
        <f t="shared" si="59"/>
        <v>11459.198312236287</v>
      </c>
      <c r="O957" s="886">
        <f t="shared" si="60"/>
        <v>8983.3333333333339</v>
      </c>
    </row>
    <row r="958" spans="1:15">
      <c r="A958" s="712">
        <v>953</v>
      </c>
      <c r="B958" s="712"/>
      <c r="C958" s="712"/>
      <c r="D958" s="891">
        <v>0</v>
      </c>
      <c r="E958" s="891">
        <v>0</v>
      </c>
      <c r="F958" s="891">
        <v>0</v>
      </c>
      <c r="G958" s="883">
        <f>VLOOKUP(F958,'9요금표2'!$B$5:$AN$2005,13,1)</f>
        <v>0</v>
      </c>
      <c r="H958" s="883">
        <f>VLOOKUP(F958,'9요금표2'!$B$5:$AN$2005,14,1)</f>
        <v>0</v>
      </c>
      <c r="I958" s="884"/>
      <c r="J958" s="885">
        <f>'5전기계약 등 비교'!$O$19</f>
        <v>7965.6399437412092</v>
      </c>
      <c r="K958" s="885">
        <f>'5전기계약 등 비교'!$L$19</f>
        <v>11459.198312236287</v>
      </c>
      <c r="L958" s="885">
        <f>'5전기계약 등 비교'!$L$27</f>
        <v>8983.3333333333339</v>
      </c>
      <c r="M958" s="886">
        <f t="shared" si="58"/>
        <v>7965.6399437412092</v>
      </c>
      <c r="N958" s="886">
        <f t="shared" si="59"/>
        <v>11459.198312236287</v>
      </c>
      <c r="O958" s="886">
        <f t="shared" si="60"/>
        <v>8983.3333333333339</v>
      </c>
    </row>
    <row r="959" spans="1:15">
      <c r="A959" s="712">
        <v>954</v>
      </c>
      <c r="B959" s="712"/>
      <c r="C959" s="712"/>
      <c r="D959" s="891">
        <v>0</v>
      </c>
      <c r="E959" s="891">
        <v>0</v>
      </c>
      <c r="F959" s="891">
        <v>0</v>
      </c>
      <c r="G959" s="883">
        <f>VLOOKUP(F959,'9요금표2'!$B$5:$AN$2005,13,1)</f>
        <v>0</v>
      </c>
      <c r="H959" s="883">
        <f>VLOOKUP(F959,'9요금표2'!$B$5:$AN$2005,14,1)</f>
        <v>0</v>
      </c>
      <c r="I959" s="884"/>
      <c r="J959" s="885">
        <f>'5전기계약 등 비교'!$O$19</f>
        <v>7965.6399437412092</v>
      </c>
      <c r="K959" s="885">
        <f>'5전기계약 등 비교'!$L$19</f>
        <v>11459.198312236287</v>
      </c>
      <c r="L959" s="885">
        <f>'5전기계약 등 비교'!$L$27</f>
        <v>8983.3333333333339</v>
      </c>
      <c r="M959" s="886">
        <f t="shared" si="58"/>
        <v>7965.6399437412092</v>
      </c>
      <c r="N959" s="886">
        <f t="shared" si="59"/>
        <v>11459.198312236287</v>
      </c>
      <c r="O959" s="886">
        <f t="shared" si="60"/>
        <v>8983.3333333333339</v>
      </c>
    </row>
    <row r="960" spans="1:15">
      <c r="A960" s="712">
        <v>955</v>
      </c>
      <c r="B960" s="712"/>
      <c r="C960" s="712"/>
      <c r="D960" s="891">
        <v>0</v>
      </c>
      <c r="E960" s="891">
        <v>0</v>
      </c>
      <c r="F960" s="891">
        <v>0</v>
      </c>
      <c r="G960" s="883">
        <f>VLOOKUP(F960,'9요금표2'!$B$5:$AN$2005,13,1)</f>
        <v>0</v>
      </c>
      <c r="H960" s="883">
        <f>VLOOKUP(F960,'9요금표2'!$B$5:$AN$2005,14,1)</f>
        <v>0</v>
      </c>
      <c r="I960" s="884"/>
      <c r="J960" s="885">
        <f>'5전기계약 등 비교'!$O$19</f>
        <v>7965.6399437412092</v>
      </c>
      <c r="K960" s="885">
        <f>'5전기계약 등 비교'!$L$19</f>
        <v>11459.198312236287</v>
      </c>
      <c r="L960" s="885">
        <f>'5전기계약 등 비교'!$L$27</f>
        <v>8983.3333333333339</v>
      </c>
      <c r="M960" s="886">
        <f t="shared" si="58"/>
        <v>7965.6399437412092</v>
      </c>
      <c r="N960" s="886">
        <f t="shared" si="59"/>
        <v>11459.198312236287</v>
      </c>
      <c r="O960" s="886">
        <f t="shared" si="60"/>
        <v>8983.3333333333339</v>
      </c>
    </row>
    <row r="961" spans="1:15">
      <c r="A961" s="712">
        <v>956</v>
      </c>
      <c r="B961" s="712"/>
      <c r="C961" s="712"/>
      <c r="D961" s="891">
        <v>0</v>
      </c>
      <c r="E961" s="891">
        <v>0</v>
      </c>
      <c r="F961" s="891">
        <v>0</v>
      </c>
      <c r="G961" s="883">
        <f>VLOOKUP(F961,'9요금표2'!$B$5:$AN$2005,13,1)</f>
        <v>0</v>
      </c>
      <c r="H961" s="883">
        <f>VLOOKUP(F961,'9요금표2'!$B$5:$AN$2005,14,1)</f>
        <v>0</v>
      </c>
      <c r="I961" s="884"/>
      <c r="J961" s="885">
        <f>'5전기계약 등 비교'!$O$19</f>
        <v>7965.6399437412092</v>
      </c>
      <c r="K961" s="885">
        <f>'5전기계약 등 비교'!$L$19</f>
        <v>11459.198312236287</v>
      </c>
      <c r="L961" s="885">
        <f>'5전기계약 등 비교'!$L$27</f>
        <v>8983.3333333333339</v>
      </c>
      <c r="M961" s="886">
        <f t="shared" si="58"/>
        <v>7965.6399437412092</v>
      </c>
      <c r="N961" s="886">
        <f t="shared" si="59"/>
        <v>11459.198312236287</v>
      </c>
      <c r="O961" s="886">
        <f t="shared" si="60"/>
        <v>8983.3333333333339</v>
      </c>
    </row>
    <row r="962" spans="1:15">
      <c r="A962" s="712">
        <v>957</v>
      </c>
      <c r="B962" s="712"/>
      <c r="C962" s="712"/>
      <c r="D962" s="891">
        <v>0</v>
      </c>
      <c r="E962" s="891">
        <v>0</v>
      </c>
      <c r="F962" s="891">
        <v>0</v>
      </c>
      <c r="G962" s="883">
        <f>VLOOKUP(F962,'9요금표2'!$B$5:$AN$2005,13,1)</f>
        <v>0</v>
      </c>
      <c r="H962" s="883">
        <f>VLOOKUP(F962,'9요금표2'!$B$5:$AN$2005,14,1)</f>
        <v>0</v>
      </c>
      <c r="I962" s="884"/>
      <c r="J962" s="885">
        <f>'5전기계약 등 비교'!$O$19</f>
        <v>7965.6399437412092</v>
      </c>
      <c r="K962" s="885">
        <f>'5전기계약 등 비교'!$L$19</f>
        <v>11459.198312236287</v>
      </c>
      <c r="L962" s="885">
        <f>'5전기계약 등 비교'!$L$27</f>
        <v>8983.3333333333339</v>
      </c>
      <c r="M962" s="886">
        <f t="shared" si="58"/>
        <v>7965.6399437412092</v>
      </c>
      <c r="N962" s="886">
        <f t="shared" si="59"/>
        <v>11459.198312236287</v>
      </c>
      <c r="O962" s="886">
        <f t="shared" si="60"/>
        <v>8983.3333333333339</v>
      </c>
    </row>
    <row r="963" spans="1:15">
      <c r="A963" s="712">
        <v>958</v>
      </c>
      <c r="B963" s="712"/>
      <c r="C963" s="712"/>
      <c r="D963" s="891">
        <v>0</v>
      </c>
      <c r="E963" s="891">
        <v>0</v>
      </c>
      <c r="F963" s="891">
        <v>0</v>
      </c>
      <c r="G963" s="883">
        <f>VLOOKUP(F963,'9요금표2'!$B$5:$AN$2005,13,1)</f>
        <v>0</v>
      </c>
      <c r="H963" s="883">
        <f>VLOOKUP(F963,'9요금표2'!$B$5:$AN$2005,14,1)</f>
        <v>0</v>
      </c>
      <c r="I963" s="884"/>
      <c r="J963" s="885">
        <f>'5전기계약 등 비교'!$O$19</f>
        <v>7965.6399437412092</v>
      </c>
      <c r="K963" s="885">
        <f>'5전기계약 등 비교'!$L$19</f>
        <v>11459.198312236287</v>
      </c>
      <c r="L963" s="885">
        <f>'5전기계약 등 비교'!$L$27</f>
        <v>8983.3333333333339</v>
      </c>
      <c r="M963" s="886">
        <f t="shared" si="58"/>
        <v>7965.6399437412092</v>
      </c>
      <c r="N963" s="886">
        <f t="shared" si="59"/>
        <v>11459.198312236287</v>
      </c>
      <c r="O963" s="886">
        <f t="shared" si="60"/>
        <v>8983.3333333333339</v>
      </c>
    </row>
    <row r="964" spans="1:15">
      <c r="A964" s="712">
        <v>959</v>
      </c>
      <c r="B964" s="712"/>
      <c r="C964" s="712"/>
      <c r="D964" s="891">
        <v>0</v>
      </c>
      <c r="E964" s="891">
        <v>0</v>
      </c>
      <c r="F964" s="891">
        <v>0</v>
      </c>
      <c r="G964" s="883">
        <f>VLOOKUP(F964,'9요금표2'!$B$5:$AN$2005,13,1)</f>
        <v>0</v>
      </c>
      <c r="H964" s="883">
        <f>VLOOKUP(F964,'9요금표2'!$B$5:$AN$2005,14,1)</f>
        <v>0</v>
      </c>
      <c r="I964" s="884"/>
      <c r="J964" s="885">
        <f>'5전기계약 등 비교'!$O$19</f>
        <v>7965.6399437412092</v>
      </c>
      <c r="K964" s="885">
        <f>'5전기계약 등 비교'!$L$19</f>
        <v>11459.198312236287</v>
      </c>
      <c r="L964" s="885">
        <f>'5전기계약 등 비교'!$L$27</f>
        <v>8983.3333333333339</v>
      </c>
      <c r="M964" s="886">
        <f t="shared" si="58"/>
        <v>7965.6399437412092</v>
      </c>
      <c r="N964" s="886">
        <f t="shared" si="59"/>
        <v>11459.198312236287</v>
      </c>
      <c r="O964" s="886">
        <f t="shared" si="60"/>
        <v>8983.3333333333339</v>
      </c>
    </row>
    <row r="965" spans="1:15">
      <c r="A965" s="712">
        <v>960</v>
      </c>
      <c r="B965" s="712"/>
      <c r="C965" s="712"/>
      <c r="D965" s="891">
        <v>0</v>
      </c>
      <c r="E965" s="891">
        <v>0</v>
      </c>
      <c r="F965" s="891">
        <v>0</v>
      </c>
      <c r="G965" s="883">
        <f>VLOOKUP(F965,'9요금표2'!$B$5:$AN$2005,13,1)</f>
        <v>0</v>
      </c>
      <c r="H965" s="883">
        <f>VLOOKUP(F965,'9요금표2'!$B$5:$AN$2005,14,1)</f>
        <v>0</v>
      </c>
      <c r="I965" s="884"/>
      <c r="J965" s="885">
        <f>'5전기계약 등 비교'!$O$19</f>
        <v>7965.6399437412092</v>
      </c>
      <c r="K965" s="885">
        <f>'5전기계약 등 비교'!$L$19</f>
        <v>11459.198312236287</v>
      </c>
      <c r="L965" s="885">
        <f>'5전기계약 등 비교'!$L$27</f>
        <v>8983.3333333333339</v>
      </c>
      <c r="M965" s="886">
        <f t="shared" si="58"/>
        <v>7965.6399437412092</v>
      </c>
      <c r="N965" s="886">
        <f t="shared" si="59"/>
        <v>11459.198312236287</v>
      </c>
      <c r="O965" s="886">
        <f t="shared" si="60"/>
        <v>8983.3333333333339</v>
      </c>
    </row>
    <row r="966" spans="1:15">
      <c r="A966" s="712">
        <v>961</v>
      </c>
      <c r="B966" s="712"/>
      <c r="C966" s="712"/>
      <c r="D966" s="891">
        <v>0</v>
      </c>
      <c r="E966" s="891">
        <v>0</v>
      </c>
      <c r="F966" s="891">
        <v>0</v>
      </c>
      <c r="G966" s="883">
        <f>VLOOKUP(F966,'9요금표2'!$B$5:$AN$2005,13,1)</f>
        <v>0</v>
      </c>
      <c r="H966" s="883">
        <f>VLOOKUP(F966,'9요금표2'!$B$5:$AN$2005,14,1)</f>
        <v>0</v>
      </c>
      <c r="I966" s="884"/>
      <c r="J966" s="885">
        <f>'5전기계약 등 비교'!$O$19</f>
        <v>7965.6399437412092</v>
      </c>
      <c r="K966" s="885">
        <f>'5전기계약 등 비교'!$L$19</f>
        <v>11459.198312236287</v>
      </c>
      <c r="L966" s="885">
        <f>'5전기계약 등 비교'!$L$27</f>
        <v>8983.3333333333339</v>
      </c>
      <c r="M966" s="886">
        <f t="shared" si="58"/>
        <v>7965.6399437412092</v>
      </c>
      <c r="N966" s="886">
        <f t="shared" si="59"/>
        <v>11459.198312236287</v>
      </c>
      <c r="O966" s="886">
        <f t="shared" si="60"/>
        <v>8983.3333333333339</v>
      </c>
    </row>
    <row r="967" spans="1:15">
      <c r="A967" s="712">
        <v>962</v>
      </c>
      <c r="B967" s="712"/>
      <c r="C967" s="712"/>
      <c r="D967" s="891">
        <v>0</v>
      </c>
      <c r="E967" s="891">
        <v>0</v>
      </c>
      <c r="F967" s="891">
        <v>0</v>
      </c>
      <c r="G967" s="883">
        <f>VLOOKUP(F967,'9요금표2'!$B$5:$AN$2005,13,1)</f>
        <v>0</v>
      </c>
      <c r="H967" s="883">
        <f>VLOOKUP(F967,'9요금표2'!$B$5:$AN$2005,14,1)</f>
        <v>0</v>
      </c>
      <c r="I967" s="884"/>
      <c r="J967" s="885">
        <f>'5전기계약 등 비교'!$O$19</f>
        <v>7965.6399437412092</v>
      </c>
      <c r="K967" s="885">
        <f>'5전기계약 등 비교'!$L$19</f>
        <v>11459.198312236287</v>
      </c>
      <c r="L967" s="885">
        <f>'5전기계약 등 비교'!$L$27</f>
        <v>8983.3333333333339</v>
      </c>
      <c r="M967" s="886">
        <f t="shared" si="58"/>
        <v>7965.6399437412092</v>
      </c>
      <c r="N967" s="886">
        <f t="shared" si="59"/>
        <v>11459.198312236287</v>
      </c>
      <c r="O967" s="886">
        <f t="shared" si="60"/>
        <v>8983.3333333333339</v>
      </c>
    </row>
    <row r="968" spans="1:15">
      <c r="A968" s="712">
        <v>963</v>
      </c>
      <c r="B968" s="712"/>
      <c r="C968" s="712"/>
      <c r="D968" s="891">
        <v>0</v>
      </c>
      <c r="E968" s="891">
        <v>0</v>
      </c>
      <c r="F968" s="891">
        <v>0</v>
      </c>
      <c r="G968" s="883">
        <f>VLOOKUP(F968,'9요금표2'!$B$5:$AN$2005,13,1)</f>
        <v>0</v>
      </c>
      <c r="H968" s="883">
        <f>VLOOKUP(F968,'9요금표2'!$B$5:$AN$2005,14,1)</f>
        <v>0</v>
      </c>
      <c r="I968" s="884"/>
      <c r="J968" s="885">
        <f>'5전기계약 등 비교'!$O$19</f>
        <v>7965.6399437412092</v>
      </c>
      <c r="K968" s="885">
        <f>'5전기계약 등 비교'!$L$19</f>
        <v>11459.198312236287</v>
      </c>
      <c r="L968" s="885">
        <f>'5전기계약 등 비교'!$L$27</f>
        <v>8983.3333333333339</v>
      </c>
      <c r="M968" s="886">
        <f t="shared" si="58"/>
        <v>7965.6399437412092</v>
      </c>
      <c r="N968" s="886">
        <f t="shared" si="59"/>
        <v>11459.198312236287</v>
      </c>
      <c r="O968" s="886">
        <f t="shared" si="60"/>
        <v>8983.3333333333339</v>
      </c>
    </row>
    <row r="969" spans="1:15">
      <c r="A969" s="712">
        <v>964</v>
      </c>
      <c r="B969" s="712"/>
      <c r="C969" s="712"/>
      <c r="D969" s="891">
        <v>0</v>
      </c>
      <c r="E969" s="891">
        <v>0</v>
      </c>
      <c r="F969" s="891">
        <v>0</v>
      </c>
      <c r="G969" s="883">
        <f>VLOOKUP(F969,'9요금표2'!$B$5:$AN$2005,13,1)</f>
        <v>0</v>
      </c>
      <c r="H969" s="883">
        <f>VLOOKUP(F969,'9요금표2'!$B$5:$AN$2005,14,1)</f>
        <v>0</v>
      </c>
      <c r="I969" s="884"/>
      <c r="J969" s="885">
        <f>'5전기계약 등 비교'!$O$19</f>
        <v>7965.6399437412092</v>
      </c>
      <c r="K969" s="885">
        <f>'5전기계약 등 비교'!$L$19</f>
        <v>11459.198312236287</v>
      </c>
      <c r="L969" s="885">
        <f>'5전기계약 등 비교'!$L$27</f>
        <v>8983.3333333333339</v>
      </c>
      <c r="M969" s="886">
        <f t="shared" si="58"/>
        <v>7965.6399437412092</v>
      </c>
      <c r="N969" s="886">
        <f t="shared" si="59"/>
        <v>11459.198312236287</v>
      </c>
      <c r="O969" s="886">
        <f t="shared" si="60"/>
        <v>8983.3333333333339</v>
      </c>
    </row>
    <row r="970" spans="1:15">
      <c r="A970" s="712">
        <v>965</v>
      </c>
      <c r="B970" s="712"/>
      <c r="C970" s="712"/>
      <c r="D970" s="891">
        <v>0</v>
      </c>
      <c r="E970" s="891">
        <v>0</v>
      </c>
      <c r="F970" s="891">
        <v>0</v>
      </c>
      <c r="G970" s="883">
        <f>VLOOKUP(F970,'9요금표2'!$B$5:$AN$2005,13,1)</f>
        <v>0</v>
      </c>
      <c r="H970" s="883">
        <f>VLOOKUP(F970,'9요금표2'!$B$5:$AN$2005,14,1)</f>
        <v>0</v>
      </c>
      <c r="I970" s="884"/>
      <c r="J970" s="885">
        <f>'5전기계약 등 비교'!$O$19</f>
        <v>7965.6399437412092</v>
      </c>
      <c r="K970" s="885">
        <f>'5전기계약 등 비교'!$L$19</f>
        <v>11459.198312236287</v>
      </c>
      <c r="L970" s="885">
        <f>'5전기계약 등 비교'!$L$27</f>
        <v>8983.3333333333339</v>
      </c>
      <c r="M970" s="886">
        <f t="shared" si="58"/>
        <v>7965.6399437412092</v>
      </c>
      <c r="N970" s="886">
        <f t="shared" si="59"/>
        <v>11459.198312236287</v>
      </c>
      <c r="O970" s="886">
        <f t="shared" si="60"/>
        <v>8983.3333333333339</v>
      </c>
    </row>
    <row r="971" spans="1:15">
      <c r="A971" s="712">
        <v>966</v>
      </c>
      <c r="B971" s="712"/>
      <c r="C971" s="712"/>
      <c r="D971" s="891">
        <v>0</v>
      </c>
      <c r="E971" s="891">
        <v>0</v>
      </c>
      <c r="F971" s="891">
        <v>0</v>
      </c>
      <c r="G971" s="883">
        <f>VLOOKUP(F971,'9요금표2'!$B$5:$AN$2005,13,1)</f>
        <v>0</v>
      </c>
      <c r="H971" s="883">
        <f>VLOOKUP(F971,'9요금표2'!$B$5:$AN$2005,14,1)</f>
        <v>0</v>
      </c>
      <c r="I971" s="884"/>
      <c r="J971" s="885">
        <f>'5전기계약 등 비교'!$O$19</f>
        <v>7965.6399437412092</v>
      </c>
      <c r="K971" s="885">
        <f>'5전기계약 등 비교'!$L$19</f>
        <v>11459.198312236287</v>
      </c>
      <c r="L971" s="885">
        <f>'5전기계약 등 비교'!$L$27</f>
        <v>8983.3333333333339</v>
      </c>
      <c r="M971" s="886">
        <f t="shared" si="58"/>
        <v>7965.6399437412092</v>
      </c>
      <c r="N971" s="886">
        <f t="shared" si="59"/>
        <v>11459.198312236287</v>
      </c>
      <c r="O971" s="886">
        <f t="shared" si="60"/>
        <v>8983.3333333333339</v>
      </c>
    </row>
    <row r="972" spans="1:15">
      <c r="A972" s="712">
        <v>967</v>
      </c>
      <c r="B972" s="712"/>
      <c r="C972" s="712"/>
      <c r="D972" s="891">
        <v>0</v>
      </c>
      <c r="E972" s="891">
        <v>0</v>
      </c>
      <c r="F972" s="891">
        <v>0</v>
      </c>
      <c r="G972" s="883">
        <f>VLOOKUP(F972,'9요금표2'!$B$5:$AN$2005,13,1)</f>
        <v>0</v>
      </c>
      <c r="H972" s="883">
        <f>VLOOKUP(F972,'9요금표2'!$B$5:$AN$2005,14,1)</f>
        <v>0</v>
      </c>
      <c r="I972" s="884"/>
      <c r="J972" s="885">
        <f>'5전기계약 등 비교'!$O$19</f>
        <v>7965.6399437412092</v>
      </c>
      <c r="K972" s="885">
        <f>'5전기계약 등 비교'!$L$19</f>
        <v>11459.198312236287</v>
      </c>
      <c r="L972" s="885">
        <f>'5전기계약 등 비교'!$L$27</f>
        <v>8983.3333333333339</v>
      </c>
      <c r="M972" s="886">
        <f t="shared" si="58"/>
        <v>7965.6399437412092</v>
      </c>
      <c r="N972" s="886">
        <f t="shared" si="59"/>
        <v>11459.198312236287</v>
      </c>
      <c r="O972" s="886">
        <f t="shared" si="60"/>
        <v>8983.3333333333339</v>
      </c>
    </row>
    <row r="973" spans="1:15">
      <c r="A973" s="712">
        <v>968</v>
      </c>
      <c r="B973" s="712"/>
      <c r="C973" s="712"/>
      <c r="D973" s="891">
        <v>0</v>
      </c>
      <c r="E973" s="891">
        <v>0</v>
      </c>
      <c r="F973" s="891">
        <v>0</v>
      </c>
      <c r="G973" s="883">
        <f>VLOOKUP(F973,'9요금표2'!$B$5:$AN$2005,13,1)</f>
        <v>0</v>
      </c>
      <c r="H973" s="883">
        <f>VLOOKUP(F973,'9요금표2'!$B$5:$AN$2005,14,1)</f>
        <v>0</v>
      </c>
      <c r="I973" s="884"/>
      <c r="J973" s="885">
        <f>'5전기계약 등 비교'!$O$19</f>
        <v>7965.6399437412092</v>
      </c>
      <c r="K973" s="885">
        <f>'5전기계약 등 비교'!$L$19</f>
        <v>11459.198312236287</v>
      </c>
      <c r="L973" s="885">
        <f>'5전기계약 등 비교'!$L$27</f>
        <v>8983.3333333333339</v>
      </c>
      <c r="M973" s="886">
        <f t="shared" ref="M973:M1005" si="61">G973+J973</f>
        <v>7965.6399437412092</v>
      </c>
      <c r="N973" s="886">
        <f t="shared" ref="N973:N1005" si="62">H973+K973</f>
        <v>11459.198312236287</v>
      </c>
      <c r="O973" s="886">
        <f t="shared" ref="O973:O1005" si="63">G973+L973</f>
        <v>8983.3333333333339</v>
      </c>
    </row>
    <row r="974" spans="1:15">
      <c r="A974" s="712">
        <v>969</v>
      </c>
      <c r="B974" s="712"/>
      <c r="C974" s="712"/>
      <c r="D974" s="891">
        <v>0</v>
      </c>
      <c r="E974" s="891">
        <v>0</v>
      </c>
      <c r="F974" s="891">
        <v>0</v>
      </c>
      <c r="G974" s="883">
        <f>VLOOKUP(F974,'9요금표2'!$B$5:$AN$2005,13,1)</f>
        <v>0</v>
      </c>
      <c r="H974" s="883">
        <f>VLOOKUP(F974,'9요금표2'!$B$5:$AN$2005,14,1)</f>
        <v>0</v>
      </c>
      <c r="I974" s="884"/>
      <c r="J974" s="885">
        <f>'5전기계약 등 비교'!$O$19</f>
        <v>7965.6399437412092</v>
      </c>
      <c r="K974" s="885">
        <f>'5전기계약 등 비교'!$L$19</f>
        <v>11459.198312236287</v>
      </c>
      <c r="L974" s="885">
        <f>'5전기계약 등 비교'!$L$27</f>
        <v>8983.3333333333339</v>
      </c>
      <c r="M974" s="886">
        <f t="shared" si="61"/>
        <v>7965.6399437412092</v>
      </c>
      <c r="N974" s="886">
        <f t="shared" si="62"/>
        <v>11459.198312236287</v>
      </c>
      <c r="O974" s="886">
        <f t="shared" si="63"/>
        <v>8983.3333333333339</v>
      </c>
    </row>
    <row r="975" spans="1:15">
      <c r="A975" s="712">
        <v>970</v>
      </c>
      <c r="B975" s="712"/>
      <c r="C975" s="712"/>
      <c r="D975" s="891">
        <v>0</v>
      </c>
      <c r="E975" s="891">
        <v>0</v>
      </c>
      <c r="F975" s="891">
        <v>0</v>
      </c>
      <c r="G975" s="883">
        <f>VLOOKUP(F975,'9요금표2'!$B$5:$AN$2005,13,1)</f>
        <v>0</v>
      </c>
      <c r="H975" s="883">
        <f>VLOOKUP(F975,'9요금표2'!$B$5:$AN$2005,14,1)</f>
        <v>0</v>
      </c>
      <c r="I975" s="884"/>
      <c r="J975" s="885">
        <f>'5전기계약 등 비교'!$O$19</f>
        <v>7965.6399437412092</v>
      </c>
      <c r="K975" s="885">
        <f>'5전기계약 등 비교'!$L$19</f>
        <v>11459.198312236287</v>
      </c>
      <c r="L975" s="885">
        <f>'5전기계약 등 비교'!$L$27</f>
        <v>8983.3333333333339</v>
      </c>
      <c r="M975" s="886">
        <f t="shared" si="61"/>
        <v>7965.6399437412092</v>
      </c>
      <c r="N975" s="886">
        <f t="shared" si="62"/>
        <v>11459.198312236287</v>
      </c>
      <c r="O975" s="886">
        <f t="shared" si="63"/>
        <v>8983.3333333333339</v>
      </c>
    </row>
    <row r="976" spans="1:15">
      <c r="A976" s="712">
        <v>971</v>
      </c>
      <c r="B976" s="712"/>
      <c r="C976" s="712"/>
      <c r="D976" s="891">
        <v>0</v>
      </c>
      <c r="E976" s="891">
        <v>0</v>
      </c>
      <c r="F976" s="891">
        <v>0</v>
      </c>
      <c r="G976" s="883">
        <f>VLOOKUP(F976,'9요금표2'!$B$5:$AN$2005,13,1)</f>
        <v>0</v>
      </c>
      <c r="H976" s="883">
        <f>VLOOKUP(F976,'9요금표2'!$B$5:$AN$2005,14,1)</f>
        <v>0</v>
      </c>
      <c r="I976" s="884"/>
      <c r="J976" s="885">
        <f>'5전기계약 등 비교'!$O$19</f>
        <v>7965.6399437412092</v>
      </c>
      <c r="K976" s="885">
        <f>'5전기계약 등 비교'!$L$19</f>
        <v>11459.198312236287</v>
      </c>
      <c r="L976" s="885">
        <f>'5전기계약 등 비교'!$L$27</f>
        <v>8983.3333333333339</v>
      </c>
      <c r="M976" s="886">
        <f t="shared" si="61"/>
        <v>7965.6399437412092</v>
      </c>
      <c r="N976" s="886">
        <f t="shared" si="62"/>
        <v>11459.198312236287</v>
      </c>
      <c r="O976" s="886">
        <f t="shared" si="63"/>
        <v>8983.3333333333339</v>
      </c>
    </row>
    <row r="977" spans="1:15">
      <c r="A977" s="712">
        <v>972</v>
      </c>
      <c r="B977" s="712"/>
      <c r="C977" s="712"/>
      <c r="D977" s="891">
        <v>0</v>
      </c>
      <c r="E977" s="891">
        <v>0</v>
      </c>
      <c r="F977" s="891">
        <v>0</v>
      </c>
      <c r="G977" s="883">
        <f>VLOOKUP(F977,'9요금표2'!$B$5:$AN$2005,13,1)</f>
        <v>0</v>
      </c>
      <c r="H977" s="883">
        <f>VLOOKUP(F977,'9요금표2'!$B$5:$AN$2005,14,1)</f>
        <v>0</v>
      </c>
      <c r="I977" s="884"/>
      <c r="J977" s="885">
        <f>'5전기계약 등 비교'!$O$19</f>
        <v>7965.6399437412092</v>
      </c>
      <c r="K977" s="885">
        <f>'5전기계약 등 비교'!$L$19</f>
        <v>11459.198312236287</v>
      </c>
      <c r="L977" s="885">
        <f>'5전기계약 등 비교'!$L$27</f>
        <v>8983.3333333333339</v>
      </c>
      <c r="M977" s="886">
        <f t="shared" si="61"/>
        <v>7965.6399437412092</v>
      </c>
      <c r="N977" s="886">
        <f t="shared" si="62"/>
        <v>11459.198312236287</v>
      </c>
      <c r="O977" s="886">
        <f t="shared" si="63"/>
        <v>8983.3333333333339</v>
      </c>
    </row>
    <row r="978" spans="1:15">
      <c r="A978" s="712">
        <v>973</v>
      </c>
      <c r="B978" s="712"/>
      <c r="C978" s="712"/>
      <c r="D978" s="891">
        <v>0</v>
      </c>
      <c r="E978" s="891">
        <v>0</v>
      </c>
      <c r="F978" s="891">
        <v>0</v>
      </c>
      <c r="G978" s="883">
        <f>VLOOKUP(F978,'9요금표2'!$B$5:$AN$2005,13,1)</f>
        <v>0</v>
      </c>
      <c r="H978" s="883">
        <f>VLOOKUP(F978,'9요금표2'!$B$5:$AN$2005,14,1)</f>
        <v>0</v>
      </c>
      <c r="I978" s="884"/>
      <c r="J978" s="885">
        <f>'5전기계약 등 비교'!$O$19</f>
        <v>7965.6399437412092</v>
      </c>
      <c r="K978" s="885">
        <f>'5전기계약 등 비교'!$L$19</f>
        <v>11459.198312236287</v>
      </c>
      <c r="L978" s="885">
        <f>'5전기계약 등 비교'!$L$27</f>
        <v>8983.3333333333339</v>
      </c>
      <c r="M978" s="886">
        <f t="shared" si="61"/>
        <v>7965.6399437412092</v>
      </c>
      <c r="N978" s="886">
        <f t="shared" si="62"/>
        <v>11459.198312236287</v>
      </c>
      <c r="O978" s="886">
        <f t="shared" si="63"/>
        <v>8983.3333333333339</v>
      </c>
    </row>
    <row r="979" spans="1:15">
      <c r="A979" s="712">
        <v>974</v>
      </c>
      <c r="B979" s="712"/>
      <c r="C979" s="712"/>
      <c r="D979" s="891">
        <v>0</v>
      </c>
      <c r="E979" s="891">
        <v>0</v>
      </c>
      <c r="F979" s="891">
        <v>0</v>
      </c>
      <c r="G979" s="883">
        <f>VLOOKUP(F979,'9요금표2'!$B$5:$AN$2005,13,1)</f>
        <v>0</v>
      </c>
      <c r="H979" s="883">
        <f>VLOOKUP(F979,'9요금표2'!$B$5:$AN$2005,14,1)</f>
        <v>0</v>
      </c>
      <c r="I979" s="884"/>
      <c r="J979" s="885">
        <f>'5전기계약 등 비교'!$O$19</f>
        <v>7965.6399437412092</v>
      </c>
      <c r="K979" s="885">
        <f>'5전기계약 등 비교'!$L$19</f>
        <v>11459.198312236287</v>
      </c>
      <c r="L979" s="885">
        <f>'5전기계약 등 비교'!$L$27</f>
        <v>8983.3333333333339</v>
      </c>
      <c r="M979" s="886">
        <f t="shared" si="61"/>
        <v>7965.6399437412092</v>
      </c>
      <c r="N979" s="886">
        <f t="shared" si="62"/>
        <v>11459.198312236287</v>
      </c>
      <c r="O979" s="886">
        <f t="shared" si="63"/>
        <v>8983.3333333333339</v>
      </c>
    </row>
    <row r="980" spans="1:15">
      <c r="A980" s="712">
        <v>975</v>
      </c>
      <c r="B980" s="712"/>
      <c r="C980" s="712"/>
      <c r="D980" s="891">
        <v>0</v>
      </c>
      <c r="E980" s="891">
        <v>0</v>
      </c>
      <c r="F980" s="891">
        <v>0</v>
      </c>
      <c r="G980" s="883">
        <f>VLOOKUP(F980,'9요금표2'!$B$5:$AN$2005,13,1)</f>
        <v>0</v>
      </c>
      <c r="H980" s="883">
        <f>VLOOKUP(F980,'9요금표2'!$B$5:$AN$2005,14,1)</f>
        <v>0</v>
      </c>
      <c r="I980" s="884"/>
      <c r="J980" s="885">
        <f>'5전기계약 등 비교'!$O$19</f>
        <v>7965.6399437412092</v>
      </c>
      <c r="K980" s="885">
        <f>'5전기계약 등 비교'!$L$19</f>
        <v>11459.198312236287</v>
      </c>
      <c r="L980" s="885">
        <f>'5전기계약 등 비교'!$L$27</f>
        <v>8983.3333333333339</v>
      </c>
      <c r="M980" s="886">
        <f t="shared" si="61"/>
        <v>7965.6399437412092</v>
      </c>
      <c r="N980" s="886">
        <f t="shared" si="62"/>
        <v>11459.198312236287</v>
      </c>
      <c r="O980" s="886">
        <f t="shared" si="63"/>
        <v>8983.3333333333339</v>
      </c>
    </row>
    <row r="981" spans="1:15">
      <c r="A981" s="712">
        <v>976</v>
      </c>
      <c r="B981" s="712"/>
      <c r="C981" s="712"/>
      <c r="D981" s="891">
        <v>0</v>
      </c>
      <c r="E981" s="891">
        <v>0</v>
      </c>
      <c r="F981" s="891">
        <v>0</v>
      </c>
      <c r="G981" s="883">
        <f>VLOOKUP(F981,'9요금표2'!$B$5:$AN$2005,13,1)</f>
        <v>0</v>
      </c>
      <c r="H981" s="883">
        <f>VLOOKUP(F981,'9요금표2'!$B$5:$AN$2005,14,1)</f>
        <v>0</v>
      </c>
      <c r="I981" s="884"/>
      <c r="J981" s="885">
        <f>'5전기계약 등 비교'!$O$19</f>
        <v>7965.6399437412092</v>
      </c>
      <c r="K981" s="885">
        <f>'5전기계약 등 비교'!$L$19</f>
        <v>11459.198312236287</v>
      </c>
      <c r="L981" s="885">
        <f>'5전기계약 등 비교'!$L$27</f>
        <v>8983.3333333333339</v>
      </c>
      <c r="M981" s="886">
        <f t="shared" si="61"/>
        <v>7965.6399437412092</v>
      </c>
      <c r="N981" s="886">
        <f t="shared" si="62"/>
        <v>11459.198312236287</v>
      </c>
      <c r="O981" s="886">
        <f t="shared" si="63"/>
        <v>8983.3333333333339</v>
      </c>
    </row>
    <row r="982" spans="1:15">
      <c r="A982" s="712">
        <v>977</v>
      </c>
      <c r="B982" s="712"/>
      <c r="C982" s="712"/>
      <c r="D982" s="891">
        <v>0</v>
      </c>
      <c r="E982" s="891">
        <v>0</v>
      </c>
      <c r="F982" s="891">
        <v>0</v>
      </c>
      <c r="G982" s="883">
        <f>VLOOKUP(F982,'9요금표2'!$B$5:$AN$2005,13,1)</f>
        <v>0</v>
      </c>
      <c r="H982" s="883">
        <f>VLOOKUP(F982,'9요금표2'!$B$5:$AN$2005,14,1)</f>
        <v>0</v>
      </c>
      <c r="I982" s="884"/>
      <c r="J982" s="885">
        <f>'5전기계약 등 비교'!$O$19</f>
        <v>7965.6399437412092</v>
      </c>
      <c r="K982" s="885">
        <f>'5전기계약 등 비교'!$L$19</f>
        <v>11459.198312236287</v>
      </c>
      <c r="L982" s="885">
        <f>'5전기계약 등 비교'!$L$27</f>
        <v>8983.3333333333339</v>
      </c>
      <c r="M982" s="886">
        <f t="shared" si="61"/>
        <v>7965.6399437412092</v>
      </c>
      <c r="N982" s="886">
        <f t="shared" si="62"/>
        <v>11459.198312236287</v>
      </c>
      <c r="O982" s="886">
        <f t="shared" si="63"/>
        <v>8983.3333333333339</v>
      </c>
    </row>
    <row r="983" spans="1:15">
      <c r="A983" s="712">
        <v>978</v>
      </c>
      <c r="B983" s="712"/>
      <c r="C983" s="712"/>
      <c r="D983" s="891">
        <v>0</v>
      </c>
      <c r="E983" s="891">
        <v>0</v>
      </c>
      <c r="F983" s="891">
        <v>0</v>
      </c>
      <c r="G983" s="883">
        <f>VLOOKUP(F983,'9요금표2'!$B$5:$AN$2005,13,1)</f>
        <v>0</v>
      </c>
      <c r="H983" s="883">
        <f>VLOOKUP(F983,'9요금표2'!$B$5:$AN$2005,14,1)</f>
        <v>0</v>
      </c>
      <c r="I983" s="884"/>
      <c r="J983" s="885">
        <f>'5전기계약 등 비교'!$O$19</f>
        <v>7965.6399437412092</v>
      </c>
      <c r="K983" s="885">
        <f>'5전기계약 등 비교'!$L$19</f>
        <v>11459.198312236287</v>
      </c>
      <c r="L983" s="885">
        <f>'5전기계약 등 비교'!$L$27</f>
        <v>8983.3333333333339</v>
      </c>
      <c r="M983" s="886">
        <f t="shared" si="61"/>
        <v>7965.6399437412092</v>
      </c>
      <c r="N983" s="886">
        <f t="shared" si="62"/>
        <v>11459.198312236287</v>
      </c>
      <c r="O983" s="886">
        <f t="shared" si="63"/>
        <v>8983.3333333333339</v>
      </c>
    </row>
    <row r="984" spans="1:15">
      <c r="A984" s="712">
        <v>979</v>
      </c>
      <c r="B984" s="712"/>
      <c r="C984" s="712"/>
      <c r="D984" s="891">
        <v>0</v>
      </c>
      <c r="E984" s="891">
        <v>0</v>
      </c>
      <c r="F984" s="891">
        <v>0</v>
      </c>
      <c r="G984" s="883">
        <f>VLOOKUP(F984,'9요금표2'!$B$5:$AN$2005,13,1)</f>
        <v>0</v>
      </c>
      <c r="H984" s="883">
        <f>VLOOKUP(F984,'9요금표2'!$B$5:$AN$2005,14,1)</f>
        <v>0</v>
      </c>
      <c r="I984" s="884"/>
      <c r="J984" s="885">
        <f>'5전기계약 등 비교'!$O$19</f>
        <v>7965.6399437412092</v>
      </c>
      <c r="K984" s="885">
        <f>'5전기계약 등 비교'!$L$19</f>
        <v>11459.198312236287</v>
      </c>
      <c r="L984" s="885">
        <f>'5전기계약 등 비교'!$L$27</f>
        <v>8983.3333333333339</v>
      </c>
      <c r="M984" s="886">
        <f t="shared" si="61"/>
        <v>7965.6399437412092</v>
      </c>
      <c r="N984" s="886">
        <f t="shared" si="62"/>
        <v>11459.198312236287</v>
      </c>
      <c r="O984" s="886">
        <f t="shared" si="63"/>
        <v>8983.3333333333339</v>
      </c>
    </row>
    <row r="985" spans="1:15">
      <c r="A985" s="712">
        <v>980</v>
      </c>
      <c r="B985" s="712"/>
      <c r="C985" s="712"/>
      <c r="D985" s="891">
        <v>0</v>
      </c>
      <c r="E985" s="891">
        <v>0</v>
      </c>
      <c r="F985" s="891">
        <v>0</v>
      </c>
      <c r="G985" s="883">
        <f>VLOOKUP(F985,'9요금표2'!$B$5:$AN$2005,13,1)</f>
        <v>0</v>
      </c>
      <c r="H985" s="883">
        <f>VLOOKUP(F985,'9요금표2'!$B$5:$AN$2005,14,1)</f>
        <v>0</v>
      </c>
      <c r="I985" s="884"/>
      <c r="J985" s="885">
        <f>'5전기계약 등 비교'!$O$19</f>
        <v>7965.6399437412092</v>
      </c>
      <c r="K985" s="885">
        <f>'5전기계약 등 비교'!$L$19</f>
        <v>11459.198312236287</v>
      </c>
      <c r="L985" s="885">
        <f>'5전기계약 등 비교'!$L$27</f>
        <v>8983.3333333333339</v>
      </c>
      <c r="M985" s="886">
        <f t="shared" si="61"/>
        <v>7965.6399437412092</v>
      </c>
      <c r="N985" s="886">
        <f t="shared" si="62"/>
        <v>11459.198312236287</v>
      </c>
      <c r="O985" s="886">
        <f t="shared" si="63"/>
        <v>8983.3333333333339</v>
      </c>
    </row>
    <row r="986" spans="1:15">
      <c r="A986" s="712">
        <v>981</v>
      </c>
      <c r="B986" s="712"/>
      <c r="C986" s="712"/>
      <c r="D986" s="891">
        <v>0</v>
      </c>
      <c r="E986" s="891">
        <v>0</v>
      </c>
      <c r="F986" s="891">
        <v>0</v>
      </c>
      <c r="G986" s="883">
        <f>VLOOKUP(F986,'9요금표2'!$B$5:$AN$2005,13,1)</f>
        <v>0</v>
      </c>
      <c r="H986" s="883">
        <f>VLOOKUP(F986,'9요금표2'!$B$5:$AN$2005,14,1)</f>
        <v>0</v>
      </c>
      <c r="I986" s="884"/>
      <c r="J986" s="885">
        <f>'5전기계약 등 비교'!$O$19</f>
        <v>7965.6399437412092</v>
      </c>
      <c r="K986" s="885">
        <f>'5전기계약 등 비교'!$L$19</f>
        <v>11459.198312236287</v>
      </c>
      <c r="L986" s="885">
        <f>'5전기계약 등 비교'!$L$27</f>
        <v>8983.3333333333339</v>
      </c>
      <c r="M986" s="886">
        <f t="shared" si="61"/>
        <v>7965.6399437412092</v>
      </c>
      <c r="N986" s="886">
        <f t="shared" si="62"/>
        <v>11459.198312236287</v>
      </c>
      <c r="O986" s="886">
        <f t="shared" si="63"/>
        <v>8983.3333333333339</v>
      </c>
    </row>
    <row r="987" spans="1:15">
      <c r="A987" s="712">
        <v>982</v>
      </c>
      <c r="B987" s="712"/>
      <c r="C987" s="712"/>
      <c r="D987" s="891">
        <v>0</v>
      </c>
      <c r="E987" s="891">
        <v>0</v>
      </c>
      <c r="F987" s="891">
        <v>0</v>
      </c>
      <c r="G987" s="883">
        <f>VLOOKUP(F987,'9요금표2'!$B$5:$AN$2005,13,1)</f>
        <v>0</v>
      </c>
      <c r="H987" s="883">
        <f>VLOOKUP(F987,'9요금표2'!$B$5:$AN$2005,14,1)</f>
        <v>0</v>
      </c>
      <c r="I987" s="884"/>
      <c r="J987" s="885">
        <f>'5전기계약 등 비교'!$O$19</f>
        <v>7965.6399437412092</v>
      </c>
      <c r="K987" s="885">
        <f>'5전기계약 등 비교'!$L$19</f>
        <v>11459.198312236287</v>
      </c>
      <c r="L987" s="885">
        <f>'5전기계약 등 비교'!$L$27</f>
        <v>8983.3333333333339</v>
      </c>
      <c r="M987" s="886">
        <f t="shared" si="61"/>
        <v>7965.6399437412092</v>
      </c>
      <c r="N987" s="886">
        <f t="shared" si="62"/>
        <v>11459.198312236287</v>
      </c>
      <c r="O987" s="886">
        <f t="shared" si="63"/>
        <v>8983.3333333333339</v>
      </c>
    </row>
    <row r="988" spans="1:15">
      <c r="A988" s="712">
        <v>983</v>
      </c>
      <c r="B988" s="712"/>
      <c r="C988" s="712"/>
      <c r="D988" s="891">
        <v>0</v>
      </c>
      <c r="E988" s="891">
        <v>0</v>
      </c>
      <c r="F988" s="891">
        <v>0</v>
      </c>
      <c r="G988" s="883">
        <f>VLOOKUP(F988,'9요금표2'!$B$5:$AN$2005,13,1)</f>
        <v>0</v>
      </c>
      <c r="H988" s="883">
        <f>VLOOKUP(F988,'9요금표2'!$B$5:$AN$2005,14,1)</f>
        <v>0</v>
      </c>
      <c r="I988" s="884"/>
      <c r="J988" s="885">
        <f>'5전기계약 등 비교'!$O$19</f>
        <v>7965.6399437412092</v>
      </c>
      <c r="K988" s="885">
        <f>'5전기계약 등 비교'!$L$19</f>
        <v>11459.198312236287</v>
      </c>
      <c r="L988" s="885">
        <f>'5전기계약 등 비교'!$L$27</f>
        <v>8983.3333333333339</v>
      </c>
      <c r="M988" s="886">
        <f t="shared" si="61"/>
        <v>7965.6399437412092</v>
      </c>
      <c r="N988" s="886">
        <f t="shared" si="62"/>
        <v>11459.198312236287</v>
      </c>
      <c r="O988" s="886">
        <f t="shared" si="63"/>
        <v>8983.3333333333339</v>
      </c>
    </row>
    <row r="989" spans="1:15">
      <c r="A989" s="712">
        <v>984</v>
      </c>
      <c r="B989" s="712"/>
      <c r="C989" s="712"/>
      <c r="D989" s="891">
        <v>0</v>
      </c>
      <c r="E989" s="891">
        <v>0</v>
      </c>
      <c r="F989" s="891">
        <v>0</v>
      </c>
      <c r="G989" s="883">
        <f>VLOOKUP(F989,'9요금표2'!$B$5:$AN$2005,13,1)</f>
        <v>0</v>
      </c>
      <c r="H989" s="883">
        <f>VLOOKUP(F989,'9요금표2'!$B$5:$AN$2005,14,1)</f>
        <v>0</v>
      </c>
      <c r="I989" s="884"/>
      <c r="J989" s="885">
        <f>'5전기계약 등 비교'!$O$19</f>
        <v>7965.6399437412092</v>
      </c>
      <c r="K989" s="885">
        <f>'5전기계약 등 비교'!$L$19</f>
        <v>11459.198312236287</v>
      </c>
      <c r="L989" s="885">
        <f>'5전기계약 등 비교'!$L$27</f>
        <v>8983.3333333333339</v>
      </c>
      <c r="M989" s="886">
        <f t="shared" si="61"/>
        <v>7965.6399437412092</v>
      </c>
      <c r="N989" s="886">
        <f t="shared" si="62"/>
        <v>11459.198312236287</v>
      </c>
      <c r="O989" s="886">
        <f t="shared" si="63"/>
        <v>8983.3333333333339</v>
      </c>
    </row>
    <row r="990" spans="1:15">
      <c r="A990" s="712">
        <v>985</v>
      </c>
      <c r="B990" s="712"/>
      <c r="C990" s="712"/>
      <c r="D990" s="891">
        <v>0</v>
      </c>
      <c r="E990" s="891">
        <v>0</v>
      </c>
      <c r="F990" s="891">
        <v>0</v>
      </c>
      <c r="G990" s="883">
        <f>VLOOKUP(F990,'9요금표2'!$B$5:$AN$2005,13,1)</f>
        <v>0</v>
      </c>
      <c r="H990" s="883">
        <f>VLOOKUP(F990,'9요금표2'!$B$5:$AN$2005,14,1)</f>
        <v>0</v>
      </c>
      <c r="I990" s="884"/>
      <c r="J990" s="885">
        <f>'5전기계약 등 비교'!$O$19</f>
        <v>7965.6399437412092</v>
      </c>
      <c r="K990" s="885">
        <f>'5전기계약 등 비교'!$L$19</f>
        <v>11459.198312236287</v>
      </c>
      <c r="L990" s="885">
        <f>'5전기계약 등 비교'!$L$27</f>
        <v>8983.3333333333339</v>
      </c>
      <c r="M990" s="886">
        <f t="shared" si="61"/>
        <v>7965.6399437412092</v>
      </c>
      <c r="N990" s="886">
        <f t="shared" si="62"/>
        <v>11459.198312236287</v>
      </c>
      <c r="O990" s="886">
        <f t="shared" si="63"/>
        <v>8983.3333333333339</v>
      </c>
    </row>
    <row r="991" spans="1:15">
      <c r="A991" s="712">
        <v>986</v>
      </c>
      <c r="B991" s="712"/>
      <c r="C991" s="712"/>
      <c r="D991" s="891">
        <v>0</v>
      </c>
      <c r="E991" s="891">
        <v>0</v>
      </c>
      <c r="F991" s="891">
        <v>0</v>
      </c>
      <c r="G991" s="883">
        <f>VLOOKUP(F991,'9요금표2'!$B$5:$AN$2005,13,1)</f>
        <v>0</v>
      </c>
      <c r="H991" s="883">
        <f>VLOOKUP(F991,'9요금표2'!$B$5:$AN$2005,14,1)</f>
        <v>0</v>
      </c>
      <c r="I991" s="884"/>
      <c r="J991" s="885">
        <f>'5전기계약 등 비교'!$O$19</f>
        <v>7965.6399437412092</v>
      </c>
      <c r="K991" s="885">
        <f>'5전기계약 등 비교'!$L$19</f>
        <v>11459.198312236287</v>
      </c>
      <c r="L991" s="885">
        <f>'5전기계약 등 비교'!$L$27</f>
        <v>8983.3333333333339</v>
      </c>
      <c r="M991" s="886">
        <f t="shared" si="61"/>
        <v>7965.6399437412092</v>
      </c>
      <c r="N991" s="886">
        <f t="shared" si="62"/>
        <v>11459.198312236287</v>
      </c>
      <c r="O991" s="886">
        <f t="shared" si="63"/>
        <v>8983.3333333333339</v>
      </c>
    </row>
    <row r="992" spans="1:15">
      <c r="A992" s="712">
        <v>987</v>
      </c>
      <c r="B992" s="712"/>
      <c r="C992" s="712"/>
      <c r="D992" s="891">
        <v>0</v>
      </c>
      <c r="E992" s="891">
        <v>0</v>
      </c>
      <c r="F992" s="891">
        <v>0</v>
      </c>
      <c r="G992" s="883">
        <f>VLOOKUP(F992,'9요금표2'!$B$5:$AN$2005,13,1)</f>
        <v>0</v>
      </c>
      <c r="H992" s="883">
        <f>VLOOKUP(F992,'9요금표2'!$B$5:$AN$2005,14,1)</f>
        <v>0</v>
      </c>
      <c r="I992" s="884"/>
      <c r="J992" s="885">
        <f>'5전기계약 등 비교'!$O$19</f>
        <v>7965.6399437412092</v>
      </c>
      <c r="K992" s="885">
        <f>'5전기계약 등 비교'!$L$19</f>
        <v>11459.198312236287</v>
      </c>
      <c r="L992" s="885">
        <f>'5전기계약 등 비교'!$L$27</f>
        <v>8983.3333333333339</v>
      </c>
      <c r="M992" s="886">
        <f t="shared" si="61"/>
        <v>7965.6399437412092</v>
      </c>
      <c r="N992" s="886">
        <f t="shared" si="62"/>
        <v>11459.198312236287</v>
      </c>
      <c r="O992" s="886">
        <f t="shared" si="63"/>
        <v>8983.3333333333339</v>
      </c>
    </row>
    <row r="993" spans="1:20">
      <c r="A993" s="712">
        <v>988</v>
      </c>
      <c r="B993" s="712"/>
      <c r="C993" s="712"/>
      <c r="D993" s="891">
        <v>0</v>
      </c>
      <c r="E993" s="891">
        <v>0</v>
      </c>
      <c r="F993" s="891">
        <v>0</v>
      </c>
      <c r="G993" s="883">
        <f>VLOOKUP(F993,'9요금표2'!$B$5:$AN$2005,13,1)</f>
        <v>0</v>
      </c>
      <c r="H993" s="883">
        <f>VLOOKUP(F993,'9요금표2'!$B$5:$AN$2005,14,1)</f>
        <v>0</v>
      </c>
      <c r="I993" s="884"/>
      <c r="J993" s="885">
        <f>'5전기계약 등 비교'!$O$19</f>
        <v>7965.6399437412092</v>
      </c>
      <c r="K993" s="885">
        <f>'5전기계약 등 비교'!$L$19</f>
        <v>11459.198312236287</v>
      </c>
      <c r="L993" s="885">
        <f>'5전기계약 등 비교'!$L$27</f>
        <v>8983.3333333333339</v>
      </c>
      <c r="M993" s="886">
        <f t="shared" si="61"/>
        <v>7965.6399437412092</v>
      </c>
      <c r="N993" s="886">
        <f t="shared" si="62"/>
        <v>11459.198312236287</v>
      </c>
      <c r="O993" s="886">
        <f t="shared" si="63"/>
        <v>8983.3333333333339</v>
      </c>
    </row>
    <row r="994" spans="1:20">
      <c r="A994" s="712">
        <v>989</v>
      </c>
      <c r="B994" s="712"/>
      <c r="C994" s="712"/>
      <c r="D994" s="891">
        <v>0</v>
      </c>
      <c r="E994" s="891">
        <v>0</v>
      </c>
      <c r="F994" s="891">
        <v>0</v>
      </c>
      <c r="G994" s="883">
        <f>VLOOKUP(F994,'9요금표2'!$B$5:$AN$2005,13,1)</f>
        <v>0</v>
      </c>
      <c r="H994" s="883">
        <f>VLOOKUP(F994,'9요금표2'!$B$5:$AN$2005,14,1)</f>
        <v>0</v>
      </c>
      <c r="I994" s="884"/>
      <c r="J994" s="885">
        <f>'5전기계약 등 비교'!$O$19</f>
        <v>7965.6399437412092</v>
      </c>
      <c r="K994" s="885">
        <f>'5전기계약 등 비교'!$L$19</f>
        <v>11459.198312236287</v>
      </c>
      <c r="L994" s="885">
        <f>'5전기계약 등 비교'!$L$27</f>
        <v>8983.3333333333339</v>
      </c>
      <c r="M994" s="886">
        <f t="shared" si="61"/>
        <v>7965.6399437412092</v>
      </c>
      <c r="N994" s="886">
        <f t="shared" si="62"/>
        <v>11459.198312236287</v>
      </c>
      <c r="O994" s="886">
        <f t="shared" si="63"/>
        <v>8983.3333333333339</v>
      </c>
    </row>
    <row r="995" spans="1:20">
      <c r="A995" s="712">
        <v>990</v>
      </c>
      <c r="B995" s="712"/>
      <c r="C995" s="712"/>
      <c r="D995" s="891">
        <v>0</v>
      </c>
      <c r="E995" s="891">
        <v>0</v>
      </c>
      <c r="F995" s="891">
        <v>0</v>
      </c>
      <c r="G995" s="883">
        <f>VLOOKUP(F995,'9요금표2'!$B$5:$AN$2005,13,1)</f>
        <v>0</v>
      </c>
      <c r="H995" s="883">
        <f>VLOOKUP(F995,'9요금표2'!$B$5:$AN$2005,14,1)</f>
        <v>0</v>
      </c>
      <c r="I995" s="884"/>
      <c r="J995" s="885">
        <f>'5전기계약 등 비교'!$O$19</f>
        <v>7965.6399437412092</v>
      </c>
      <c r="K995" s="885">
        <f>'5전기계약 등 비교'!$L$19</f>
        <v>11459.198312236287</v>
      </c>
      <c r="L995" s="885">
        <f>'5전기계약 등 비교'!$L$27</f>
        <v>8983.3333333333339</v>
      </c>
      <c r="M995" s="886">
        <f t="shared" si="61"/>
        <v>7965.6399437412092</v>
      </c>
      <c r="N995" s="886">
        <f t="shared" si="62"/>
        <v>11459.198312236287</v>
      </c>
      <c r="O995" s="886">
        <f t="shared" si="63"/>
        <v>8983.3333333333339</v>
      </c>
    </row>
    <row r="996" spans="1:20">
      <c r="A996" s="712">
        <v>991</v>
      </c>
      <c r="B996" s="712"/>
      <c r="C996" s="712"/>
      <c r="D996" s="891">
        <v>0</v>
      </c>
      <c r="E996" s="891">
        <v>0</v>
      </c>
      <c r="F996" s="891">
        <v>0</v>
      </c>
      <c r="G996" s="883">
        <f>VLOOKUP(F996,'9요금표2'!$B$5:$AN$2005,13,1)</f>
        <v>0</v>
      </c>
      <c r="H996" s="883">
        <f>VLOOKUP(F996,'9요금표2'!$B$5:$AN$2005,14,1)</f>
        <v>0</v>
      </c>
      <c r="I996" s="884"/>
      <c r="J996" s="885">
        <f>'5전기계약 등 비교'!$O$19</f>
        <v>7965.6399437412092</v>
      </c>
      <c r="K996" s="885">
        <f>'5전기계약 등 비교'!$L$19</f>
        <v>11459.198312236287</v>
      </c>
      <c r="L996" s="885">
        <f>'5전기계약 등 비교'!$L$27</f>
        <v>8983.3333333333339</v>
      </c>
      <c r="M996" s="886">
        <f t="shared" si="61"/>
        <v>7965.6399437412092</v>
      </c>
      <c r="N996" s="886">
        <f t="shared" si="62"/>
        <v>11459.198312236287</v>
      </c>
      <c r="O996" s="886">
        <f t="shared" si="63"/>
        <v>8983.3333333333339</v>
      </c>
    </row>
    <row r="997" spans="1:20">
      <c r="A997" s="712">
        <v>992</v>
      </c>
      <c r="B997" s="712"/>
      <c r="C997" s="712"/>
      <c r="D997" s="891">
        <v>0</v>
      </c>
      <c r="E997" s="891">
        <v>0</v>
      </c>
      <c r="F997" s="891">
        <v>0</v>
      </c>
      <c r="G997" s="883">
        <f>VLOOKUP(F997,'9요금표2'!$B$5:$AN$2005,13,1)</f>
        <v>0</v>
      </c>
      <c r="H997" s="883">
        <f>VLOOKUP(F997,'9요금표2'!$B$5:$AN$2005,14,1)</f>
        <v>0</v>
      </c>
      <c r="I997" s="884"/>
      <c r="J997" s="885">
        <f>'5전기계약 등 비교'!$O$19</f>
        <v>7965.6399437412092</v>
      </c>
      <c r="K997" s="885">
        <f>'5전기계약 등 비교'!$L$19</f>
        <v>11459.198312236287</v>
      </c>
      <c r="L997" s="885">
        <f>'5전기계약 등 비교'!$L$27</f>
        <v>8983.3333333333339</v>
      </c>
      <c r="M997" s="886">
        <f t="shared" si="61"/>
        <v>7965.6399437412092</v>
      </c>
      <c r="N997" s="886">
        <f t="shared" si="62"/>
        <v>11459.198312236287</v>
      </c>
      <c r="O997" s="886">
        <f t="shared" si="63"/>
        <v>8983.3333333333339</v>
      </c>
    </row>
    <row r="998" spans="1:20">
      <c r="A998" s="712">
        <v>993</v>
      </c>
      <c r="B998" s="712"/>
      <c r="C998" s="712"/>
      <c r="D998" s="891">
        <v>0</v>
      </c>
      <c r="E998" s="891">
        <v>0</v>
      </c>
      <c r="F998" s="891">
        <v>0</v>
      </c>
      <c r="G998" s="883">
        <f>VLOOKUP(F998,'9요금표2'!$B$5:$AN$2005,13,1)</f>
        <v>0</v>
      </c>
      <c r="H998" s="883">
        <f>VLOOKUP(F998,'9요금표2'!$B$5:$AN$2005,14,1)</f>
        <v>0</v>
      </c>
      <c r="I998" s="884"/>
      <c r="J998" s="885">
        <f>'5전기계약 등 비교'!$O$19</f>
        <v>7965.6399437412092</v>
      </c>
      <c r="K998" s="885">
        <f>'5전기계약 등 비교'!$L$19</f>
        <v>11459.198312236287</v>
      </c>
      <c r="L998" s="885">
        <f>'5전기계약 등 비교'!$L$27</f>
        <v>8983.3333333333339</v>
      </c>
      <c r="M998" s="886">
        <f t="shared" si="61"/>
        <v>7965.6399437412092</v>
      </c>
      <c r="N998" s="886">
        <f t="shared" si="62"/>
        <v>11459.198312236287</v>
      </c>
      <c r="O998" s="886">
        <f t="shared" si="63"/>
        <v>8983.3333333333339</v>
      </c>
    </row>
    <row r="999" spans="1:20">
      <c r="A999" s="712">
        <v>994</v>
      </c>
      <c r="B999" s="712"/>
      <c r="C999" s="712"/>
      <c r="D999" s="891">
        <v>0</v>
      </c>
      <c r="E999" s="891">
        <v>0</v>
      </c>
      <c r="F999" s="891">
        <v>0</v>
      </c>
      <c r="G999" s="883">
        <f>VLOOKUP(F999,'9요금표2'!$B$5:$AN$2005,13,1)</f>
        <v>0</v>
      </c>
      <c r="H999" s="883">
        <f>VLOOKUP(F999,'9요금표2'!$B$5:$AN$2005,14,1)</f>
        <v>0</v>
      </c>
      <c r="I999" s="884"/>
      <c r="J999" s="885">
        <f>'5전기계약 등 비교'!$O$19</f>
        <v>7965.6399437412092</v>
      </c>
      <c r="K999" s="885">
        <f>'5전기계약 등 비교'!$L$19</f>
        <v>11459.198312236287</v>
      </c>
      <c r="L999" s="885">
        <f>'5전기계약 등 비교'!$L$27</f>
        <v>8983.3333333333339</v>
      </c>
      <c r="M999" s="886">
        <f t="shared" si="61"/>
        <v>7965.6399437412092</v>
      </c>
      <c r="N999" s="886">
        <f t="shared" si="62"/>
        <v>11459.198312236287</v>
      </c>
      <c r="O999" s="886">
        <f t="shared" si="63"/>
        <v>8983.3333333333339</v>
      </c>
    </row>
    <row r="1000" spans="1:20">
      <c r="A1000" s="712">
        <v>995</v>
      </c>
      <c r="B1000" s="712"/>
      <c r="C1000" s="712"/>
      <c r="D1000" s="891">
        <v>0</v>
      </c>
      <c r="E1000" s="891">
        <v>0</v>
      </c>
      <c r="F1000" s="891">
        <v>0</v>
      </c>
      <c r="G1000" s="883">
        <f>VLOOKUP(F1000,'9요금표2'!$B$5:$AN$2005,13,1)</f>
        <v>0</v>
      </c>
      <c r="H1000" s="883">
        <f>VLOOKUP(F1000,'9요금표2'!$B$5:$AN$2005,14,1)</f>
        <v>0</v>
      </c>
      <c r="I1000" s="884"/>
      <c r="J1000" s="885">
        <f>'5전기계약 등 비교'!$O$19</f>
        <v>7965.6399437412092</v>
      </c>
      <c r="K1000" s="885">
        <f>'5전기계약 등 비교'!$L$19</f>
        <v>11459.198312236287</v>
      </c>
      <c r="L1000" s="885">
        <f>'5전기계약 등 비교'!$L$27</f>
        <v>8983.3333333333339</v>
      </c>
      <c r="M1000" s="886">
        <f t="shared" si="61"/>
        <v>7965.6399437412092</v>
      </c>
      <c r="N1000" s="886">
        <f t="shared" si="62"/>
        <v>11459.198312236287</v>
      </c>
      <c r="O1000" s="886">
        <f t="shared" si="63"/>
        <v>8983.3333333333339</v>
      </c>
    </row>
    <row r="1001" spans="1:20">
      <c r="A1001" s="712">
        <v>996</v>
      </c>
      <c r="B1001" s="712"/>
      <c r="C1001" s="712"/>
      <c r="D1001" s="891">
        <v>0</v>
      </c>
      <c r="E1001" s="891">
        <v>0</v>
      </c>
      <c r="F1001" s="891">
        <v>0</v>
      </c>
      <c r="G1001" s="883">
        <f>VLOOKUP(F1001,'9요금표2'!$B$5:$AN$2005,13,1)</f>
        <v>0</v>
      </c>
      <c r="H1001" s="883">
        <f>VLOOKUP(F1001,'9요금표2'!$B$5:$AN$2005,14,1)</f>
        <v>0</v>
      </c>
      <c r="I1001" s="884"/>
      <c r="J1001" s="885">
        <f>'5전기계약 등 비교'!$O$19</f>
        <v>7965.6399437412092</v>
      </c>
      <c r="K1001" s="885">
        <f>'5전기계약 등 비교'!$L$19</f>
        <v>11459.198312236287</v>
      </c>
      <c r="L1001" s="885">
        <f>'5전기계약 등 비교'!$L$27</f>
        <v>8983.3333333333339</v>
      </c>
      <c r="M1001" s="886">
        <f t="shared" si="61"/>
        <v>7965.6399437412092</v>
      </c>
      <c r="N1001" s="886">
        <f t="shared" si="62"/>
        <v>11459.198312236287</v>
      </c>
      <c r="O1001" s="886">
        <f t="shared" si="63"/>
        <v>8983.3333333333339</v>
      </c>
    </row>
    <row r="1002" spans="1:20">
      <c r="A1002" s="712">
        <v>997</v>
      </c>
      <c r="B1002" s="712"/>
      <c r="C1002" s="712"/>
      <c r="D1002" s="891">
        <v>0</v>
      </c>
      <c r="E1002" s="891">
        <v>0</v>
      </c>
      <c r="F1002" s="891">
        <v>0</v>
      </c>
      <c r="G1002" s="883">
        <f>VLOOKUP(F1002,'9요금표2'!$B$5:$AN$2005,13,1)</f>
        <v>0</v>
      </c>
      <c r="H1002" s="883">
        <f>VLOOKUP(F1002,'9요금표2'!$B$5:$AN$2005,14,1)</f>
        <v>0</v>
      </c>
      <c r="I1002" s="884"/>
      <c r="J1002" s="885">
        <f>'5전기계약 등 비교'!$O$19</f>
        <v>7965.6399437412092</v>
      </c>
      <c r="K1002" s="885">
        <f>'5전기계약 등 비교'!$L$19</f>
        <v>11459.198312236287</v>
      </c>
      <c r="L1002" s="885">
        <f>'5전기계약 등 비교'!$L$27</f>
        <v>8983.3333333333339</v>
      </c>
      <c r="M1002" s="886">
        <f t="shared" si="61"/>
        <v>7965.6399437412092</v>
      </c>
      <c r="N1002" s="886">
        <f t="shared" si="62"/>
        <v>11459.198312236287</v>
      </c>
      <c r="O1002" s="886">
        <f t="shared" si="63"/>
        <v>8983.3333333333339</v>
      </c>
    </row>
    <row r="1003" spans="1:20">
      <c r="A1003" s="712">
        <v>998</v>
      </c>
      <c r="B1003" s="712"/>
      <c r="C1003" s="712"/>
      <c r="D1003" s="891">
        <v>0</v>
      </c>
      <c r="E1003" s="891">
        <v>0</v>
      </c>
      <c r="F1003" s="891">
        <v>0</v>
      </c>
      <c r="G1003" s="883">
        <f>VLOOKUP(F1003,'9요금표2'!$B$5:$AN$2005,13,1)</f>
        <v>0</v>
      </c>
      <c r="H1003" s="883">
        <f>VLOOKUP(F1003,'9요금표2'!$B$5:$AN$2005,14,1)</f>
        <v>0</v>
      </c>
      <c r="I1003" s="884"/>
      <c r="J1003" s="885">
        <f>'5전기계약 등 비교'!$O$19</f>
        <v>7965.6399437412092</v>
      </c>
      <c r="K1003" s="885">
        <f>'5전기계약 등 비교'!$L$19</f>
        <v>11459.198312236287</v>
      </c>
      <c r="L1003" s="885">
        <f>'5전기계약 등 비교'!$L$27</f>
        <v>8983.3333333333339</v>
      </c>
      <c r="M1003" s="886">
        <f t="shared" si="61"/>
        <v>7965.6399437412092</v>
      </c>
      <c r="N1003" s="886">
        <f t="shared" si="62"/>
        <v>11459.198312236287</v>
      </c>
      <c r="O1003" s="886">
        <f t="shared" si="63"/>
        <v>8983.3333333333339</v>
      </c>
    </row>
    <row r="1004" spans="1:20">
      <c r="A1004" s="712">
        <v>999</v>
      </c>
      <c r="B1004" s="712"/>
      <c r="C1004" s="712"/>
      <c r="D1004" s="891">
        <v>0</v>
      </c>
      <c r="E1004" s="891">
        <v>0</v>
      </c>
      <c r="F1004" s="891">
        <v>0</v>
      </c>
      <c r="G1004" s="883">
        <f>VLOOKUP(F1004,'9요금표2'!$B$5:$AN$2005,13,1)</f>
        <v>0</v>
      </c>
      <c r="H1004" s="883">
        <f>VLOOKUP(F1004,'9요금표2'!$B$5:$AN$2005,14,1)</f>
        <v>0</v>
      </c>
      <c r="I1004" s="884"/>
      <c r="J1004" s="885">
        <f>'5전기계약 등 비교'!$O$19</f>
        <v>7965.6399437412092</v>
      </c>
      <c r="K1004" s="885">
        <f>'5전기계약 등 비교'!$L$19</f>
        <v>11459.198312236287</v>
      </c>
      <c r="L1004" s="885">
        <f>'5전기계약 등 비교'!$L$27</f>
        <v>8983.3333333333339</v>
      </c>
      <c r="M1004" s="886">
        <f t="shared" si="61"/>
        <v>7965.6399437412092</v>
      </c>
      <c r="N1004" s="886">
        <f t="shared" si="62"/>
        <v>11459.198312236287</v>
      </c>
      <c r="O1004" s="886">
        <f t="shared" si="63"/>
        <v>8983.3333333333339</v>
      </c>
    </row>
    <row r="1005" spans="1:20">
      <c r="A1005" s="712">
        <v>1000</v>
      </c>
      <c r="B1005" s="712"/>
      <c r="C1005" s="712"/>
      <c r="D1005" s="891">
        <v>0</v>
      </c>
      <c r="E1005" s="891">
        <v>0</v>
      </c>
      <c r="F1005" s="891">
        <v>0</v>
      </c>
      <c r="G1005" s="883">
        <f>VLOOKUP(F1005,'9요금표2'!$B$5:$AN$2005,13,1)</f>
        <v>0</v>
      </c>
      <c r="H1005" s="883">
        <f>VLOOKUP(F1005,'9요금표2'!$B$5:$AN$2005,14,1)</f>
        <v>0</v>
      </c>
      <c r="I1005" s="884"/>
      <c r="J1005" s="885">
        <f>'5전기계약 등 비교'!$O$19</f>
        <v>7965.6399437412092</v>
      </c>
      <c r="K1005" s="885">
        <f>'5전기계약 등 비교'!$L$19</f>
        <v>11459.198312236287</v>
      </c>
      <c r="L1005" s="885">
        <f>'5전기계약 등 비교'!$L$27</f>
        <v>8983.3333333333339</v>
      </c>
      <c r="M1005" s="886">
        <f t="shared" si="61"/>
        <v>7965.6399437412092</v>
      </c>
      <c r="N1005" s="886">
        <f t="shared" si="62"/>
        <v>11459.198312236287</v>
      </c>
      <c r="O1005" s="886">
        <f t="shared" si="63"/>
        <v>8983.3333333333339</v>
      </c>
    </row>
    <row r="1006" spans="1:20" s="387" customFormat="1">
      <c r="A1006" s="887"/>
      <c r="B1006" s="887" t="s">
        <v>116</v>
      </c>
      <c r="C1006" s="887"/>
      <c r="D1006" s="888">
        <f>SUM(D6:D1005)</f>
        <v>1668492</v>
      </c>
      <c r="E1006" s="888">
        <f>SUM(E6:E1005)</f>
        <v>1807167</v>
      </c>
      <c r="F1006" s="888">
        <f>SUM(F6:F1005)</f>
        <v>138675</v>
      </c>
      <c r="G1006" s="888">
        <f>SUM(G6:G1005)</f>
        <v>16053860</v>
      </c>
      <c r="H1006" s="888">
        <f>SUM(H6:H1005)</f>
        <v>13569940</v>
      </c>
      <c r="I1006" s="889"/>
      <c r="J1006" s="890"/>
      <c r="K1006" s="885"/>
      <c r="L1006" s="885"/>
      <c r="M1006" s="884"/>
      <c r="N1006" s="884"/>
      <c r="O1006" s="884"/>
      <c r="P1006" s="96"/>
      <c r="Q1006" s="96"/>
      <c r="R1006" s="96"/>
      <c r="S1006" s="96"/>
      <c r="T1006" s="96"/>
    </row>
  </sheetData>
  <autoFilter ref="A5:T5"/>
  <mergeCells count="6">
    <mergeCell ref="J1:O1"/>
    <mergeCell ref="A3:C3"/>
    <mergeCell ref="J4:K4"/>
    <mergeCell ref="M4:N4"/>
    <mergeCell ref="A2:H2"/>
    <mergeCell ref="J2:O2"/>
  </mergeCells>
  <phoneticPr fontId="92" type="noConversion"/>
  <pageMargins left="0.31496062992125984" right="0.19685039370078741" top="0.74803149606299213" bottom="0.7480314960629921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workbookViewId="0">
      <selection activeCell="N8" sqref="N8"/>
    </sheetView>
  </sheetViews>
  <sheetFormatPr defaultColWidth="8.69921875" defaultRowHeight="17.399999999999999"/>
  <cols>
    <col min="1" max="1" width="4" style="555" customWidth="1"/>
    <col min="2" max="2" width="8.3984375" style="555" customWidth="1"/>
    <col min="3" max="4" width="9.3984375" style="555" customWidth="1"/>
    <col min="5" max="5" width="4.5" style="555" customWidth="1"/>
    <col min="6" max="6" width="7.59765625" style="555" customWidth="1"/>
    <col min="7" max="7" width="9.59765625" style="555" customWidth="1"/>
    <col min="8" max="8" width="7.3984375" style="555" customWidth="1"/>
    <col min="9" max="11" width="9.59765625" style="555" customWidth="1"/>
    <col min="12" max="16384" width="8.69921875" style="555"/>
  </cols>
  <sheetData>
    <row r="1" spans="1:11" ht="36" customHeight="1">
      <c r="A1" s="1006" t="str">
        <f>'1검침일 고지일 수기입력'!C56&amp;'1검침일 고지일 수기입력'!C65&amp;'1검침일 고지일 수기입력'!C58&amp;'1검침일 고지일 수기입력'!C65</f>
        <v xml:space="preserve">2019년 3월 </v>
      </c>
      <c r="B1" s="1006"/>
      <c r="C1" s="1006"/>
      <c r="D1" s="1006"/>
      <c r="E1" s="1006"/>
      <c r="F1" s="1006"/>
      <c r="G1" s="1005" t="s">
        <v>698</v>
      </c>
      <c r="H1" s="1005"/>
      <c r="I1" s="1005"/>
      <c r="J1" s="1005"/>
      <c r="K1" s="1005"/>
    </row>
    <row r="2" spans="1:11" ht="23.25" customHeight="1">
      <c r="A2" s="1008" t="str">
        <f>'1검침일 고지일 수기입력'!B60&amp;'1검침일 고지일 수기입력'!C65&amp;'1검침일 고지일 수기입력'!C60</f>
        <v>사용기간 (2월 17일 ~ 3월 16일)</v>
      </c>
      <c r="B2" s="1008"/>
      <c r="C2" s="1008"/>
      <c r="D2" s="1008"/>
      <c r="E2" s="1008"/>
      <c r="F2" s="1008"/>
      <c r="G2" s="1008"/>
      <c r="H2" s="1008"/>
      <c r="I2" s="703" t="s">
        <v>563</v>
      </c>
      <c r="J2" s="702">
        <f>'1검침일 고지일 수기입력'!P16</f>
        <v>130</v>
      </c>
      <c r="K2" s="703" t="str">
        <f>'1검침일 고지일 수기입력'!C70</f>
        <v>원/kWh</v>
      </c>
    </row>
    <row r="3" spans="1:11" ht="23.25" customHeight="1" thickBot="1">
      <c r="A3" s="710"/>
      <c r="B3" s="895" t="s">
        <v>474</v>
      </c>
      <c r="C3" s="895"/>
      <c r="D3" s="710"/>
      <c r="E3" s="710"/>
      <c r="F3" s="710"/>
      <c r="G3" s="710"/>
      <c r="H3" s="710"/>
      <c r="I3" s="703"/>
      <c r="J3" s="768"/>
      <c r="K3" s="703"/>
    </row>
    <row r="4" spans="1:11" ht="24" customHeight="1">
      <c r="A4" s="1009" t="s">
        <v>117</v>
      </c>
      <c r="B4" s="1003" t="s">
        <v>564</v>
      </c>
      <c r="C4" s="655" t="s">
        <v>565</v>
      </c>
      <c r="D4" s="655" t="s">
        <v>566</v>
      </c>
      <c r="E4" s="1011" t="s">
        <v>567</v>
      </c>
      <c r="F4" s="1003" t="s">
        <v>114</v>
      </c>
      <c r="G4" s="1003" t="s">
        <v>568</v>
      </c>
      <c r="H4" s="655" t="s">
        <v>569</v>
      </c>
      <c r="I4" s="655" t="s">
        <v>141</v>
      </c>
      <c r="J4" s="655" t="s">
        <v>569</v>
      </c>
      <c r="K4" s="656" t="s">
        <v>569</v>
      </c>
    </row>
    <row r="5" spans="1:11" ht="24" customHeight="1" thickBot="1">
      <c r="A5" s="1010"/>
      <c r="B5" s="1004"/>
      <c r="C5" s="657" t="s">
        <v>570</v>
      </c>
      <c r="D5" s="657" t="s">
        <v>570</v>
      </c>
      <c r="E5" s="1012"/>
      <c r="F5" s="1004"/>
      <c r="G5" s="1004"/>
      <c r="H5" s="657" t="s">
        <v>115</v>
      </c>
      <c r="I5" s="657" t="s">
        <v>571</v>
      </c>
      <c r="J5" s="657" t="s">
        <v>572</v>
      </c>
      <c r="K5" s="658" t="s">
        <v>145</v>
      </c>
    </row>
    <row r="6" spans="1:11" ht="29.25" customHeight="1">
      <c r="A6" s="1001">
        <v>101</v>
      </c>
      <c r="B6" s="659" t="s">
        <v>573</v>
      </c>
      <c r="C6" s="765">
        <v>8758</v>
      </c>
      <c r="D6" s="765">
        <v>9290</v>
      </c>
      <c r="E6" s="659">
        <v>1</v>
      </c>
      <c r="F6" s="659">
        <f>(D6-C6)*E6</f>
        <v>532</v>
      </c>
      <c r="G6" s="660">
        <f>F6*$J$2</f>
        <v>69160</v>
      </c>
      <c r="H6" s="659">
        <v>40</v>
      </c>
      <c r="I6" s="660">
        <f>ROUND((G6/H6),-1)</f>
        <v>1730</v>
      </c>
      <c r="J6" s="660">
        <f>H6*I6</f>
        <v>69200</v>
      </c>
      <c r="K6" s="661"/>
    </row>
    <row r="7" spans="1:11" ht="29.25" customHeight="1">
      <c r="A7" s="1002"/>
      <c r="B7" s="662" t="s">
        <v>574</v>
      </c>
      <c r="C7" s="766">
        <v>8792</v>
      </c>
      <c r="D7" s="766">
        <v>9460</v>
      </c>
      <c r="E7" s="662">
        <v>1</v>
      </c>
      <c r="F7" s="662">
        <f t="shared" ref="F7:F24" si="0">(D7-C7)*E7</f>
        <v>668</v>
      </c>
      <c r="G7" s="663">
        <f t="shared" ref="G7:G24" si="1">F7*$J$2</f>
        <v>86840</v>
      </c>
      <c r="H7" s="662">
        <v>40</v>
      </c>
      <c r="I7" s="663">
        <f t="shared" ref="I7:I24" si="2">ROUND((G7/H7),-1)</f>
        <v>2170</v>
      </c>
      <c r="J7" s="663">
        <f t="shared" ref="J7:J24" si="3">H7*I7</f>
        <v>86800</v>
      </c>
      <c r="K7" s="664"/>
    </row>
    <row r="8" spans="1:11" ht="29.25" customHeight="1">
      <c r="A8" s="1002"/>
      <c r="B8" s="662" t="s">
        <v>575</v>
      </c>
      <c r="C8" s="766">
        <v>8598</v>
      </c>
      <c r="D8" s="766">
        <v>9131</v>
      </c>
      <c r="E8" s="662">
        <v>1</v>
      </c>
      <c r="F8" s="662">
        <f t="shared" si="0"/>
        <v>533</v>
      </c>
      <c r="G8" s="663">
        <f t="shared" si="1"/>
        <v>69290</v>
      </c>
      <c r="H8" s="662">
        <v>40</v>
      </c>
      <c r="I8" s="663">
        <f t="shared" si="2"/>
        <v>1730</v>
      </c>
      <c r="J8" s="663">
        <f t="shared" si="3"/>
        <v>69200</v>
      </c>
      <c r="K8" s="664"/>
    </row>
    <row r="9" spans="1:11" ht="29.25" customHeight="1">
      <c r="A9" s="1002">
        <v>102</v>
      </c>
      <c r="B9" s="662" t="s">
        <v>576</v>
      </c>
      <c r="C9" s="766">
        <v>355</v>
      </c>
      <c r="D9" s="766">
        <v>376</v>
      </c>
      <c r="E9" s="662">
        <v>24</v>
      </c>
      <c r="F9" s="662">
        <f t="shared" si="0"/>
        <v>504</v>
      </c>
      <c r="G9" s="663">
        <f t="shared" si="1"/>
        <v>65520</v>
      </c>
      <c r="H9" s="662">
        <v>60</v>
      </c>
      <c r="I9" s="663">
        <f t="shared" si="2"/>
        <v>1090</v>
      </c>
      <c r="J9" s="663">
        <f t="shared" si="3"/>
        <v>65400</v>
      </c>
      <c r="K9" s="664"/>
    </row>
    <row r="10" spans="1:11" ht="29.25" customHeight="1">
      <c r="A10" s="1002"/>
      <c r="B10" s="662" t="s">
        <v>575</v>
      </c>
      <c r="C10" s="766">
        <v>8665</v>
      </c>
      <c r="D10" s="766">
        <v>9252</v>
      </c>
      <c r="E10" s="662">
        <v>1</v>
      </c>
      <c r="F10" s="662">
        <f t="shared" si="0"/>
        <v>587</v>
      </c>
      <c r="G10" s="663">
        <f t="shared" si="1"/>
        <v>76310</v>
      </c>
      <c r="H10" s="662">
        <v>40</v>
      </c>
      <c r="I10" s="663">
        <f t="shared" si="2"/>
        <v>1910</v>
      </c>
      <c r="J10" s="663">
        <f t="shared" si="3"/>
        <v>76400</v>
      </c>
      <c r="K10" s="664"/>
    </row>
    <row r="11" spans="1:11" ht="29.25" customHeight="1">
      <c r="A11" s="1002">
        <v>103</v>
      </c>
      <c r="B11" s="662" t="s">
        <v>576</v>
      </c>
      <c r="C11" s="766">
        <v>282</v>
      </c>
      <c r="D11" s="766">
        <v>303</v>
      </c>
      <c r="E11" s="662">
        <v>24</v>
      </c>
      <c r="F11" s="662">
        <f t="shared" si="0"/>
        <v>504</v>
      </c>
      <c r="G11" s="663">
        <f t="shared" si="1"/>
        <v>65520</v>
      </c>
      <c r="H11" s="662">
        <v>60</v>
      </c>
      <c r="I11" s="663">
        <f t="shared" si="2"/>
        <v>1090</v>
      </c>
      <c r="J11" s="663">
        <f t="shared" si="3"/>
        <v>65400</v>
      </c>
      <c r="K11" s="664"/>
    </row>
    <row r="12" spans="1:11" ht="29.25" customHeight="1">
      <c r="A12" s="1002"/>
      <c r="B12" s="662" t="s">
        <v>575</v>
      </c>
      <c r="C12" s="766">
        <v>8685</v>
      </c>
      <c r="D12" s="766">
        <v>9233</v>
      </c>
      <c r="E12" s="662">
        <v>1</v>
      </c>
      <c r="F12" s="662">
        <f t="shared" si="0"/>
        <v>548</v>
      </c>
      <c r="G12" s="663">
        <f t="shared" si="1"/>
        <v>71240</v>
      </c>
      <c r="H12" s="662">
        <v>40</v>
      </c>
      <c r="I12" s="663">
        <f t="shared" si="2"/>
        <v>1780</v>
      </c>
      <c r="J12" s="663">
        <f t="shared" si="3"/>
        <v>71200</v>
      </c>
      <c r="K12" s="664"/>
    </row>
    <row r="13" spans="1:11" ht="29.25" customHeight="1">
      <c r="A13" s="1002">
        <v>104</v>
      </c>
      <c r="B13" s="662" t="s">
        <v>573</v>
      </c>
      <c r="C13" s="766">
        <v>6888</v>
      </c>
      <c r="D13" s="766">
        <v>7280</v>
      </c>
      <c r="E13" s="662">
        <v>1</v>
      </c>
      <c r="F13" s="662">
        <f t="shared" si="0"/>
        <v>392</v>
      </c>
      <c r="G13" s="663">
        <f t="shared" si="1"/>
        <v>50960</v>
      </c>
      <c r="H13" s="662">
        <v>34</v>
      </c>
      <c r="I13" s="663">
        <f t="shared" si="2"/>
        <v>1500</v>
      </c>
      <c r="J13" s="663">
        <f t="shared" si="3"/>
        <v>51000</v>
      </c>
      <c r="K13" s="664"/>
    </row>
    <row r="14" spans="1:11" ht="29.25" customHeight="1">
      <c r="A14" s="1002"/>
      <c r="B14" s="662" t="s">
        <v>574</v>
      </c>
      <c r="C14" s="766">
        <v>8278</v>
      </c>
      <c r="D14" s="766">
        <v>8836</v>
      </c>
      <c r="E14" s="662">
        <v>1</v>
      </c>
      <c r="F14" s="662">
        <f t="shared" si="0"/>
        <v>558</v>
      </c>
      <c r="G14" s="663">
        <f t="shared" si="1"/>
        <v>72540</v>
      </c>
      <c r="H14" s="662">
        <v>34</v>
      </c>
      <c r="I14" s="663">
        <f t="shared" si="2"/>
        <v>2130</v>
      </c>
      <c r="J14" s="663">
        <f t="shared" si="3"/>
        <v>72420</v>
      </c>
      <c r="K14" s="664"/>
    </row>
    <row r="15" spans="1:11" ht="29.25" customHeight="1">
      <c r="A15" s="1002"/>
      <c r="B15" s="662" t="s">
        <v>575</v>
      </c>
      <c r="C15" s="766">
        <v>7958</v>
      </c>
      <c r="D15" s="766">
        <v>8515</v>
      </c>
      <c r="E15" s="662">
        <v>1</v>
      </c>
      <c r="F15" s="662">
        <f t="shared" si="0"/>
        <v>557</v>
      </c>
      <c r="G15" s="663">
        <f t="shared" si="1"/>
        <v>72410</v>
      </c>
      <c r="H15" s="662">
        <v>38</v>
      </c>
      <c r="I15" s="663">
        <f t="shared" si="2"/>
        <v>1910</v>
      </c>
      <c r="J15" s="663">
        <f t="shared" si="3"/>
        <v>72580</v>
      </c>
      <c r="K15" s="664"/>
    </row>
    <row r="16" spans="1:11" ht="29.25" customHeight="1">
      <c r="A16" s="1002">
        <v>105</v>
      </c>
      <c r="B16" s="662" t="s">
        <v>573</v>
      </c>
      <c r="C16" s="766">
        <v>6604</v>
      </c>
      <c r="D16" s="766">
        <v>7043</v>
      </c>
      <c r="E16" s="662">
        <v>1</v>
      </c>
      <c r="F16" s="662">
        <f t="shared" si="0"/>
        <v>439</v>
      </c>
      <c r="G16" s="663">
        <f t="shared" si="1"/>
        <v>57070</v>
      </c>
      <c r="H16" s="662">
        <v>30</v>
      </c>
      <c r="I16" s="663">
        <f t="shared" si="2"/>
        <v>1900</v>
      </c>
      <c r="J16" s="663">
        <f t="shared" si="3"/>
        <v>57000</v>
      </c>
      <c r="K16" s="664"/>
    </row>
    <row r="17" spans="1:11" ht="29.25" customHeight="1">
      <c r="A17" s="1002"/>
      <c r="B17" s="662" t="s">
        <v>574</v>
      </c>
      <c r="C17" s="766">
        <v>5919</v>
      </c>
      <c r="D17" s="766">
        <v>6274</v>
      </c>
      <c r="E17" s="662">
        <v>1</v>
      </c>
      <c r="F17" s="662">
        <f t="shared" si="0"/>
        <v>355</v>
      </c>
      <c r="G17" s="663">
        <f t="shared" si="1"/>
        <v>46150</v>
      </c>
      <c r="H17" s="662">
        <v>30</v>
      </c>
      <c r="I17" s="663">
        <f t="shared" si="2"/>
        <v>1540</v>
      </c>
      <c r="J17" s="663">
        <f t="shared" si="3"/>
        <v>46200</v>
      </c>
      <c r="K17" s="664"/>
    </row>
    <row r="18" spans="1:11" ht="29.25" customHeight="1">
      <c r="A18" s="1002">
        <v>106</v>
      </c>
      <c r="B18" s="662" t="s">
        <v>573</v>
      </c>
      <c r="C18" s="766">
        <v>6182</v>
      </c>
      <c r="D18" s="766">
        <v>6550</v>
      </c>
      <c r="E18" s="662">
        <v>1</v>
      </c>
      <c r="F18" s="662">
        <f t="shared" si="0"/>
        <v>368</v>
      </c>
      <c r="G18" s="663">
        <f t="shared" si="1"/>
        <v>47840</v>
      </c>
      <c r="H18" s="662">
        <v>30</v>
      </c>
      <c r="I18" s="663">
        <f t="shared" si="2"/>
        <v>1590</v>
      </c>
      <c r="J18" s="663">
        <f t="shared" si="3"/>
        <v>47700</v>
      </c>
      <c r="K18" s="664"/>
    </row>
    <row r="19" spans="1:11" ht="29.25" customHeight="1">
      <c r="A19" s="1002"/>
      <c r="B19" s="662" t="s">
        <v>574</v>
      </c>
      <c r="C19" s="766">
        <v>5860</v>
      </c>
      <c r="D19" s="766">
        <v>6229</v>
      </c>
      <c r="E19" s="662">
        <v>1</v>
      </c>
      <c r="F19" s="662">
        <f t="shared" si="0"/>
        <v>369</v>
      </c>
      <c r="G19" s="663">
        <f t="shared" si="1"/>
        <v>47970</v>
      </c>
      <c r="H19" s="662">
        <v>30</v>
      </c>
      <c r="I19" s="663">
        <f t="shared" si="2"/>
        <v>1600</v>
      </c>
      <c r="J19" s="663">
        <f t="shared" si="3"/>
        <v>48000</v>
      </c>
      <c r="K19" s="664"/>
    </row>
    <row r="20" spans="1:11" ht="29.25" customHeight="1">
      <c r="A20" s="1002">
        <v>107</v>
      </c>
      <c r="B20" s="662" t="s">
        <v>573</v>
      </c>
      <c r="C20" s="766">
        <v>7386</v>
      </c>
      <c r="D20" s="766">
        <v>7887</v>
      </c>
      <c r="E20" s="662">
        <v>1</v>
      </c>
      <c r="F20" s="662">
        <f t="shared" si="0"/>
        <v>501</v>
      </c>
      <c r="G20" s="663">
        <f t="shared" si="1"/>
        <v>65130</v>
      </c>
      <c r="H20" s="662">
        <v>45</v>
      </c>
      <c r="I20" s="663">
        <f t="shared" si="2"/>
        <v>1450</v>
      </c>
      <c r="J20" s="663">
        <f t="shared" si="3"/>
        <v>65250</v>
      </c>
      <c r="K20" s="664"/>
    </row>
    <row r="21" spans="1:11" ht="29.25" customHeight="1">
      <c r="A21" s="1002"/>
      <c r="B21" s="662" t="s">
        <v>574</v>
      </c>
      <c r="C21" s="766">
        <v>6841</v>
      </c>
      <c r="D21" s="766">
        <v>7279</v>
      </c>
      <c r="E21" s="662">
        <v>1</v>
      </c>
      <c r="F21" s="662">
        <f t="shared" si="0"/>
        <v>438</v>
      </c>
      <c r="G21" s="663">
        <f t="shared" si="1"/>
        <v>56940</v>
      </c>
      <c r="H21" s="662">
        <v>30</v>
      </c>
      <c r="I21" s="663">
        <f t="shared" si="2"/>
        <v>1900</v>
      </c>
      <c r="J21" s="663">
        <f t="shared" si="3"/>
        <v>57000</v>
      </c>
      <c r="K21" s="665"/>
    </row>
    <row r="22" spans="1:11" ht="29.25" customHeight="1">
      <c r="A22" s="1002">
        <v>108</v>
      </c>
      <c r="B22" s="662" t="s">
        <v>573</v>
      </c>
      <c r="C22" s="766">
        <v>7855</v>
      </c>
      <c r="D22" s="766">
        <v>8415</v>
      </c>
      <c r="E22" s="662">
        <v>1</v>
      </c>
      <c r="F22" s="662">
        <f t="shared" si="0"/>
        <v>560</v>
      </c>
      <c r="G22" s="663">
        <f t="shared" si="1"/>
        <v>72800</v>
      </c>
      <c r="H22" s="662">
        <v>30</v>
      </c>
      <c r="I22" s="663">
        <f t="shared" si="2"/>
        <v>2430</v>
      </c>
      <c r="J22" s="663">
        <f t="shared" si="3"/>
        <v>72900</v>
      </c>
      <c r="K22" s="664"/>
    </row>
    <row r="23" spans="1:11" ht="29.25" customHeight="1">
      <c r="A23" s="1002"/>
      <c r="B23" s="662" t="s">
        <v>574</v>
      </c>
      <c r="C23" s="766">
        <v>7093</v>
      </c>
      <c r="D23" s="766">
        <v>7542</v>
      </c>
      <c r="E23" s="662">
        <v>1</v>
      </c>
      <c r="F23" s="662">
        <f t="shared" si="0"/>
        <v>449</v>
      </c>
      <c r="G23" s="663">
        <f t="shared" si="1"/>
        <v>58370</v>
      </c>
      <c r="H23" s="662">
        <v>30</v>
      </c>
      <c r="I23" s="663">
        <f t="shared" si="2"/>
        <v>1950</v>
      </c>
      <c r="J23" s="663">
        <f t="shared" si="3"/>
        <v>58500</v>
      </c>
      <c r="K23" s="664"/>
    </row>
    <row r="24" spans="1:11" ht="29.25" customHeight="1" thickBot="1">
      <c r="A24" s="1007"/>
      <c r="B24" s="666" t="s">
        <v>575</v>
      </c>
      <c r="C24" s="767">
        <v>6853</v>
      </c>
      <c r="D24" s="767">
        <v>7265</v>
      </c>
      <c r="E24" s="666">
        <v>1</v>
      </c>
      <c r="F24" s="666">
        <f t="shared" si="0"/>
        <v>412</v>
      </c>
      <c r="G24" s="667">
        <f t="shared" si="1"/>
        <v>53560</v>
      </c>
      <c r="H24" s="666">
        <v>30</v>
      </c>
      <c r="I24" s="667">
        <f t="shared" si="2"/>
        <v>1790</v>
      </c>
      <c r="J24" s="667">
        <f t="shared" si="3"/>
        <v>53700</v>
      </c>
      <c r="K24" s="668"/>
    </row>
    <row r="25" spans="1:11" s="706" customFormat="1" ht="29.25" customHeight="1" thickBot="1">
      <c r="A25" s="999" t="s">
        <v>577</v>
      </c>
      <c r="B25" s="1000"/>
      <c r="C25" s="669">
        <f>SUM(C6:C24)</f>
        <v>127852</v>
      </c>
      <c r="D25" s="669">
        <f>SUM(D6:D24)</f>
        <v>136160</v>
      </c>
      <c r="E25" s="669"/>
      <c r="F25" s="704">
        <f>SUM(F6:F24)</f>
        <v>9274</v>
      </c>
      <c r="G25" s="704">
        <f t="shared" ref="G25:J25" si="4">SUM(G6:G24)</f>
        <v>1205620</v>
      </c>
      <c r="H25" s="704">
        <f t="shared" si="4"/>
        <v>711</v>
      </c>
      <c r="I25" s="704">
        <f>(SUM(I6:I24))/'[12]데이터 입력용'!H51</f>
        <v>1746.8421052631579</v>
      </c>
      <c r="J25" s="704">
        <f t="shared" si="4"/>
        <v>1205850</v>
      </c>
      <c r="K25" s="705" t="s">
        <v>578</v>
      </c>
    </row>
    <row r="26" spans="1:11" ht="24" customHeight="1">
      <c r="A26" s="670" t="s">
        <v>578</v>
      </c>
      <c r="J26" s="761">
        <f>'1검침일 고지일 수기입력'!N11</f>
        <v>1205620</v>
      </c>
      <c r="K26" s="762">
        <f>J25-J26</f>
        <v>230</v>
      </c>
    </row>
    <row r="27" spans="1:11">
      <c r="J27" s="763"/>
      <c r="K27" s="764" t="s">
        <v>713</v>
      </c>
    </row>
  </sheetData>
  <mergeCells count="18">
    <mergeCell ref="G4:G5"/>
    <mergeCell ref="G1:K1"/>
    <mergeCell ref="A1:F1"/>
    <mergeCell ref="A20:A21"/>
    <mergeCell ref="A22:A24"/>
    <mergeCell ref="A2:H2"/>
    <mergeCell ref="A4:A5"/>
    <mergeCell ref="B4:B5"/>
    <mergeCell ref="E4:E5"/>
    <mergeCell ref="F4:F5"/>
    <mergeCell ref="B3:C3"/>
    <mergeCell ref="A25:B25"/>
    <mergeCell ref="A6:A8"/>
    <mergeCell ref="A9:A10"/>
    <mergeCell ref="A11:A12"/>
    <mergeCell ref="A13:A15"/>
    <mergeCell ref="A16:A17"/>
    <mergeCell ref="A18:A19"/>
  </mergeCells>
  <phoneticPr fontId="92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5"/>
  <sheetViews>
    <sheetView zoomScaleNormal="100" workbookViewId="0">
      <selection activeCell="G17" sqref="G17:H17"/>
    </sheetView>
  </sheetViews>
  <sheetFormatPr defaultColWidth="8.69921875" defaultRowHeight="17.399999999999999"/>
  <cols>
    <col min="1" max="1" width="5.296875" style="555" customWidth="1"/>
    <col min="2" max="2" width="9.796875" style="555" customWidth="1"/>
    <col min="3" max="3" width="5.796875" style="555" customWidth="1"/>
    <col min="4" max="4" width="13.796875" style="555" customWidth="1"/>
    <col min="5" max="5" width="10.69921875" style="555" customWidth="1"/>
    <col min="6" max="6" width="11.59765625" style="555" bestFit="1" customWidth="1"/>
    <col min="7" max="16384" width="8.69921875" style="555"/>
  </cols>
  <sheetData>
    <row r="2" spans="1:9" ht="24.6" customHeight="1">
      <c r="A2" s="1087" t="str">
        <f>'1검침일 고지일 수기입력'!C56&amp;'1검침일 고지일 수기입력'!C65&amp;'1검침일 고지일 수기입력'!C58&amp;'1검침일 고지일 수기입력'!C65</f>
        <v xml:space="preserve">2019년 3월 </v>
      </c>
      <c r="B2" s="1087"/>
      <c r="C2" s="1087"/>
      <c r="D2" s="1087"/>
      <c r="E2" s="709" t="s">
        <v>701</v>
      </c>
      <c r="F2" s="709"/>
      <c r="G2" s="709"/>
      <c r="H2" s="709"/>
      <c r="I2" s="709"/>
    </row>
    <row r="3" spans="1:9" ht="16.5" customHeight="1">
      <c r="A3" s="1088" t="str">
        <f>'1검침일 고지일 수기입력'!B60&amp;'1검침일 고지일 수기입력'!C65&amp;'1검침일 고지일 수기입력'!C60</f>
        <v>사용기간 (2월 17일 ~ 3월 16일)</v>
      </c>
      <c r="B3" s="1088"/>
      <c r="C3" s="1088"/>
      <c r="D3" s="1088"/>
      <c r="E3" s="1088"/>
      <c r="F3" s="1088"/>
      <c r="G3" s="1088"/>
      <c r="H3" s="1088"/>
      <c r="I3" s="1088"/>
    </row>
    <row r="4" spans="1:9" ht="6.6" customHeight="1">
      <c r="A4" s="679"/>
      <c r="B4" s="679"/>
      <c r="C4" s="679"/>
      <c r="D4" s="679"/>
      <c r="E4" s="679"/>
      <c r="F4" s="679"/>
      <c r="G4" s="679"/>
      <c r="H4" s="679"/>
      <c r="I4" s="679"/>
    </row>
    <row r="5" spans="1:9" ht="23.4" customHeight="1" thickBot="1">
      <c r="A5" s="1089" t="s">
        <v>604</v>
      </c>
      <c r="B5" s="1089"/>
      <c r="C5" s="1089"/>
      <c r="D5" s="1089"/>
      <c r="E5" s="1089"/>
      <c r="F5" s="680"/>
      <c r="G5" s="584"/>
      <c r="H5" s="584"/>
      <c r="I5" s="681"/>
    </row>
    <row r="6" spans="1:9" ht="23.4" customHeight="1" thickBot="1">
      <c r="A6" s="1090" t="s">
        <v>605</v>
      </c>
      <c r="B6" s="1091"/>
      <c r="C6" s="1091"/>
      <c r="D6" s="1092"/>
      <c r="E6" s="784" t="s">
        <v>606</v>
      </c>
      <c r="F6" s="779" t="s">
        <v>607</v>
      </c>
      <c r="G6" s="1093"/>
      <c r="H6" s="1092"/>
      <c r="I6" s="789" t="s">
        <v>608</v>
      </c>
    </row>
    <row r="7" spans="1:9" ht="23.4" customHeight="1">
      <c r="A7" s="1082" t="s">
        <v>609</v>
      </c>
      <c r="B7" s="1083"/>
      <c r="C7" s="1083"/>
      <c r="D7" s="1084"/>
      <c r="E7" s="785">
        <f>'1검침일 고지일 수기입력'!B7</f>
        <v>184848.4999999998</v>
      </c>
      <c r="F7" s="780">
        <f>'1검침일 고지일 수기입력'!L7</f>
        <v>20183550</v>
      </c>
      <c r="G7" s="1085" t="s">
        <v>610</v>
      </c>
      <c r="H7" s="1086"/>
      <c r="I7" s="790"/>
    </row>
    <row r="8" spans="1:9" ht="23.4" customHeight="1">
      <c r="A8" s="1094" t="s">
        <v>611</v>
      </c>
      <c r="B8" s="1095"/>
      <c r="C8" s="1095"/>
      <c r="D8" s="1096"/>
      <c r="E8" s="786">
        <f>'1검침일 고지일 수기입력'!H11</f>
        <v>4717.5000000000009</v>
      </c>
      <c r="F8" s="781">
        <f>'1검침일 고지일 수기입력'!S11</f>
        <v>670750</v>
      </c>
      <c r="G8" s="1097" t="s">
        <v>612</v>
      </c>
      <c r="H8" s="1098"/>
      <c r="I8" s="791"/>
    </row>
    <row r="9" spans="1:9" ht="23.4" customHeight="1">
      <c r="A9" s="1099" t="s">
        <v>613</v>
      </c>
      <c r="B9" s="1100"/>
      <c r="C9" s="1100"/>
      <c r="D9" s="1101"/>
      <c r="E9" s="786">
        <f>'1검침일 고지일 수기입력'!I11</f>
        <v>1867</v>
      </c>
      <c r="F9" s="781">
        <f>'1검침일 고지일 수기입력'!T11</f>
        <v>225250</v>
      </c>
      <c r="G9" s="1097" t="s">
        <v>614</v>
      </c>
      <c r="H9" s="1098"/>
      <c r="I9" s="791"/>
    </row>
    <row r="10" spans="1:9" ht="23.4" customHeight="1">
      <c r="A10" s="1017" t="s">
        <v>721</v>
      </c>
      <c r="B10" s="1018"/>
      <c r="C10" s="1018"/>
      <c r="D10" s="1019"/>
      <c r="E10" s="787">
        <f>'1검침일 고지일 수기입력'!J11</f>
        <v>4551</v>
      </c>
      <c r="F10" s="782"/>
      <c r="G10" s="1020"/>
      <c r="H10" s="1021"/>
      <c r="I10" s="792"/>
    </row>
    <row r="11" spans="1:9" ht="23.4" customHeight="1" thickBot="1">
      <c r="A11" s="1102" t="s">
        <v>615</v>
      </c>
      <c r="B11" s="1103"/>
      <c r="C11" s="1103"/>
      <c r="D11" s="1104"/>
      <c r="E11" s="788">
        <f>SUM(E7:E10)</f>
        <v>195983.9999999998</v>
      </c>
      <c r="F11" s="783">
        <f>F7+F8+F9</f>
        <v>21079550</v>
      </c>
      <c r="G11" s="1105"/>
      <c r="H11" s="1106"/>
      <c r="I11" s="793"/>
    </row>
    <row r="12" spans="1:9" ht="10.8" customHeight="1">
      <c r="A12" s="584"/>
      <c r="B12" s="584"/>
      <c r="C12" s="584"/>
      <c r="D12" s="1027"/>
      <c r="E12" s="1027"/>
      <c r="F12" s="682"/>
      <c r="G12" s="682"/>
      <c r="H12" s="682"/>
      <c r="I12" s="584"/>
    </row>
    <row r="13" spans="1:9" ht="23.4" customHeight="1" thickBot="1">
      <c r="A13" s="1089" t="s">
        <v>616</v>
      </c>
      <c r="B13" s="1089"/>
      <c r="C13" s="1089"/>
      <c r="D13" s="1089"/>
      <c r="E13" s="1089"/>
      <c r="F13" s="584"/>
      <c r="G13" s="584"/>
      <c r="H13" s="683" t="s">
        <v>617</v>
      </c>
      <c r="I13" s="684" t="s">
        <v>618</v>
      </c>
    </row>
    <row r="14" spans="1:9" ht="23.4" customHeight="1" thickBot="1">
      <c r="A14" s="1056" t="s">
        <v>605</v>
      </c>
      <c r="B14" s="1057"/>
      <c r="C14" s="1057"/>
      <c r="D14" s="1058"/>
      <c r="E14" s="784" t="s">
        <v>619</v>
      </c>
      <c r="F14" s="784" t="s">
        <v>620</v>
      </c>
      <c r="G14" s="1059" t="s">
        <v>621</v>
      </c>
      <c r="H14" s="1058"/>
      <c r="I14" s="789" t="s">
        <v>608</v>
      </c>
    </row>
    <row r="15" spans="1:9" ht="23.4" customHeight="1">
      <c r="A15" s="1036" t="s">
        <v>622</v>
      </c>
      <c r="B15" s="1028" t="s">
        <v>623</v>
      </c>
      <c r="C15" s="1060" t="s">
        <v>624</v>
      </c>
      <c r="D15" s="1061"/>
      <c r="E15" s="796">
        <f>'1검침일 고지일 수기입력'!B9</f>
        <v>139927</v>
      </c>
      <c r="F15" s="837">
        <f>'1검침일 고지일 수기입력'!L9</f>
        <v>12783000</v>
      </c>
      <c r="G15" s="1062" t="str">
        <f>'[13]1기본입력'!G7</f>
        <v>주택용 저압 적용</v>
      </c>
      <c r="H15" s="1063"/>
      <c r="I15" s="803" t="s">
        <v>625</v>
      </c>
    </row>
    <row r="16" spans="1:9" ht="23.4" customHeight="1">
      <c r="A16" s="1037"/>
      <c r="B16" s="1029"/>
      <c r="C16" s="1064" t="s">
        <v>626</v>
      </c>
      <c r="D16" s="1065"/>
      <c r="E16" s="822"/>
      <c r="F16" s="838">
        <f>'1검침일 고지일 수기입력'!M9</f>
        <v>1707500</v>
      </c>
      <c r="G16" s="1066" t="str">
        <f>'[13]1기본입력'!G13&amp;'[13]1기본입력'!G12&amp;'[13]1기본입력'!G15&amp;'[13]1기본입력'!G16</f>
        <v>세대당2500원적용</v>
      </c>
      <c r="H16" s="1067"/>
      <c r="I16" s="844" t="str">
        <f>'1검침일 고지일 수기입력'!C49&amp;'1검침일 고지일 수기입력'!C65&amp;'1검침일 고지일 수기입력'!C69</f>
        <v>683 세대</v>
      </c>
    </row>
    <row r="17" spans="1:11" ht="23.4" customHeight="1" thickBot="1">
      <c r="A17" s="1037"/>
      <c r="B17" s="1030"/>
      <c r="C17" s="1031" t="s">
        <v>719</v>
      </c>
      <c r="D17" s="1032"/>
      <c r="E17" s="831"/>
      <c r="F17" s="832">
        <f>F15+F16</f>
        <v>14490500</v>
      </c>
      <c r="G17" s="1033"/>
      <c r="H17" s="1034"/>
      <c r="I17" s="830"/>
    </row>
    <row r="18" spans="1:11" ht="23.4" customHeight="1">
      <c r="A18" s="1037"/>
      <c r="B18" s="1035" t="s">
        <v>627</v>
      </c>
      <c r="C18" s="1070" t="s">
        <v>628</v>
      </c>
      <c r="D18" s="1071"/>
      <c r="E18" s="829">
        <f>'1검침일 고지일 수기입력'!C9</f>
        <v>44921.499999999796</v>
      </c>
      <c r="F18" s="823">
        <f>F7-F15-F16</f>
        <v>5693050</v>
      </c>
      <c r="G18" s="1072"/>
      <c r="H18" s="1073"/>
      <c r="I18" s="828"/>
    </row>
    <row r="19" spans="1:11" ht="23.4" customHeight="1">
      <c r="A19" s="1037"/>
      <c r="B19" s="1029"/>
      <c r="C19" s="826" t="s">
        <v>629</v>
      </c>
      <c r="D19" s="827" t="s">
        <v>630</v>
      </c>
      <c r="E19" s="825">
        <f>'1검침일 고지일 수기입력'!C11</f>
        <v>9274</v>
      </c>
      <c r="F19" s="839">
        <f>'1검침일 고지일 수기입력'!N11</f>
        <v>1205620</v>
      </c>
      <c r="G19" s="1074" t="s">
        <v>693</v>
      </c>
      <c r="H19" s="1075"/>
      <c r="I19" s="824" t="str">
        <f>'1검침일 고지일 수기입력'!P16&amp;'1검침일 고지일 수기입력'!C65&amp;'1검침일 고지일 수기입력'!C67</f>
        <v>130 원</v>
      </c>
      <c r="K19" s="637"/>
    </row>
    <row r="20" spans="1:11" ht="23.4" customHeight="1">
      <c r="A20" s="1037"/>
      <c r="B20" s="1029"/>
      <c r="C20" s="795" t="s">
        <v>631</v>
      </c>
      <c r="D20" s="794" t="s">
        <v>632</v>
      </c>
      <c r="E20" s="797">
        <f>'1검침일 고지일 수기입력'!D11</f>
        <v>1252</v>
      </c>
      <c r="F20" s="840">
        <f>'1검침일 고지일 수기입력'!O11</f>
        <v>187800</v>
      </c>
      <c r="G20" s="1076" t="s">
        <v>692</v>
      </c>
      <c r="H20" s="1077"/>
      <c r="I20" s="804" t="str">
        <f>'1검침일 고지일 수기입력'!P17&amp;'1검침일 고지일 수기입력'!C65&amp;'1검침일 고지일 수기입력'!C67</f>
        <v>150 원</v>
      </c>
    </row>
    <row r="21" spans="1:11" ht="23.4" customHeight="1">
      <c r="A21" s="1037"/>
      <c r="B21" s="1029"/>
      <c r="C21" s="795" t="s">
        <v>633</v>
      </c>
      <c r="D21" s="794" t="s">
        <v>634</v>
      </c>
      <c r="E21" s="797">
        <f>'1검침일 고지일 수기입력'!E11</f>
        <v>1614</v>
      </c>
      <c r="F21" s="840">
        <f>'1검침일 고지일 수기입력'!P11</f>
        <v>242100</v>
      </c>
      <c r="G21" s="1076" t="s">
        <v>692</v>
      </c>
      <c r="H21" s="1077"/>
      <c r="I21" s="804" t="str">
        <f>'1검침일 고지일 수기입력'!P17&amp;'1검침일 고지일 수기입력'!C65&amp;'1검침일 고지일 수기입력'!C67</f>
        <v>150 원</v>
      </c>
    </row>
    <row r="22" spans="1:11" ht="23.4" customHeight="1">
      <c r="A22" s="1037"/>
      <c r="B22" s="1029"/>
      <c r="C22" s="795" t="s">
        <v>635</v>
      </c>
      <c r="D22" s="794" t="s">
        <v>636</v>
      </c>
      <c r="E22" s="797">
        <f>'1검침일 고지일 수기입력'!F11</f>
        <v>663</v>
      </c>
      <c r="F22" s="840">
        <f>'1검침일 고지일 수기입력'!Q11</f>
        <v>99450</v>
      </c>
      <c r="G22" s="1076" t="s">
        <v>692</v>
      </c>
      <c r="H22" s="1077"/>
      <c r="I22" s="804" t="str">
        <f>'1검침일 고지일 수기입력'!P17&amp;'1검침일 고지일 수기입력'!C65&amp;'1검침일 고지일 수기입력'!C67</f>
        <v>150 원</v>
      </c>
    </row>
    <row r="23" spans="1:11" ht="23.4" customHeight="1">
      <c r="A23" s="1037"/>
      <c r="B23" s="1029"/>
      <c r="C23" s="795"/>
      <c r="D23" s="794"/>
      <c r="E23" s="797"/>
      <c r="F23" s="800"/>
      <c r="G23" s="1076"/>
      <c r="H23" s="1077"/>
      <c r="I23" s="805"/>
    </row>
    <row r="24" spans="1:11" ht="23.4" customHeight="1">
      <c r="A24" s="1037"/>
      <c r="B24" s="1029"/>
      <c r="C24" s="795"/>
      <c r="D24" s="794"/>
      <c r="E24" s="797"/>
      <c r="F24" s="800"/>
      <c r="G24" s="1076"/>
      <c r="H24" s="1077"/>
      <c r="I24" s="805"/>
    </row>
    <row r="25" spans="1:11" ht="23.4" customHeight="1" thickBot="1">
      <c r="A25" s="1037"/>
      <c r="B25" s="1030"/>
      <c r="C25" s="834"/>
      <c r="D25" s="835"/>
      <c r="E25" s="836"/>
      <c r="F25" s="802"/>
      <c r="G25" s="1078"/>
      <c r="H25" s="1079"/>
      <c r="I25" s="833"/>
    </row>
    <row r="26" spans="1:11" ht="23.4" customHeight="1">
      <c r="A26" s="1037"/>
      <c r="B26" s="1107" t="s">
        <v>720</v>
      </c>
      <c r="C26" s="1108"/>
      <c r="D26" s="1109"/>
      <c r="E26" s="820">
        <f>E18-E19-E20-E21-E22-E23-E24</f>
        <v>32118.499999999796</v>
      </c>
      <c r="F26" s="821">
        <f>F18-F19-F20-F21-F22-F23-F24</f>
        <v>3958080</v>
      </c>
      <c r="G26" s="1080"/>
      <c r="H26" s="1081"/>
      <c r="I26" s="819"/>
    </row>
    <row r="27" spans="1:11" ht="23.4" customHeight="1">
      <c r="A27" s="1037"/>
      <c r="B27" s="1046" t="s">
        <v>637</v>
      </c>
      <c r="C27" s="1047"/>
      <c r="D27" s="1048"/>
      <c r="E27" s="798"/>
      <c r="F27" s="801"/>
      <c r="G27" s="1068"/>
      <c r="H27" s="1069"/>
      <c r="I27" s="806"/>
    </row>
    <row r="28" spans="1:11" ht="23.4" customHeight="1">
      <c r="A28" s="1037"/>
      <c r="B28" s="1046" t="s">
        <v>638</v>
      </c>
      <c r="C28" s="1047"/>
      <c r="D28" s="1048"/>
      <c r="E28" s="798"/>
      <c r="F28" s="801"/>
      <c r="G28" s="1049"/>
      <c r="H28" s="1050"/>
      <c r="I28" s="806"/>
    </row>
    <row r="29" spans="1:11" ht="23.4" customHeight="1" thickBot="1">
      <c r="A29" s="1038"/>
      <c r="B29" s="1022"/>
      <c r="C29" s="1023"/>
      <c r="D29" s="1024"/>
      <c r="E29" s="799"/>
      <c r="F29" s="802"/>
      <c r="G29" s="1051"/>
      <c r="H29" s="1052"/>
      <c r="I29" s="807"/>
    </row>
    <row r="30" spans="1:11" ht="23.4" customHeight="1" thickBot="1">
      <c r="A30" s="1053" t="s">
        <v>639</v>
      </c>
      <c r="B30" s="1054"/>
      <c r="C30" s="1054"/>
      <c r="D30" s="1055"/>
      <c r="E30" s="808">
        <f>E8</f>
        <v>4717.5000000000009</v>
      </c>
      <c r="F30" s="810">
        <f>F8</f>
        <v>670750</v>
      </c>
      <c r="G30" s="1042" t="s">
        <v>640</v>
      </c>
      <c r="H30" s="1043"/>
      <c r="I30" s="812"/>
    </row>
    <row r="31" spans="1:11" ht="23.4" customHeight="1" thickBot="1">
      <c r="A31" s="1039" t="s">
        <v>641</v>
      </c>
      <c r="B31" s="1040"/>
      <c r="C31" s="1040"/>
      <c r="D31" s="1041"/>
      <c r="E31" s="808">
        <f>E9</f>
        <v>1867</v>
      </c>
      <c r="F31" s="810">
        <f>F9</f>
        <v>225250</v>
      </c>
      <c r="G31" s="1042" t="s">
        <v>642</v>
      </c>
      <c r="H31" s="1043"/>
      <c r="I31" s="812"/>
    </row>
    <row r="32" spans="1:11" ht="9" customHeight="1" thickBot="1">
      <c r="A32" s="1025"/>
      <c r="B32" s="1025"/>
      <c r="C32" s="1025"/>
      <c r="D32" s="1026"/>
      <c r="E32" s="809"/>
      <c r="F32" s="811"/>
      <c r="G32" s="1044"/>
      <c r="H32" s="1045"/>
      <c r="I32" s="813"/>
    </row>
    <row r="33" spans="1:9" ht="23.4" customHeight="1" thickBot="1">
      <c r="A33" s="814" t="s">
        <v>689</v>
      </c>
      <c r="B33" s="815"/>
      <c r="C33" s="815"/>
      <c r="D33" s="816"/>
      <c r="E33" s="817"/>
      <c r="F33" s="841">
        <f>F26+F30+F31</f>
        <v>4854080</v>
      </c>
      <c r="G33" s="1059" t="s">
        <v>643</v>
      </c>
      <c r="H33" s="1058"/>
      <c r="I33" s="818"/>
    </row>
    <row r="34" spans="1:9" ht="18" thickBot="1"/>
    <row r="35" spans="1:9" ht="18" thickBot="1">
      <c r="A35" s="1013" t="s">
        <v>722</v>
      </c>
      <c r="B35" s="1014"/>
      <c r="C35" s="1014"/>
      <c r="D35" s="1014"/>
      <c r="E35" s="1014"/>
      <c r="F35" s="842">
        <f>F15+F16+F19+F20+F21+F22+F33</f>
        <v>21079550</v>
      </c>
      <c r="G35" s="843">
        <f>F11-F35</f>
        <v>0</v>
      </c>
      <c r="H35" s="1015" t="s">
        <v>723</v>
      </c>
      <c r="I35" s="1016"/>
    </row>
  </sheetData>
  <mergeCells count="54">
    <mergeCell ref="A7:D7"/>
    <mergeCell ref="G7:H7"/>
    <mergeCell ref="G33:H33"/>
    <mergeCell ref="A2:D2"/>
    <mergeCell ref="A3:I3"/>
    <mergeCell ref="A5:E5"/>
    <mergeCell ref="A6:D6"/>
    <mergeCell ref="G6:H6"/>
    <mergeCell ref="A8:D8"/>
    <mergeCell ref="G8:H8"/>
    <mergeCell ref="A9:D9"/>
    <mergeCell ref="G9:H9"/>
    <mergeCell ref="A11:D11"/>
    <mergeCell ref="G11:H11"/>
    <mergeCell ref="A13:E13"/>
    <mergeCell ref="B26:D26"/>
    <mergeCell ref="G27:H27"/>
    <mergeCell ref="C18:D18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A14:D14"/>
    <mergeCell ref="G14:H14"/>
    <mergeCell ref="C15:D15"/>
    <mergeCell ref="G15:H15"/>
    <mergeCell ref="C16:D16"/>
    <mergeCell ref="G16:H16"/>
    <mergeCell ref="G28:H28"/>
    <mergeCell ref="B28:D28"/>
    <mergeCell ref="G29:H29"/>
    <mergeCell ref="A30:D30"/>
    <mergeCell ref="G30:H30"/>
    <mergeCell ref="A35:E35"/>
    <mergeCell ref="H35:I35"/>
    <mergeCell ref="A10:D10"/>
    <mergeCell ref="G10:H10"/>
    <mergeCell ref="B29:D29"/>
    <mergeCell ref="A32:D32"/>
    <mergeCell ref="D12:E12"/>
    <mergeCell ref="B15:B17"/>
    <mergeCell ref="C17:D17"/>
    <mergeCell ref="G17:H17"/>
    <mergeCell ref="B18:B25"/>
    <mergeCell ref="A15:A29"/>
    <mergeCell ref="A31:D31"/>
    <mergeCell ref="G31:H31"/>
    <mergeCell ref="G32:H32"/>
    <mergeCell ref="B27:D27"/>
  </mergeCells>
  <phoneticPr fontId="9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S50"/>
  <sheetViews>
    <sheetView tabSelected="1" topLeftCell="H10" zoomScaleNormal="100" workbookViewId="0">
      <selection activeCell="N29" sqref="N29"/>
    </sheetView>
  </sheetViews>
  <sheetFormatPr defaultColWidth="9" defaultRowHeight="17.399999999999999"/>
  <cols>
    <col min="1" max="1" width="12" customWidth="1"/>
    <col min="2" max="2" width="20.59765625" customWidth="1"/>
    <col min="3" max="3" width="17.19921875" customWidth="1"/>
    <col min="4" max="4" width="10.5" bestFit="1" customWidth="1"/>
    <col min="5" max="5" width="10.8984375" bestFit="1" customWidth="1"/>
    <col min="8" max="8" width="16.796875" customWidth="1"/>
    <col min="9" max="9" width="18.8984375" customWidth="1"/>
    <col min="10" max="10" width="15.3984375" customWidth="1"/>
    <col min="11" max="11" width="24" customWidth="1"/>
    <col min="12" max="12" width="16.19921875" customWidth="1"/>
    <col min="13" max="13" width="13.8984375" customWidth="1"/>
    <col min="14" max="14" width="25.09765625" customWidth="1"/>
    <col min="15" max="15" width="13.69921875" customWidth="1"/>
  </cols>
  <sheetData>
    <row r="1" spans="1:19" ht="19.8" customHeight="1">
      <c r="A1" s="1110" t="s">
        <v>730</v>
      </c>
      <c r="B1" s="1110"/>
      <c r="C1" s="1110"/>
      <c r="D1" s="1110"/>
      <c r="E1" s="1110"/>
      <c r="F1" s="1110"/>
      <c r="G1" s="1110"/>
      <c r="H1" s="1110"/>
      <c r="I1" s="1110"/>
      <c r="J1" s="1110" t="s">
        <v>731</v>
      </c>
      <c r="K1" s="1110"/>
      <c r="L1" s="1110"/>
      <c r="M1" s="1110"/>
      <c r="N1" s="1110"/>
      <c r="O1" s="1110"/>
      <c r="P1" s="1110"/>
      <c r="Q1" s="1110"/>
      <c r="R1" s="862"/>
      <c r="S1" s="862"/>
    </row>
    <row r="2" spans="1:19" s="86" customFormat="1" ht="15.6" customHeight="1">
      <c r="G2" s="1111" t="s">
        <v>729</v>
      </c>
      <c r="H2" s="1111"/>
      <c r="I2" s="1111"/>
      <c r="M2" s="96"/>
      <c r="N2" s="1111" t="s">
        <v>734</v>
      </c>
      <c r="O2" s="1111"/>
      <c r="P2" s="1111"/>
    </row>
    <row r="3" spans="1:19" s="86" customFormat="1" ht="15.6" customHeight="1" thickBot="1">
      <c r="B3" s="549" t="s">
        <v>244</v>
      </c>
      <c r="C3" s="550" t="s">
        <v>238</v>
      </c>
      <c r="D3" s="1118" t="s">
        <v>726</v>
      </c>
      <c r="E3" s="1118"/>
      <c r="K3" s="96"/>
      <c r="L3" s="96"/>
      <c r="M3" s="96"/>
      <c r="N3" s="863"/>
      <c r="O3" s="863"/>
    </row>
    <row r="4" spans="1:19" s="86" customFormat="1" ht="17.399999999999999" customHeight="1" thickBot="1">
      <c r="K4" s="1116" t="s">
        <v>732</v>
      </c>
      <c r="L4" s="1117"/>
      <c r="M4" s="515"/>
      <c r="N4" s="1116" t="s">
        <v>733</v>
      </c>
      <c r="O4" s="1117"/>
    </row>
    <row r="5" spans="1:19" s="86" customFormat="1" ht="15.6" customHeight="1" thickBot="1">
      <c r="A5" s="383" t="s">
        <v>130</v>
      </c>
      <c r="B5" s="772">
        <v>3</v>
      </c>
      <c r="C5" s="382" t="s">
        <v>59</v>
      </c>
      <c r="K5" s="1120" t="s">
        <v>735</v>
      </c>
      <c r="L5" s="1120"/>
      <c r="M5" s="516"/>
      <c r="N5" s="516"/>
      <c r="O5" s="516"/>
    </row>
    <row r="6" spans="1:19" s="86" customFormat="1" ht="15.6" customHeight="1">
      <c r="A6" s="184" t="s">
        <v>148</v>
      </c>
      <c r="B6" s="773">
        <v>17</v>
      </c>
      <c r="C6" s="382" t="s">
        <v>56</v>
      </c>
      <c r="K6" s="864" t="s">
        <v>438</v>
      </c>
      <c r="L6" s="865">
        <f>B6</f>
        <v>17</v>
      </c>
      <c r="M6" s="517"/>
      <c r="N6" s="864" t="s">
        <v>442</v>
      </c>
      <c r="O6" s="873">
        <f>B9</f>
        <v>44924</v>
      </c>
    </row>
    <row r="7" spans="1:19" s="86" customFormat="1" ht="15.6" customHeight="1">
      <c r="A7" s="184" t="s">
        <v>115</v>
      </c>
      <c r="B7" s="773">
        <v>711</v>
      </c>
      <c r="C7" s="382" t="s">
        <v>58</v>
      </c>
      <c r="K7" s="866" t="s">
        <v>439</v>
      </c>
      <c r="L7" s="867">
        <f>B11</f>
        <v>601</v>
      </c>
      <c r="M7" s="517"/>
      <c r="N7" s="866" t="s">
        <v>444</v>
      </c>
      <c r="O7" s="868">
        <f>B8</f>
        <v>139927</v>
      </c>
    </row>
    <row r="8" spans="1:19" s="86" customFormat="1" ht="15.6" customHeight="1">
      <c r="A8" s="184" t="s">
        <v>381</v>
      </c>
      <c r="B8" s="774">
        <v>139927</v>
      </c>
      <c r="C8" s="382" t="s">
        <v>1</v>
      </c>
      <c r="K8" s="866" t="s">
        <v>440</v>
      </c>
      <c r="L8" s="868">
        <f>B8+B9</f>
        <v>184851</v>
      </c>
      <c r="M8" s="517"/>
      <c r="N8" s="866" t="s">
        <v>445</v>
      </c>
      <c r="O8" s="868">
        <f>B8+B9</f>
        <v>184851</v>
      </c>
    </row>
    <row r="9" spans="1:19" s="86" customFormat="1" ht="15.6" customHeight="1">
      <c r="A9" s="1113" t="s">
        <v>330</v>
      </c>
      <c r="B9" s="775">
        <v>44924</v>
      </c>
      <c r="C9" s="382" t="s">
        <v>9</v>
      </c>
      <c r="K9" s="866" t="s">
        <v>441</v>
      </c>
      <c r="L9" s="868">
        <f>B9</f>
        <v>44924</v>
      </c>
      <c r="M9" s="517"/>
      <c r="N9" s="866" t="s">
        <v>446</v>
      </c>
      <c r="O9" s="867">
        <f>B7</f>
        <v>711</v>
      </c>
    </row>
    <row r="10" spans="1:19" s="86" customFormat="1" ht="15.6" customHeight="1" thickBot="1">
      <c r="A10" s="1114"/>
      <c r="B10" s="776"/>
      <c r="C10" s="382" t="s">
        <v>26</v>
      </c>
      <c r="K10" s="869"/>
      <c r="L10" s="870"/>
      <c r="M10" s="516"/>
      <c r="N10" s="869" t="s">
        <v>447</v>
      </c>
      <c r="O10" s="874">
        <f>O8/B7</f>
        <v>259.98734177215192</v>
      </c>
    </row>
    <row r="11" spans="1:19" s="86" customFormat="1" ht="15.6" customHeight="1" thickBot="1">
      <c r="A11" s="1113" t="s">
        <v>371</v>
      </c>
      <c r="B11" s="777">
        <v>601</v>
      </c>
      <c r="C11" s="382" t="s">
        <v>2</v>
      </c>
      <c r="K11" s="871" t="s">
        <v>448</v>
      </c>
      <c r="L11" s="872">
        <f>VLOOKUP(B5,'6일반용고압'!$A$51:$B$62,2,1)</f>
        <v>5491150</v>
      </c>
      <c r="M11" s="516"/>
      <c r="N11" s="871" t="s">
        <v>449</v>
      </c>
      <c r="O11" s="872">
        <f>'7단일'!G5</f>
        <v>20821430</v>
      </c>
    </row>
    <row r="12" spans="1:19" s="86" customFormat="1" ht="15.6" customHeight="1" thickBot="1">
      <c r="A12" s="1115"/>
      <c r="B12" s="778"/>
      <c r="C12" s="382" t="s">
        <v>95</v>
      </c>
      <c r="K12" s="1119" t="s">
        <v>450</v>
      </c>
      <c r="L12" s="1119"/>
      <c r="M12" s="96"/>
      <c r="N12" s="1119" t="s">
        <v>736</v>
      </c>
      <c r="O12" s="1119"/>
    </row>
    <row r="13" spans="1:19" s="86" customFormat="1" ht="15.6" customHeight="1" thickBot="1">
      <c r="B13" s="176"/>
      <c r="K13" s="96"/>
      <c r="L13" s="96"/>
      <c r="M13" s="96"/>
      <c r="N13" s="96"/>
      <c r="O13" s="96"/>
    </row>
    <row r="14" spans="1:19" s="86" customFormat="1" ht="21.75" customHeight="1" thickBot="1">
      <c r="A14" s="384" t="s">
        <v>337</v>
      </c>
      <c r="B14" s="385" t="s">
        <v>72</v>
      </c>
      <c r="K14" s="1121" t="s">
        <v>727</v>
      </c>
      <c r="L14" s="1122"/>
      <c r="M14" s="96"/>
      <c r="N14" s="1121" t="s">
        <v>728</v>
      </c>
      <c r="O14" s="1122"/>
    </row>
    <row r="15" spans="1:19" s="86" customFormat="1" ht="16.5" customHeight="1" thickTop="1">
      <c r="B15" s="520" t="s">
        <v>237</v>
      </c>
      <c r="C15" s="845">
        <f>'2세대1000입력'!G3</f>
        <v>16053860</v>
      </c>
      <c r="D15" s="536" t="s">
        <v>724</v>
      </c>
      <c r="K15" s="851" t="s">
        <v>458</v>
      </c>
      <c r="L15" s="848">
        <f>C21</f>
        <v>7251490</v>
      </c>
      <c r="M15" s="96"/>
      <c r="N15" s="851" t="s">
        <v>458</v>
      </c>
      <c r="O15" s="848">
        <f>C22-C15</f>
        <v>4767570</v>
      </c>
    </row>
    <row r="16" spans="1:19" s="86" customFormat="1" ht="16.5" customHeight="1" thickBot="1">
      <c r="B16" s="522" t="s">
        <v>236</v>
      </c>
      <c r="C16" s="523">
        <f>VLOOKUP(B5,'6일반용고압'!$A$51:$B$62,2,1)</f>
        <v>5491150</v>
      </c>
      <c r="E16" s="533"/>
      <c r="K16" s="852" t="s">
        <v>455</v>
      </c>
      <c r="L16" s="849">
        <f>L24</f>
        <v>670750</v>
      </c>
      <c r="M16" s="96"/>
      <c r="N16" s="852" t="s">
        <v>455</v>
      </c>
      <c r="O16" s="849">
        <f>L24</f>
        <v>670750</v>
      </c>
    </row>
    <row r="17" spans="1:15" s="86" customFormat="1" ht="16.5" customHeight="1" thickTop="1" thickBot="1">
      <c r="B17" s="518" t="s">
        <v>451</v>
      </c>
      <c r="C17" s="519">
        <f>C15+C16</f>
        <v>21545010</v>
      </c>
      <c r="K17" s="855" t="s">
        <v>456</v>
      </c>
      <c r="L17" s="856">
        <f>L25</f>
        <v>225250</v>
      </c>
      <c r="M17" s="96"/>
      <c r="N17" s="855" t="s">
        <v>456</v>
      </c>
      <c r="O17" s="856">
        <f>L25</f>
        <v>225250</v>
      </c>
    </row>
    <row r="18" spans="1:15" s="86" customFormat="1" ht="15.6" customHeight="1">
      <c r="B18" s="176"/>
      <c r="C18" s="386"/>
      <c r="K18" s="859" t="s">
        <v>460</v>
      </c>
      <c r="L18" s="860">
        <f>L15+L16+L17</f>
        <v>8147490</v>
      </c>
      <c r="M18" s="96"/>
      <c r="N18" s="859" t="s">
        <v>460</v>
      </c>
      <c r="O18" s="860">
        <f>O15+O16+O17</f>
        <v>5663570</v>
      </c>
    </row>
    <row r="19" spans="1:15" s="86" customFormat="1" ht="15.6" customHeight="1" thickBot="1">
      <c r="A19" s="384" t="s">
        <v>462</v>
      </c>
      <c r="B19" s="385" t="s">
        <v>463</v>
      </c>
      <c r="C19" s="386"/>
      <c r="K19" s="857" t="s">
        <v>459</v>
      </c>
      <c r="L19" s="858">
        <f>L18/B7</f>
        <v>11459.198312236287</v>
      </c>
      <c r="M19" s="96"/>
      <c r="N19" s="857" t="s">
        <v>459</v>
      </c>
      <c r="O19" s="858">
        <f>O18/B7</f>
        <v>7965.6399437412092</v>
      </c>
    </row>
    <row r="20" spans="1:15" s="86" customFormat="1" ht="16.5" customHeight="1" thickTop="1" thickBot="1">
      <c r="A20" s="541" t="s">
        <v>464</v>
      </c>
      <c r="B20" s="526" t="s">
        <v>243</v>
      </c>
      <c r="C20" s="845">
        <f>'2세대1000입력'!H3</f>
        <v>13569940</v>
      </c>
      <c r="D20" s="536" t="s">
        <v>724</v>
      </c>
      <c r="K20" s="853" t="s">
        <v>717</v>
      </c>
      <c r="L20" s="850">
        <f>C20+L18</f>
        <v>21717430</v>
      </c>
      <c r="M20" s="96"/>
      <c r="N20" s="853" t="s">
        <v>717</v>
      </c>
      <c r="O20" s="850">
        <f>C25+O18</f>
        <v>21717430</v>
      </c>
    </row>
    <row r="21" spans="1:15" s="86" customFormat="1" ht="16.5" customHeight="1" thickBot="1">
      <c r="B21" s="527" t="s">
        <v>240</v>
      </c>
      <c r="C21" s="528">
        <f>C22-C20</f>
        <v>7251490</v>
      </c>
      <c r="K21" s="96"/>
      <c r="L21" s="96"/>
      <c r="M21" s="96"/>
      <c r="N21" s="96"/>
      <c r="O21" s="96"/>
    </row>
    <row r="22" spans="1:15" s="86" customFormat="1" ht="16.5" customHeight="1" thickTop="1" thickBot="1">
      <c r="B22" s="524" t="s">
        <v>453</v>
      </c>
      <c r="C22" s="525">
        <f>'7단일'!G5</f>
        <v>20821430</v>
      </c>
      <c r="K22" s="1125" t="s">
        <v>461</v>
      </c>
      <c r="L22" s="1126"/>
      <c r="M22" s="96"/>
      <c r="N22" s="1123" t="s">
        <v>470</v>
      </c>
      <c r="O22" s="1124"/>
    </row>
    <row r="23" spans="1:15" s="96" customFormat="1" ht="15.6" customHeight="1">
      <c r="B23" s="539"/>
      <c r="C23" s="540"/>
      <c r="K23" s="852" t="s">
        <v>457</v>
      </c>
      <c r="L23" s="849">
        <f>C16</f>
        <v>5491150</v>
      </c>
      <c r="N23" s="553" t="s">
        <v>469</v>
      </c>
      <c r="O23" s="554">
        <f>B8/B7</f>
        <v>196.80309423347398</v>
      </c>
    </row>
    <row r="24" spans="1:15" s="96" customFormat="1" ht="16.5" customHeight="1" thickBot="1">
      <c r="A24" s="384" t="s">
        <v>465</v>
      </c>
      <c r="B24" s="385" t="s">
        <v>463</v>
      </c>
      <c r="C24" s="386"/>
      <c r="K24" s="852" t="s">
        <v>455</v>
      </c>
      <c r="L24" s="854">
        <v>670750</v>
      </c>
      <c r="N24" s="542" t="s">
        <v>471</v>
      </c>
      <c r="O24" s="551">
        <f>B9/B7</f>
        <v>63.184247538677916</v>
      </c>
    </row>
    <row r="25" spans="1:15" s="96" customFormat="1" ht="16.5" customHeight="1" thickBot="1">
      <c r="A25" s="541" t="s">
        <v>466</v>
      </c>
      <c r="B25" s="526" t="s">
        <v>243</v>
      </c>
      <c r="C25" s="521">
        <f>C15</f>
        <v>16053860</v>
      </c>
      <c r="D25" s="536" t="s">
        <v>467</v>
      </c>
      <c r="K25" s="855" t="s">
        <v>456</v>
      </c>
      <c r="L25" s="861">
        <v>225250</v>
      </c>
      <c r="N25" s="552" t="s">
        <v>737</v>
      </c>
      <c r="O25" s="694">
        <f>(B8+B9)/B7</f>
        <v>259.98734177215192</v>
      </c>
    </row>
    <row r="26" spans="1:15" s="96" customFormat="1" ht="16.5" customHeight="1" thickBot="1">
      <c r="B26" s="527" t="s">
        <v>240</v>
      </c>
      <c r="C26" s="528">
        <f>C27-C25</f>
        <v>4767570</v>
      </c>
      <c r="K26" s="859" t="s">
        <v>460</v>
      </c>
      <c r="L26" s="860">
        <f>L23+L24+L25</f>
        <v>6387150</v>
      </c>
    </row>
    <row r="27" spans="1:15" s="96" customFormat="1" ht="16.5" customHeight="1" thickTop="1" thickBot="1">
      <c r="B27" s="524" t="s">
        <v>453</v>
      </c>
      <c r="C27" s="525">
        <f>'7단일'!G5</f>
        <v>20821430</v>
      </c>
      <c r="H27" s="533"/>
      <c r="K27" s="857" t="s">
        <v>459</v>
      </c>
      <c r="L27" s="858">
        <f>L26/B7</f>
        <v>8983.3333333333339</v>
      </c>
    </row>
    <row r="28" spans="1:15" s="86" customFormat="1" ht="15.6" customHeight="1" thickBot="1">
      <c r="K28" s="853" t="s">
        <v>717</v>
      </c>
      <c r="L28" s="850">
        <f>C15+L26</f>
        <v>22441010</v>
      </c>
      <c r="M28" s="96"/>
      <c r="N28" s="96"/>
      <c r="O28" s="96"/>
    </row>
    <row r="29" spans="1:15" s="86" customFormat="1" ht="15.6" customHeight="1" thickBot="1">
      <c r="A29" s="384" t="s">
        <v>302</v>
      </c>
      <c r="G29" s="384" t="s">
        <v>193</v>
      </c>
      <c r="K29" s="96"/>
      <c r="L29" s="96"/>
      <c r="M29" s="96"/>
      <c r="N29" s="96"/>
      <c r="O29" s="96"/>
    </row>
    <row r="30" spans="1:15" s="96" customFormat="1" ht="16.5" customHeight="1">
      <c r="A30" s="384"/>
      <c r="B30" s="526" t="s">
        <v>452</v>
      </c>
      <c r="C30" s="534">
        <f>C17</f>
        <v>21545010</v>
      </c>
      <c r="D30" s="533"/>
      <c r="G30" s="86"/>
      <c r="H30" s="529" t="s">
        <v>241</v>
      </c>
      <c r="I30" s="537">
        <f>C15</f>
        <v>16053860</v>
      </c>
      <c r="K30" s="536" t="s">
        <v>468</v>
      </c>
    </row>
    <row r="31" spans="1:15" s="96" customFormat="1" ht="16.5" customHeight="1" thickBot="1">
      <c r="A31" s="384"/>
      <c r="B31" s="527" t="s">
        <v>454</v>
      </c>
      <c r="C31" s="528">
        <f>C22</f>
        <v>20821430</v>
      </c>
      <c r="D31" s="533"/>
      <c r="G31" s="86"/>
      <c r="H31" s="530" t="s">
        <v>242</v>
      </c>
      <c r="I31" s="538">
        <f>C20</f>
        <v>13569940</v>
      </c>
    </row>
    <row r="32" spans="1:15" s="86" customFormat="1" ht="16.5" customHeight="1" thickTop="1" thickBot="1">
      <c r="B32" s="535" t="s">
        <v>366</v>
      </c>
      <c r="C32" s="532">
        <f>C17-C22</f>
        <v>723580</v>
      </c>
      <c r="D32" s="387" t="s">
        <v>40</v>
      </c>
      <c r="H32" s="531" t="s">
        <v>145</v>
      </c>
      <c r="I32" s="532">
        <f>I30-I31</f>
        <v>2483920</v>
      </c>
      <c r="K32" s="96"/>
      <c r="L32" s="96"/>
      <c r="M32" s="96"/>
      <c r="N32" s="96"/>
      <c r="O32" s="96"/>
    </row>
    <row r="33" spans="1:15" s="86" customFormat="1" ht="14.4" customHeight="1">
      <c r="A33" s="382" t="s">
        <v>60</v>
      </c>
      <c r="M33" s="96"/>
    </row>
    <row r="34" spans="1:15" s="86" customFormat="1" ht="7.95" customHeight="1">
      <c r="M34" s="96"/>
    </row>
    <row r="35" spans="1:15" s="86" customFormat="1" ht="15.6" customHeight="1">
      <c r="M35" s="96"/>
    </row>
    <row r="36" spans="1:15" s="86" customFormat="1" ht="15.6" customHeight="1">
      <c r="A36" s="685" t="s">
        <v>644</v>
      </c>
      <c r="B36" s="1112" t="s">
        <v>725</v>
      </c>
      <c r="C36" s="1112"/>
      <c r="M36" s="96"/>
    </row>
    <row r="37" spans="1:15" s="86" customFormat="1" ht="15.6" customHeight="1">
      <c r="A37" s="685" t="s">
        <v>645</v>
      </c>
      <c r="B37" s="1112"/>
      <c r="C37" s="1112"/>
      <c r="K37"/>
      <c r="L37"/>
      <c r="M37"/>
      <c r="N37"/>
      <c r="O37"/>
    </row>
    <row r="38" spans="1:15">
      <c r="A38" s="685" t="s">
        <v>646</v>
      </c>
      <c r="B38" s="1112"/>
      <c r="C38" s="1112"/>
    </row>
    <row r="39" spans="1:15">
      <c r="A39" s="685" t="s">
        <v>647</v>
      </c>
      <c r="B39" s="1112"/>
      <c r="C39" s="1112"/>
    </row>
    <row r="40" spans="1:15">
      <c r="A40" s="686"/>
      <c r="B40" s="687"/>
      <c r="C40" s="686"/>
    </row>
    <row r="41" spans="1:15">
      <c r="A41" s="685" t="s">
        <v>648</v>
      </c>
      <c r="B41" s="688" t="s">
        <v>649</v>
      </c>
      <c r="C41" s="685"/>
    </row>
    <row r="42" spans="1:15">
      <c r="A42" s="685" t="s">
        <v>650</v>
      </c>
      <c r="B42" s="691">
        <f>B7</f>
        <v>711</v>
      </c>
      <c r="C42" s="685" t="s">
        <v>651</v>
      </c>
    </row>
    <row r="43" spans="1:15">
      <c r="A43" s="686"/>
      <c r="B43" s="689"/>
      <c r="C43" s="686"/>
    </row>
    <row r="44" spans="1:15">
      <c r="A44" s="685" t="s">
        <v>652</v>
      </c>
      <c r="B44" s="691">
        <f>B6</f>
        <v>17</v>
      </c>
      <c r="C44" s="685" t="s">
        <v>653</v>
      </c>
    </row>
    <row r="45" spans="1:15">
      <c r="A45" s="685" t="s">
        <v>654</v>
      </c>
      <c r="B45" s="846">
        <v>2019</v>
      </c>
      <c r="C45" s="685" t="s">
        <v>655</v>
      </c>
    </row>
    <row r="46" spans="1:15">
      <c r="A46" s="685" t="s">
        <v>656</v>
      </c>
      <c r="B46" s="692">
        <f>B5</f>
        <v>3</v>
      </c>
      <c r="C46" s="685" t="s">
        <v>657</v>
      </c>
    </row>
    <row r="47" spans="1:15">
      <c r="A47" s="685" t="s">
        <v>658</v>
      </c>
      <c r="B47" s="846" t="s">
        <v>663</v>
      </c>
      <c r="C47" s="685"/>
    </row>
    <row r="48" spans="1:15">
      <c r="A48" s="685" t="s">
        <v>659</v>
      </c>
      <c r="B48" s="846" t="s">
        <v>664</v>
      </c>
      <c r="C48" s="685"/>
    </row>
    <row r="49" spans="1:3">
      <c r="A49" s="685" t="s">
        <v>660</v>
      </c>
      <c r="B49" s="847"/>
      <c r="C49" s="690" t="s">
        <v>651</v>
      </c>
    </row>
    <row r="50" spans="1:3">
      <c r="A50" s="685" t="s">
        <v>661</v>
      </c>
      <c r="B50" s="692">
        <f>B11</f>
        <v>601</v>
      </c>
      <c r="C50" s="685" t="s">
        <v>662</v>
      </c>
    </row>
  </sheetData>
  <mergeCells count="20">
    <mergeCell ref="B37:C37"/>
    <mergeCell ref="B38:C38"/>
    <mergeCell ref="B39:C39"/>
    <mergeCell ref="N14:O14"/>
    <mergeCell ref="N22:O22"/>
    <mergeCell ref="K22:L22"/>
    <mergeCell ref="K14:L14"/>
    <mergeCell ref="A1:I1"/>
    <mergeCell ref="N2:P2"/>
    <mergeCell ref="J1:Q1"/>
    <mergeCell ref="G2:I2"/>
    <mergeCell ref="B36:C36"/>
    <mergeCell ref="A9:A10"/>
    <mergeCell ref="A11:A12"/>
    <mergeCell ref="K4:L4"/>
    <mergeCell ref="N4:O4"/>
    <mergeCell ref="D3:E3"/>
    <mergeCell ref="K12:L12"/>
    <mergeCell ref="N12:O12"/>
    <mergeCell ref="K5:L5"/>
  </mergeCells>
  <phoneticPr fontId="92" type="noConversion"/>
  <pageMargins left="0.51181102362204722" right="0.11811023622047245" top="0.74803149606299213" bottom="0.35433070866141736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P6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D50" sqref="D50"/>
    </sheetView>
  </sheetViews>
  <sheetFormatPr defaultColWidth="8.8984375" defaultRowHeight="10.8"/>
  <cols>
    <col min="1" max="1" width="12.59765625" style="5" customWidth="1"/>
    <col min="2" max="13" width="10.8984375" style="5" customWidth="1"/>
    <col min="14" max="256" width="8.8984375" style="5"/>
    <col min="257" max="257" width="12.59765625" style="5" customWidth="1"/>
    <col min="258" max="269" width="10.8984375" style="5" customWidth="1"/>
    <col min="270" max="512" width="8.8984375" style="5"/>
    <col min="513" max="513" width="12.59765625" style="5" customWidth="1"/>
    <col min="514" max="525" width="10.8984375" style="5" customWidth="1"/>
    <col min="526" max="768" width="8.8984375" style="5"/>
    <col min="769" max="769" width="12.59765625" style="5" customWidth="1"/>
    <col min="770" max="781" width="10.8984375" style="5" customWidth="1"/>
    <col min="782" max="1024" width="8.8984375" style="5"/>
    <col min="1025" max="1025" width="12.59765625" style="5" customWidth="1"/>
    <col min="1026" max="1037" width="10.8984375" style="5" customWidth="1"/>
    <col min="1038" max="1280" width="8.8984375" style="5"/>
    <col min="1281" max="1281" width="12.59765625" style="5" customWidth="1"/>
    <col min="1282" max="1293" width="10.8984375" style="5" customWidth="1"/>
    <col min="1294" max="1536" width="8.8984375" style="5"/>
    <col min="1537" max="1537" width="12.59765625" style="5" customWidth="1"/>
    <col min="1538" max="1549" width="10.8984375" style="5" customWidth="1"/>
    <col min="1550" max="1792" width="8.8984375" style="5"/>
    <col min="1793" max="1793" width="12.59765625" style="5" customWidth="1"/>
    <col min="1794" max="1805" width="10.8984375" style="5" customWidth="1"/>
    <col min="1806" max="2048" width="8.8984375" style="5"/>
    <col min="2049" max="2049" width="12.59765625" style="5" customWidth="1"/>
    <col min="2050" max="2061" width="10.8984375" style="5" customWidth="1"/>
    <col min="2062" max="2304" width="8.8984375" style="5"/>
    <col min="2305" max="2305" width="12.59765625" style="5" customWidth="1"/>
    <col min="2306" max="2317" width="10.8984375" style="5" customWidth="1"/>
    <col min="2318" max="2560" width="8.8984375" style="5"/>
    <col min="2561" max="2561" width="12.59765625" style="5" customWidth="1"/>
    <col min="2562" max="2573" width="10.8984375" style="5" customWidth="1"/>
    <col min="2574" max="2816" width="8.8984375" style="5"/>
    <col min="2817" max="2817" width="12.59765625" style="5" customWidth="1"/>
    <col min="2818" max="2829" width="10.8984375" style="5" customWidth="1"/>
    <col min="2830" max="3072" width="8.8984375" style="5"/>
    <col min="3073" max="3073" width="12.59765625" style="5" customWidth="1"/>
    <col min="3074" max="3085" width="10.8984375" style="5" customWidth="1"/>
    <col min="3086" max="3328" width="8.8984375" style="5"/>
    <col min="3329" max="3329" width="12.59765625" style="5" customWidth="1"/>
    <col min="3330" max="3341" width="10.8984375" style="5" customWidth="1"/>
    <col min="3342" max="3584" width="8.8984375" style="5"/>
    <col min="3585" max="3585" width="12.59765625" style="5" customWidth="1"/>
    <col min="3586" max="3597" width="10.8984375" style="5" customWidth="1"/>
    <col min="3598" max="3840" width="8.8984375" style="5"/>
    <col min="3841" max="3841" width="12.59765625" style="5" customWidth="1"/>
    <col min="3842" max="3853" width="10.8984375" style="5" customWidth="1"/>
    <col min="3854" max="4096" width="8.8984375" style="5"/>
    <col min="4097" max="4097" width="12.59765625" style="5" customWidth="1"/>
    <col min="4098" max="4109" width="10.8984375" style="5" customWidth="1"/>
    <col min="4110" max="4352" width="8.8984375" style="5"/>
    <col min="4353" max="4353" width="12.59765625" style="5" customWidth="1"/>
    <col min="4354" max="4365" width="10.8984375" style="5" customWidth="1"/>
    <col min="4366" max="4608" width="8.8984375" style="5"/>
    <col min="4609" max="4609" width="12.59765625" style="5" customWidth="1"/>
    <col min="4610" max="4621" width="10.8984375" style="5" customWidth="1"/>
    <col min="4622" max="4864" width="8.8984375" style="5"/>
    <col min="4865" max="4865" width="12.59765625" style="5" customWidth="1"/>
    <col min="4866" max="4877" width="10.8984375" style="5" customWidth="1"/>
    <col min="4878" max="5120" width="8.8984375" style="5"/>
    <col min="5121" max="5121" width="12.59765625" style="5" customWidth="1"/>
    <col min="5122" max="5133" width="10.8984375" style="5" customWidth="1"/>
    <col min="5134" max="5376" width="8.8984375" style="5"/>
    <col min="5377" max="5377" width="12.59765625" style="5" customWidth="1"/>
    <col min="5378" max="5389" width="10.8984375" style="5" customWidth="1"/>
    <col min="5390" max="5632" width="8.8984375" style="5"/>
    <col min="5633" max="5633" width="12.59765625" style="5" customWidth="1"/>
    <col min="5634" max="5645" width="10.8984375" style="5" customWidth="1"/>
    <col min="5646" max="5888" width="8.8984375" style="5"/>
    <col min="5889" max="5889" width="12.59765625" style="5" customWidth="1"/>
    <col min="5890" max="5901" width="10.8984375" style="5" customWidth="1"/>
    <col min="5902" max="6144" width="8.8984375" style="5"/>
    <col min="6145" max="6145" width="12.59765625" style="5" customWidth="1"/>
    <col min="6146" max="6157" width="10.8984375" style="5" customWidth="1"/>
    <col min="6158" max="6400" width="8.8984375" style="5"/>
    <col min="6401" max="6401" width="12.59765625" style="5" customWidth="1"/>
    <col min="6402" max="6413" width="10.8984375" style="5" customWidth="1"/>
    <col min="6414" max="6656" width="8.8984375" style="5"/>
    <col min="6657" max="6657" width="12.59765625" style="5" customWidth="1"/>
    <col min="6658" max="6669" width="10.8984375" style="5" customWidth="1"/>
    <col min="6670" max="6912" width="8.8984375" style="5"/>
    <col min="6913" max="6913" width="12.59765625" style="5" customWidth="1"/>
    <col min="6914" max="6925" width="10.8984375" style="5" customWidth="1"/>
    <col min="6926" max="7168" width="8.8984375" style="5"/>
    <col min="7169" max="7169" width="12.59765625" style="5" customWidth="1"/>
    <col min="7170" max="7181" width="10.8984375" style="5" customWidth="1"/>
    <col min="7182" max="7424" width="8.8984375" style="5"/>
    <col min="7425" max="7425" width="12.59765625" style="5" customWidth="1"/>
    <col min="7426" max="7437" width="10.8984375" style="5" customWidth="1"/>
    <col min="7438" max="7680" width="8.8984375" style="5"/>
    <col min="7681" max="7681" width="12.59765625" style="5" customWidth="1"/>
    <col min="7682" max="7693" width="10.8984375" style="5" customWidth="1"/>
    <col min="7694" max="7936" width="8.8984375" style="5"/>
    <col min="7937" max="7937" width="12.59765625" style="5" customWidth="1"/>
    <col min="7938" max="7949" width="10.8984375" style="5" customWidth="1"/>
    <col min="7950" max="8192" width="8.8984375" style="5"/>
    <col min="8193" max="8193" width="12.59765625" style="5" customWidth="1"/>
    <col min="8194" max="8205" width="10.8984375" style="5" customWidth="1"/>
    <col min="8206" max="8448" width="8.8984375" style="5"/>
    <col min="8449" max="8449" width="12.59765625" style="5" customWidth="1"/>
    <col min="8450" max="8461" width="10.8984375" style="5" customWidth="1"/>
    <col min="8462" max="8704" width="8.8984375" style="5"/>
    <col min="8705" max="8705" width="12.59765625" style="5" customWidth="1"/>
    <col min="8706" max="8717" width="10.8984375" style="5" customWidth="1"/>
    <col min="8718" max="8960" width="8.8984375" style="5"/>
    <col min="8961" max="8961" width="12.59765625" style="5" customWidth="1"/>
    <col min="8962" max="8973" width="10.8984375" style="5" customWidth="1"/>
    <col min="8974" max="9216" width="8.8984375" style="5"/>
    <col min="9217" max="9217" width="12.59765625" style="5" customWidth="1"/>
    <col min="9218" max="9229" width="10.8984375" style="5" customWidth="1"/>
    <col min="9230" max="9472" width="8.8984375" style="5"/>
    <col min="9473" max="9473" width="12.59765625" style="5" customWidth="1"/>
    <col min="9474" max="9485" width="10.8984375" style="5" customWidth="1"/>
    <col min="9486" max="9728" width="8.8984375" style="5"/>
    <col min="9729" max="9729" width="12.59765625" style="5" customWidth="1"/>
    <col min="9730" max="9741" width="10.8984375" style="5" customWidth="1"/>
    <col min="9742" max="9984" width="8.8984375" style="5"/>
    <col min="9985" max="9985" width="12.59765625" style="5" customWidth="1"/>
    <col min="9986" max="9997" width="10.8984375" style="5" customWidth="1"/>
    <col min="9998" max="10240" width="8.8984375" style="5"/>
    <col min="10241" max="10241" width="12.59765625" style="5" customWidth="1"/>
    <col min="10242" max="10253" width="10.8984375" style="5" customWidth="1"/>
    <col min="10254" max="10496" width="8.8984375" style="5"/>
    <col min="10497" max="10497" width="12.59765625" style="5" customWidth="1"/>
    <col min="10498" max="10509" width="10.8984375" style="5" customWidth="1"/>
    <col min="10510" max="10752" width="8.8984375" style="5"/>
    <col min="10753" max="10753" width="12.59765625" style="5" customWidth="1"/>
    <col min="10754" max="10765" width="10.8984375" style="5" customWidth="1"/>
    <col min="10766" max="11008" width="8.8984375" style="5"/>
    <col min="11009" max="11009" width="12.59765625" style="5" customWidth="1"/>
    <col min="11010" max="11021" width="10.8984375" style="5" customWidth="1"/>
    <col min="11022" max="11264" width="8.8984375" style="5"/>
    <col min="11265" max="11265" width="12.59765625" style="5" customWidth="1"/>
    <col min="11266" max="11277" width="10.8984375" style="5" customWidth="1"/>
    <col min="11278" max="11520" width="8.8984375" style="5"/>
    <col min="11521" max="11521" width="12.59765625" style="5" customWidth="1"/>
    <col min="11522" max="11533" width="10.8984375" style="5" customWidth="1"/>
    <col min="11534" max="11776" width="8.8984375" style="5"/>
    <col min="11777" max="11777" width="12.59765625" style="5" customWidth="1"/>
    <col min="11778" max="11789" width="10.8984375" style="5" customWidth="1"/>
    <col min="11790" max="12032" width="8.8984375" style="5"/>
    <col min="12033" max="12033" width="12.59765625" style="5" customWidth="1"/>
    <col min="12034" max="12045" width="10.8984375" style="5" customWidth="1"/>
    <col min="12046" max="12288" width="8.8984375" style="5"/>
    <col min="12289" max="12289" width="12.59765625" style="5" customWidth="1"/>
    <col min="12290" max="12301" width="10.8984375" style="5" customWidth="1"/>
    <col min="12302" max="12544" width="8.8984375" style="5"/>
    <col min="12545" max="12545" width="12.59765625" style="5" customWidth="1"/>
    <col min="12546" max="12557" width="10.8984375" style="5" customWidth="1"/>
    <col min="12558" max="12800" width="8.8984375" style="5"/>
    <col min="12801" max="12801" width="12.59765625" style="5" customWidth="1"/>
    <col min="12802" max="12813" width="10.8984375" style="5" customWidth="1"/>
    <col min="12814" max="13056" width="8.8984375" style="5"/>
    <col min="13057" max="13057" width="12.59765625" style="5" customWidth="1"/>
    <col min="13058" max="13069" width="10.8984375" style="5" customWidth="1"/>
    <col min="13070" max="13312" width="8.8984375" style="5"/>
    <col min="13313" max="13313" width="12.59765625" style="5" customWidth="1"/>
    <col min="13314" max="13325" width="10.8984375" style="5" customWidth="1"/>
    <col min="13326" max="13568" width="8.8984375" style="5"/>
    <col min="13569" max="13569" width="12.59765625" style="5" customWidth="1"/>
    <col min="13570" max="13581" width="10.8984375" style="5" customWidth="1"/>
    <col min="13582" max="13824" width="8.8984375" style="5"/>
    <col min="13825" max="13825" width="12.59765625" style="5" customWidth="1"/>
    <col min="13826" max="13837" width="10.8984375" style="5" customWidth="1"/>
    <col min="13838" max="14080" width="8.8984375" style="5"/>
    <col min="14081" max="14081" width="12.59765625" style="5" customWidth="1"/>
    <col min="14082" max="14093" width="10.8984375" style="5" customWidth="1"/>
    <col min="14094" max="14336" width="8.8984375" style="5"/>
    <col min="14337" max="14337" width="12.59765625" style="5" customWidth="1"/>
    <col min="14338" max="14349" width="10.8984375" style="5" customWidth="1"/>
    <col min="14350" max="14592" width="8.8984375" style="5"/>
    <col min="14593" max="14593" width="12.59765625" style="5" customWidth="1"/>
    <col min="14594" max="14605" width="10.8984375" style="5" customWidth="1"/>
    <col min="14606" max="14848" width="8.8984375" style="5"/>
    <col min="14849" max="14849" width="12.59765625" style="5" customWidth="1"/>
    <col min="14850" max="14861" width="10.8984375" style="5" customWidth="1"/>
    <col min="14862" max="15104" width="8.8984375" style="5"/>
    <col min="15105" max="15105" width="12.59765625" style="5" customWidth="1"/>
    <col min="15106" max="15117" width="10.8984375" style="5" customWidth="1"/>
    <col min="15118" max="15360" width="8.8984375" style="5"/>
    <col min="15361" max="15361" width="12.59765625" style="5" customWidth="1"/>
    <col min="15362" max="15373" width="10.8984375" style="5" customWidth="1"/>
    <col min="15374" max="15616" width="8.8984375" style="5"/>
    <col min="15617" max="15617" width="12.59765625" style="5" customWidth="1"/>
    <col min="15618" max="15629" width="10.8984375" style="5" customWidth="1"/>
    <col min="15630" max="15872" width="8.8984375" style="5"/>
    <col min="15873" max="15873" width="12.59765625" style="5" customWidth="1"/>
    <col min="15874" max="15885" width="10.8984375" style="5" customWidth="1"/>
    <col min="15886" max="16128" width="8.8984375" style="5"/>
    <col min="16129" max="16129" width="12.59765625" style="5" customWidth="1"/>
    <col min="16130" max="16141" width="10.8984375" style="5" customWidth="1"/>
    <col min="16142" max="16384" width="8.8984375" style="5"/>
  </cols>
  <sheetData>
    <row r="1" spans="1:16" ht="14.4">
      <c r="B1" s="6" t="s">
        <v>66</v>
      </c>
    </row>
    <row r="2" spans="1:16" s="9" customFormat="1" ht="14.4">
      <c r="A2" s="7" t="s">
        <v>437</v>
      </c>
      <c r="B2" s="8"/>
    </row>
    <row r="3" spans="1:16" s="9" customFormat="1" ht="14.4">
      <c r="A3" s="7" t="s">
        <v>87</v>
      </c>
      <c r="B3" s="8"/>
      <c r="F3" s="545"/>
      <c r="G3" s="546"/>
    </row>
    <row r="4" spans="1:16" s="9" customFormat="1" ht="14.4">
      <c r="A4" s="7" t="s">
        <v>265</v>
      </c>
      <c r="B4" s="8"/>
      <c r="E4" s="82"/>
    </row>
    <row r="5" spans="1:16" ht="14.4">
      <c r="A5" s="7" t="s">
        <v>436</v>
      </c>
      <c r="B5" s="6"/>
    </row>
    <row r="6" spans="1:16">
      <c r="D6" s="10" t="s">
        <v>329</v>
      </c>
      <c r="E6" s="11"/>
      <c r="G6" s="10" t="s">
        <v>329</v>
      </c>
      <c r="J6" s="10" t="s">
        <v>329</v>
      </c>
      <c r="L6" s="10" t="s">
        <v>329</v>
      </c>
    </row>
    <row r="7" spans="1:16" s="11" customFormat="1">
      <c r="A7" s="12" t="s">
        <v>118</v>
      </c>
      <c r="B7" s="13" t="s">
        <v>119</v>
      </c>
      <c r="C7" s="13" t="s">
        <v>120</v>
      </c>
      <c r="D7" s="14" t="s">
        <v>121</v>
      </c>
      <c r="E7" s="13" t="s">
        <v>135</v>
      </c>
      <c r="F7" s="13" t="s">
        <v>144</v>
      </c>
      <c r="G7" s="15" t="s">
        <v>129</v>
      </c>
      <c r="H7" s="13" t="s">
        <v>142</v>
      </c>
      <c r="I7" s="13" t="s">
        <v>131</v>
      </c>
      <c r="J7" s="14" t="s">
        <v>147</v>
      </c>
      <c r="K7" s="13" t="s">
        <v>127</v>
      </c>
      <c r="L7" s="14" t="s">
        <v>149</v>
      </c>
      <c r="M7" s="16" t="s">
        <v>150</v>
      </c>
    </row>
    <row r="8" spans="1:16" s="20" customFormat="1">
      <c r="A8" s="17" t="s">
        <v>201</v>
      </c>
      <c r="B8" s="18">
        <f t="shared" ref="B8:M8" si="0">B37</f>
        <v>6381530</v>
      </c>
      <c r="C8" s="18">
        <f t="shared" si="0"/>
        <v>6381530</v>
      </c>
      <c r="D8" s="18">
        <f t="shared" si="0"/>
        <v>5485460</v>
      </c>
      <c r="E8" s="18">
        <f t="shared" si="0"/>
        <v>4813410</v>
      </c>
      <c r="F8" s="18">
        <f t="shared" si="0"/>
        <v>4813410</v>
      </c>
      <c r="G8" s="18">
        <f t="shared" si="0"/>
        <v>5981330</v>
      </c>
      <c r="H8" s="19">
        <f t="shared" si="0"/>
        <v>7076200</v>
      </c>
      <c r="I8" s="18">
        <f t="shared" si="0"/>
        <v>7076200</v>
      </c>
      <c r="J8" s="18">
        <f t="shared" si="0"/>
        <v>5908290</v>
      </c>
      <c r="K8" s="18">
        <f t="shared" si="0"/>
        <v>4813410</v>
      </c>
      <c r="L8" s="18">
        <f t="shared" si="0"/>
        <v>5622780</v>
      </c>
      <c r="M8" s="18">
        <f t="shared" si="0"/>
        <v>6381530</v>
      </c>
    </row>
    <row r="9" spans="1:16">
      <c r="A9" s="21" t="s">
        <v>199</v>
      </c>
      <c r="B9" s="22">
        <f t="shared" ref="B9:M9" si="1">B38</f>
        <v>6387220</v>
      </c>
      <c r="C9" s="22">
        <f t="shared" si="1"/>
        <v>6387220</v>
      </c>
      <c r="D9" s="22">
        <f t="shared" si="1"/>
        <v>5491150</v>
      </c>
      <c r="E9" s="22">
        <f t="shared" si="1"/>
        <v>4819100</v>
      </c>
      <c r="F9" s="22">
        <f t="shared" si="1"/>
        <v>4819100</v>
      </c>
      <c r="G9" s="22">
        <f t="shared" si="1"/>
        <v>5987010</v>
      </c>
      <c r="H9" s="23">
        <f t="shared" si="1"/>
        <v>7081880</v>
      </c>
      <c r="I9" s="22">
        <f t="shared" si="1"/>
        <v>7081880</v>
      </c>
      <c r="J9" s="22">
        <f t="shared" si="1"/>
        <v>5913980</v>
      </c>
      <c r="K9" s="22">
        <f t="shared" si="1"/>
        <v>4819100</v>
      </c>
      <c r="L9" s="22">
        <f t="shared" si="1"/>
        <v>5628470</v>
      </c>
      <c r="M9" s="22">
        <f t="shared" si="1"/>
        <v>6387220</v>
      </c>
    </row>
    <row r="10" spans="1:16">
      <c r="A10" s="24" t="s">
        <v>325</v>
      </c>
      <c r="B10" s="5">
        <v>31</v>
      </c>
      <c r="C10" s="24">
        <v>31</v>
      </c>
      <c r="D10" s="25">
        <v>28</v>
      </c>
      <c r="E10" s="25">
        <v>31</v>
      </c>
      <c r="F10" s="25">
        <v>30</v>
      </c>
      <c r="G10" s="25">
        <v>31</v>
      </c>
      <c r="H10" s="25">
        <v>30</v>
      </c>
      <c r="I10" s="25">
        <v>31</v>
      </c>
      <c r="J10" s="25">
        <v>31</v>
      </c>
      <c r="K10" s="25">
        <v>30</v>
      </c>
      <c r="L10" s="25">
        <v>31</v>
      </c>
      <c r="M10" s="25">
        <v>30</v>
      </c>
    </row>
    <row r="11" spans="1:16">
      <c r="A11" s="26" t="s">
        <v>327</v>
      </c>
      <c r="B11" s="543">
        <f>'5전기계약 등 비교'!L6-1</f>
        <v>16</v>
      </c>
      <c r="C11" s="543">
        <f>B11</f>
        <v>16</v>
      </c>
      <c r="D11" s="543">
        <f t="shared" ref="D11:M11" si="2">C11</f>
        <v>16</v>
      </c>
      <c r="E11" s="543">
        <f t="shared" si="2"/>
        <v>16</v>
      </c>
      <c r="F11" s="543">
        <f t="shared" si="2"/>
        <v>16</v>
      </c>
      <c r="G11" s="543">
        <f t="shared" si="2"/>
        <v>16</v>
      </c>
      <c r="H11" s="543">
        <f t="shared" si="2"/>
        <v>16</v>
      </c>
      <c r="I11" s="543">
        <f t="shared" si="2"/>
        <v>16</v>
      </c>
      <c r="J11" s="543">
        <f t="shared" si="2"/>
        <v>16</v>
      </c>
      <c r="K11" s="543">
        <f t="shared" si="2"/>
        <v>16</v>
      </c>
      <c r="L11" s="543">
        <f t="shared" si="2"/>
        <v>16</v>
      </c>
      <c r="M11" s="543">
        <f t="shared" si="2"/>
        <v>16</v>
      </c>
      <c r="P11" s="11"/>
    </row>
    <row r="12" spans="1:16" s="11" customFormat="1">
      <c r="A12" s="29" t="s">
        <v>200</v>
      </c>
      <c r="B12" s="543">
        <f>'5전기계약 등 비교'!L7</f>
        <v>601</v>
      </c>
      <c r="C12" s="543">
        <f>B12</f>
        <v>601</v>
      </c>
      <c r="D12" s="543">
        <f t="shared" ref="D12:M12" si="3">C12</f>
        <v>601</v>
      </c>
      <c r="E12" s="543">
        <f t="shared" si="3"/>
        <v>601</v>
      </c>
      <c r="F12" s="543">
        <f t="shared" si="3"/>
        <v>601</v>
      </c>
      <c r="G12" s="543">
        <f t="shared" si="3"/>
        <v>601</v>
      </c>
      <c r="H12" s="543">
        <f t="shared" si="3"/>
        <v>601</v>
      </c>
      <c r="I12" s="543">
        <f t="shared" si="3"/>
        <v>601</v>
      </c>
      <c r="J12" s="543">
        <f t="shared" si="3"/>
        <v>601</v>
      </c>
      <c r="K12" s="543">
        <f t="shared" si="3"/>
        <v>601</v>
      </c>
      <c r="L12" s="543">
        <f t="shared" si="3"/>
        <v>601</v>
      </c>
      <c r="M12" s="543">
        <f t="shared" si="3"/>
        <v>601</v>
      </c>
      <c r="P12" s="30"/>
    </row>
    <row r="13" spans="1:16" s="30" customFormat="1">
      <c r="A13" s="31" t="s">
        <v>202</v>
      </c>
      <c r="B13" s="544">
        <f>'5전기계약 등 비교'!L8</f>
        <v>184851</v>
      </c>
      <c r="C13" s="544">
        <f>B13</f>
        <v>184851</v>
      </c>
      <c r="D13" s="544">
        <f t="shared" ref="D13:M13" si="4">C13</f>
        <v>184851</v>
      </c>
      <c r="E13" s="544">
        <f t="shared" si="4"/>
        <v>184851</v>
      </c>
      <c r="F13" s="544">
        <f t="shared" si="4"/>
        <v>184851</v>
      </c>
      <c r="G13" s="544">
        <f t="shared" si="4"/>
        <v>184851</v>
      </c>
      <c r="H13" s="544">
        <f t="shared" si="4"/>
        <v>184851</v>
      </c>
      <c r="I13" s="544">
        <f t="shared" si="4"/>
        <v>184851</v>
      </c>
      <c r="J13" s="544">
        <f t="shared" si="4"/>
        <v>184851</v>
      </c>
      <c r="K13" s="544">
        <f t="shared" si="4"/>
        <v>184851</v>
      </c>
      <c r="L13" s="544">
        <f t="shared" si="4"/>
        <v>184851</v>
      </c>
      <c r="M13" s="544">
        <f t="shared" si="4"/>
        <v>184851</v>
      </c>
    </row>
    <row r="14" spans="1:16" s="35" customFormat="1">
      <c r="A14" s="33"/>
      <c r="B14" s="34"/>
      <c r="C14" s="33"/>
      <c r="D14" s="33"/>
      <c r="E14" s="32"/>
      <c r="F14" s="33"/>
      <c r="G14" s="33"/>
      <c r="H14" s="32"/>
      <c r="I14" s="33"/>
      <c r="J14" s="32"/>
      <c r="K14" s="32"/>
      <c r="L14" s="33"/>
      <c r="M14" s="33"/>
    </row>
    <row r="15" spans="1:16">
      <c r="A15" s="36" t="s">
        <v>328</v>
      </c>
      <c r="B15" s="160">
        <f>ROUND((B12*B16)/B13,0)</f>
        <v>146</v>
      </c>
      <c r="C15" s="27">
        <f t="shared" ref="C15:M15" si="5">$B$15</f>
        <v>146</v>
      </c>
      <c r="D15" s="27">
        <f t="shared" si="5"/>
        <v>146</v>
      </c>
      <c r="E15" s="27">
        <f t="shared" si="5"/>
        <v>146</v>
      </c>
      <c r="F15" s="27">
        <f t="shared" si="5"/>
        <v>146</v>
      </c>
      <c r="G15" s="27">
        <f t="shared" si="5"/>
        <v>146</v>
      </c>
      <c r="H15" s="28">
        <f t="shared" si="5"/>
        <v>146</v>
      </c>
      <c r="I15" s="27">
        <f t="shared" si="5"/>
        <v>146</v>
      </c>
      <c r="J15" s="27">
        <f t="shared" si="5"/>
        <v>146</v>
      </c>
      <c r="K15" s="27">
        <f t="shared" si="5"/>
        <v>146</v>
      </c>
      <c r="L15" s="27">
        <f t="shared" si="5"/>
        <v>146</v>
      </c>
      <c r="M15" s="27">
        <f t="shared" si="5"/>
        <v>146</v>
      </c>
    </row>
    <row r="16" spans="1:16" s="30" customFormat="1">
      <c r="A16" s="31" t="s">
        <v>330</v>
      </c>
      <c r="B16" s="544">
        <f>'5전기계약 등 비교'!L9</f>
        <v>44924</v>
      </c>
      <c r="C16" s="544">
        <f>B16</f>
        <v>44924</v>
      </c>
      <c r="D16" s="544">
        <f t="shared" ref="D16:M16" si="6">C16</f>
        <v>44924</v>
      </c>
      <c r="E16" s="544">
        <f t="shared" si="6"/>
        <v>44924</v>
      </c>
      <c r="F16" s="544">
        <f t="shared" si="6"/>
        <v>44924</v>
      </c>
      <c r="G16" s="544">
        <f t="shared" si="6"/>
        <v>44924</v>
      </c>
      <c r="H16" s="544">
        <f t="shared" si="6"/>
        <v>44924</v>
      </c>
      <c r="I16" s="544">
        <f t="shared" si="6"/>
        <v>44924</v>
      </c>
      <c r="J16" s="544">
        <f t="shared" si="6"/>
        <v>44924</v>
      </c>
      <c r="K16" s="544">
        <f t="shared" si="6"/>
        <v>44924</v>
      </c>
      <c r="L16" s="544">
        <f t="shared" si="6"/>
        <v>44924</v>
      </c>
      <c r="M16" s="544">
        <f t="shared" si="6"/>
        <v>44924</v>
      </c>
    </row>
    <row r="17" spans="1:13">
      <c r="A17" s="36" t="s">
        <v>323</v>
      </c>
      <c r="B17" s="37">
        <f t="shared" ref="B17:M17" si="7">B16/B10</f>
        <v>1449.1612903225807</v>
      </c>
      <c r="C17" s="38">
        <f t="shared" si="7"/>
        <v>1449.1612903225807</v>
      </c>
      <c r="D17" s="38">
        <f t="shared" si="7"/>
        <v>1604.4285714285713</v>
      </c>
      <c r="E17" s="39">
        <f t="shared" si="7"/>
        <v>1449.1612903225807</v>
      </c>
      <c r="F17" s="38">
        <f t="shared" si="7"/>
        <v>1497.4666666666667</v>
      </c>
      <c r="G17" s="38">
        <f t="shared" si="7"/>
        <v>1449.1612903225807</v>
      </c>
      <c r="H17" s="39">
        <f t="shared" si="7"/>
        <v>1497.4666666666667</v>
      </c>
      <c r="I17" s="38">
        <f t="shared" si="7"/>
        <v>1449.1612903225807</v>
      </c>
      <c r="J17" s="39">
        <f t="shared" si="7"/>
        <v>1449.1612903225807</v>
      </c>
      <c r="K17" s="39">
        <f t="shared" si="7"/>
        <v>1497.4666666666667</v>
      </c>
      <c r="L17" s="38">
        <f t="shared" si="7"/>
        <v>1449.1612903225807</v>
      </c>
      <c r="M17" s="38">
        <f t="shared" si="7"/>
        <v>1497.4666666666667</v>
      </c>
    </row>
    <row r="18" spans="1:13" s="30" customFormat="1">
      <c r="A18" s="40" t="s">
        <v>326</v>
      </c>
      <c r="B18" s="41">
        <v>8230</v>
      </c>
      <c r="C18" s="41">
        <v>8230</v>
      </c>
      <c r="D18" s="41">
        <v>8230</v>
      </c>
      <c r="E18" s="41">
        <v>8230</v>
      </c>
      <c r="F18" s="41">
        <v>8230</v>
      </c>
      <c r="G18" s="41">
        <v>8230</v>
      </c>
      <c r="H18" s="41">
        <v>8230</v>
      </c>
      <c r="I18" s="41">
        <v>8230</v>
      </c>
      <c r="J18" s="41">
        <v>8230</v>
      </c>
      <c r="K18" s="41">
        <v>8230</v>
      </c>
      <c r="L18" s="41">
        <v>8230</v>
      </c>
      <c r="M18" s="41">
        <v>8230</v>
      </c>
    </row>
    <row r="19" spans="1:13" s="44" customFormat="1">
      <c r="A19" s="42" t="s">
        <v>207</v>
      </c>
      <c r="B19" s="43">
        <v>67.599999999999994</v>
      </c>
      <c r="C19" s="43">
        <v>67.599999999999994</v>
      </c>
      <c r="D19" s="43">
        <v>67.599999999999994</v>
      </c>
      <c r="E19" s="43">
        <v>67.599999999999994</v>
      </c>
      <c r="F19" s="43">
        <v>67.599999999999994</v>
      </c>
      <c r="G19" s="43">
        <v>67.599999999999994</v>
      </c>
      <c r="H19" s="43">
        <v>67.599999999999994</v>
      </c>
      <c r="I19" s="43">
        <v>67.599999999999994</v>
      </c>
      <c r="J19" s="43">
        <v>67.599999999999994</v>
      </c>
      <c r="K19" s="43">
        <v>67.599999999999994</v>
      </c>
      <c r="L19" s="43">
        <v>67.599999999999994</v>
      </c>
      <c r="M19" s="43">
        <v>67.599999999999994</v>
      </c>
    </row>
    <row r="20" spans="1:13" s="44" customFormat="1">
      <c r="A20" s="45" t="s">
        <v>324</v>
      </c>
      <c r="B20" s="46">
        <v>111.9</v>
      </c>
      <c r="C20" s="46">
        <v>111.9</v>
      </c>
      <c r="D20" s="46">
        <v>111.9</v>
      </c>
      <c r="E20" s="46">
        <v>111.9</v>
      </c>
      <c r="F20" s="46">
        <v>111.9</v>
      </c>
      <c r="G20" s="46">
        <v>111.9</v>
      </c>
      <c r="H20" s="46">
        <v>111.9</v>
      </c>
      <c r="I20" s="46">
        <v>111.9</v>
      </c>
      <c r="J20" s="46">
        <v>111.9</v>
      </c>
      <c r="K20" s="46">
        <v>111.9</v>
      </c>
      <c r="L20" s="46">
        <v>111.9</v>
      </c>
      <c r="M20" s="46">
        <v>111.9</v>
      </c>
    </row>
    <row r="21" spans="1:13" s="44" customFormat="1">
      <c r="A21" s="47" t="s">
        <v>347</v>
      </c>
      <c r="B21" s="48">
        <v>98.3</v>
      </c>
      <c r="C21" s="48">
        <v>98.3</v>
      </c>
      <c r="D21" s="48">
        <v>98.3</v>
      </c>
      <c r="E21" s="48">
        <v>98.3</v>
      </c>
      <c r="F21" s="48">
        <v>98.3</v>
      </c>
      <c r="G21" s="48">
        <v>98.3</v>
      </c>
      <c r="H21" s="48">
        <v>98.3</v>
      </c>
      <c r="I21" s="48">
        <v>98.3</v>
      </c>
      <c r="J21" s="48">
        <v>98.3</v>
      </c>
      <c r="K21" s="48">
        <v>98.3</v>
      </c>
      <c r="L21" s="48">
        <v>98.3</v>
      </c>
      <c r="M21" s="48">
        <v>98.3</v>
      </c>
    </row>
    <row r="22" spans="1:13">
      <c r="A22" s="49" t="s">
        <v>339</v>
      </c>
      <c r="B22" s="50">
        <f>B10-B23</f>
        <v>0</v>
      </c>
      <c r="C22" s="50">
        <f>C10-C23</f>
        <v>0</v>
      </c>
      <c r="D22" s="50">
        <f>D10-D11</f>
        <v>12</v>
      </c>
      <c r="E22" s="50">
        <f>E10-E23</f>
        <v>0</v>
      </c>
      <c r="F22" s="50">
        <f>F10-F23</f>
        <v>0</v>
      </c>
      <c r="G22" s="50">
        <f>G10-G11</f>
        <v>15</v>
      </c>
      <c r="H22" s="50">
        <f>H10-H23</f>
        <v>0</v>
      </c>
      <c r="I22" s="50">
        <f>I10-I23</f>
        <v>0</v>
      </c>
      <c r="J22" s="50">
        <f>J10-J11</f>
        <v>15</v>
      </c>
      <c r="K22" s="50">
        <f>K10-K23</f>
        <v>0</v>
      </c>
      <c r="L22" s="50">
        <f>L10-L11</f>
        <v>15</v>
      </c>
      <c r="M22" s="50">
        <f>M10-M23</f>
        <v>0</v>
      </c>
    </row>
    <row r="23" spans="1:13">
      <c r="A23" s="51" t="s">
        <v>357</v>
      </c>
      <c r="B23" s="36">
        <f>B10</f>
        <v>31</v>
      </c>
      <c r="C23" s="36">
        <f>C10</f>
        <v>31</v>
      </c>
      <c r="D23" s="36">
        <f>D10-D22</f>
        <v>16</v>
      </c>
      <c r="E23" s="36">
        <f>E10</f>
        <v>31</v>
      </c>
      <c r="F23" s="36">
        <f>F10</f>
        <v>30</v>
      </c>
      <c r="G23" s="36">
        <f>G10-G22</f>
        <v>16</v>
      </c>
      <c r="H23" s="52">
        <f>H10</f>
        <v>30</v>
      </c>
      <c r="I23" s="36">
        <f>I10</f>
        <v>31</v>
      </c>
      <c r="J23" s="36">
        <f>J10-J22</f>
        <v>16</v>
      </c>
      <c r="K23" s="36">
        <f>K10</f>
        <v>30</v>
      </c>
      <c r="L23" s="36">
        <f>L10-L22</f>
        <v>16</v>
      </c>
      <c r="M23" s="36">
        <f>M10</f>
        <v>30</v>
      </c>
    </row>
    <row r="24" spans="1:13" s="55" customFormat="1">
      <c r="A24" s="53" t="s">
        <v>335</v>
      </c>
      <c r="B24" s="54">
        <f t="shared" ref="B24:M24" si="8">ROUND(B22*B17,0)</f>
        <v>0</v>
      </c>
      <c r="C24" s="54">
        <f t="shared" si="8"/>
        <v>0</v>
      </c>
      <c r="D24" s="54">
        <f t="shared" si="8"/>
        <v>19253</v>
      </c>
      <c r="E24" s="54">
        <f t="shared" si="8"/>
        <v>0</v>
      </c>
      <c r="F24" s="54">
        <f t="shared" si="8"/>
        <v>0</v>
      </c>
      <c r="G24" s="54">
        <f t="shared" si="8"/>
        <v>21737</v>
      </c>
      <c r="H24" s="54">
        <f t="shared" si="8"/>
        <v>0</v>
      </c>
      <c r="I24" s="54">
        <f t="shared" si="8"/>
        <v>0</v>
      </c>
      <c r="J24" s="54">
        <f t="shared" si="8"/>
        <v>21737</v>
      </c>
      <c r="K24" s="54">
        <f t="shared" si="8"/>
        <v>0</v>
      </c>
      <c r="L24" s="54">
        <f t="shared" si="8"/>
        <v>21737</v>
      </c>
      <c r="M24" s="54">
        <f t="shared" si="8"/>
        <v>0</v>
      </c>
    </row>
    <row r="25" spans="1:13" s="55" customFormat="1">
      <c r="A25" s="56" t="s">
        <v>355</v>
      </c>
      <c r="B25" s="57">
        <f t="shared" ref="B25:M25" si="9">ROUND((B16-B24),0)</f>
        <v>44924</v>
      </c>
      <c r="C25" s="57">
        <f t="shared" si="9"/>
        <v>44924</v>
      </c>
      <c r="D25" s="57">
        <f t="shared" si="9"/>
        <v>25671</v>
      </c>
      <c r="E25" s="57">
        <f t="shared" si="9"/>
        <v>44924</v>
      </c>
      <c r="F25" s="57">
        <f t="shared" si="9"/>
        <v>44924</v>
      </c>
      <c r="G25" s="57">
        <f t="shared" si="9"/>
        <v>23187</v>
      </c>
      <c r="H25" s="57">
        <f t="shared" si="9"/>
        <v>44924</v>
      </c>
      <c r="I25" s="57">
        <f t="shared" si="9"/>
        <v>44924</v>
      </c>
      <c r="J25" s="57">
        <f t="shared" si="9"/>
        <v>23187</v>
      </c>
      <c r="K25" s="57">
        <f t="shared" si="9"/>
        <v>44924</v>
      </c>
      <c r="L25" s="57">
        <f t="shared" si="9"/>
        <v>23187</v>
      </c>
      <c r="M25" s="57">
        <f t="shared" si="9"/>
        <v>44924</v>
      </c>
    </row>
    <row r="26" spans="1:13" s="30" customFormat="1">
      <c r="A26" s="58" t="s">
        <v>345</v>
      </c>
      <c r="B26" s="59">
        <f t="shared" ref="B26:M26" si="10">B15*B18</f>
        <v>1201580</v>
      </c>
      <c r="C26" s="59">
        <f t="shared" si="10"/>
        <v>1201580</v>
      </c>
      <c r="D26" s="59">
        <f t="shared" si="10"/>
        <v>1201580</v>
      </c>
      <c r="E26" s="59">
        <f t="shared" si="10"/>
        <v>1201580</v>
      </c>
      <c r="F26" s="59">
        <f t="shared" si="10"/>
        <v>1201580</v>
      </c>
      <c r="G26" s="59">
        <f t="shared" si="10"/>
        <v>1201580</v>
      </c>
      <c r="H26" s="60">
        <f t="shared" si="10"/>
        <v>1201580</v>
      </c>
      <c r="I26" s="59">
        <f t="shared" si="10"/>
        <v>1201580</v>
      </c>
      <c r="J26" s="59">
        <f t="shared" si="10"/>
        <v>1201580</v>
      </c>
      <c r="K26" s="59">
        <f t="shared" si="10"/>
        <v>1201580</v>
      </c>
      <c r="L26" s="59">
        <f t="shared" si="10"/>
        <v>1201580</v>
      </c>
      <c r="M26" s="61">
        <f t="shared" si="10"/>
        <v>1201580</v>
      </c>
    </row>
    <row r="27" spans="1:13" s="30" customFormat="1">
      <c r="A27" s="62" t="s">
        <v>203</v>
      </c>
      <c r="B27" s="63">
        <f>B24*B21</f>
        <v>0</v>
      </c>
      <c r="C27" s="63">
        <f>C24*C21</f>
        <v>0</v>
      </c>
      <c r="D27" s="63">
        <f>D24*D21</f>
        <v>1892569.9</v>
      </c>
      <c r="E27" s="63">
        <f>E24*E21</f>
        <v>0</v>
      </c>
      <c r="F27" s="63">
        <f>F24*F19</f>
        <v>0</v>
      </c>
      <c r="G27" s="63">
        <f>G24*G19</f>
        <v>1469421.2</v>
      </c>
      <c r="H27" s="64">
        <f>H24*H19</f>
        <v>0</v>
      </c>
      <c r="I27" s="63">
        <f>I24*I20</f>
        <v>0</v>
      </c>
      <c r="J27" s="63">
        <f>J24*J20</f>
        <v>2432370.3000000003</v>
      </c>
      <c r="K27" s="63">
        <f>K24*K19</f>
        <v>0</v>
      </c>
      <c r="L27" s="63">
        <f>L24*L19</f>
        <v>1469421.2</v>
      </c>
      <c r="M27" s="65">
        <f>M24*M21</f>
        <v>0</v>
      </c>
    </row>
    <row r="28" spans="1:13" s="30" customFormat="1">
      <c r="A28" s="66" t="s">
        <v>209</v>
      </c>
      <c r="B28" s="54">
        <f>B25*B21</f>
        <v>4416029.2</v>
      </c>
      <c r="C28" s="54">
        <f>C25*C21</f>
        <v>4416029.2</v>
      </c>
      <c r="D28" s="54">
        <f>D25*D19</f>
        <v>1735359.5999999999</v>
      </c>
      <c r="E28" s="54">
        <f>E25*E19</f>
        <v>3036862.4</v>
      </c>
      <c r="F28" s="54">
        <f>F25*F19</f>
        <v>3036862.4</v>
      </c>
      <c r="G28" s="54">
        <f>G25*G20</f>
        <v>2594625.3000000003</v>
      </c>
      <c r="H28" s="67">
        <f>H25*H20</f>
        <v>5026995.6000000006</v>
      </c>
      <c r="I28" s="54">
        <f>I25*I20</f>
        <v>5026995.6000000006</v>
      </c>
      <c r="J28" s="54">
        <f>J25*J19</f>
        <v>1567441.2</v>
      </c>
      <c r="K28" s="54">
        <f>K25*K19</f>
        <v>3036862.4</v>
      </c>
      <c r="L28" s="54">
        <f>L25*L21</f>
        <v>2279282.1</v>
      </c>
      <c r="M28" s="68">
        <f>M25*M21</f>
        <v>4416029.2</v>
      </c>
    </row>
    <row r="29" spans="1:13" s="30" customFormat="1">
      <c r="A29" s="69" t="s">
        <v>331</v>
      </c>
      <c r="B29" s="57">
        <f t="shared" ref="B29:M29" si="11">ROUND(B27+B28,0)</f>
        <v>4416029</v>
      </c>
      <c r="C29" s="57">
        <f t="shared" si="11"/>
        <v>4416029</v>
      </c>
      <c r="D29" s="57">
        <f t="shared" si="11"/>
        <v>3627930</v>
      </c>
      <c r="E29" s="57">
        <f t="shared" si="11"/>
        <v>3036862</v>
      </c>
      <c r="F29" s="57">
        <f t="shared" si="11"/>
        <v>3036862</v>
      </c>
      <c r="G29" s="57">
        <f t="shared" si="11"/>
        <v>4064047</v>
      </c>
      <c r="H29" s="70">
        <f t="shared" si="11"/>
        <v>5026996</v>
      </c>
      <c r="I29" s="57">
        <f t="shared" si="11"/>
        <v>5026996</v>
      </c>
      <c r="J29" s="57">
        <f t="shared" si="11"/>
        <v>3999812</v>
      </c>
      <c r="K29" s="57">
        <f t="shared" si="11"/>
        <v>3036862</v>
      </c>
      <c r="L29" s="57">
        <f t="shared" si="11"/>
        <v>3748703</v>
      </c>
      <c r="M29" s="71">
        <f t="shared" si="11"/>
        <v>4416029</v>
      </c>
    </row>
    <row r="30" spans="1:13" s="30" customFormat="1">
      <c r="A30" s="63" t="s">
        <v>350</v>
      </c>
      <c r="B30" s="63">
        <f t="shared" ref="B30:M30" si="12">ROUND(B26+B29,0)</f>
        <v>5617609</v>
      </c>
      <c r="C30" s="63">
        <f t="shared" si="12"/>
        <v>5617609</v>
      </c>
      <c r="D30" s="63">
        <f t="shared" si="12"/>
        <v>4829510</v>
      </c>
      <c r="E30" s="63">
        <f t="shared" si="12"/>
        <v>4238442</v>
      </c>
      <c r="F30" s="63">
        <f t="shared" si="12"/>
        <v>4238442</v>
      </c>
      <c r="G30" s="63">
        <f t="shared" si="12"/>
        <v>5265627</v>
      </c>
      <c r="H30" s="64">
        <f t="shared" si="12"/>
        <v>6228576</v>
      </c>
      <c r="I30" s="63">
        <f t="shared" si="12"/>
        <v>6228576</v>
      </c>
      <c r="J30" s="63">
        <f t="shared" si="12"/>
        <v>5201392</v>
      </c>
      <c r="K30" s="63">
        <f t="shared" si="12"/>
        <v>4238442</v>
      </c>
      <c r="L30" s="63">
        <f t="shared" si="12"/>
        <v>4950283</v>
      </c>
      <c r="M30" s="63">
        <f t="shared" si="12"/>
        <v>5617609</v>
      </c>
    </row>
    <row r="31" spans="1:13" s="30" customFormat="1">
      <c r="A31" s="54" t="s">
        <v>341</v>
      </c>
      <c r="B31" s="54">
        <f t="shared" ref="B31:M31" si="13">ROUNDDOWN(B30*0.037,-1)</f>
        <v>207850</v>
      </c>
      <c r="C31" s="54">
        <f t="shared" si="13"/>
        <v>207850</v>
      </c>
      <c r="D31" s="54">
        <f t="shared" si="13"/>
        <v>178690</v>
      </c>
      <c r="E31" s="54">
        <f t="shared" si="13"/>
        <v>156820</v>
      </c>
      <c r="F31" s="54">
        <f t="shared" si="13"/>
        <v>156820</v>
      </c>
      <c r="G31" s="54">
        <f t="shared" si="13"/>
        <v>194820</v>
      </c>
      <c r="H31" s="67">
        <f t="shared" si="13"/>
        <v>230450</v>
      </c>
      <c r="I31" s="54">
        <f t="shared" si="13"/>
        <v>230450</v>
      </c>
      <c r="J31" s="54">
        <f t="shared" si="13"/>
        <v>192450</v>
      </c>
      <c r="K31" s="54">
        <f t="shared" si="13"/>
        <v>156820</v>
      </c>
      <c r="L31" s="54">
        <f t="shared" si="13"/>
        <v>183160</v>
      </c>
      <c r="M31" s="54">
        <f t="shared" si="13"/>
        <v>207850</v>
      </c>
    </row>
    <row r="32" spans="1:13" s="30" customFormat="1">
      <c r="A32" s="54" t="s">
        <v>205</v>
      </c>
      <c r="B32" s="54">
        <f t="shared" ref="B32:M32" si="14">ROUNDDOWN((B30-B34)*0.037,-1)</f>
        <v>207660</v>
      </c>
      <c r="C32" s="54">
        <f t="shared" si="14"/>
        <v>207660</v>
      </c>
      <c r="D32" s="54">
        <f t="shared" si="14"/>
        <v>178500</v>
      </c>
      <c r="E32" s="54">
        <f t="shared" si="14"/>
        <v>156630</v>
      </c>
      <c r="F32" s="54">
        <f t="shared" si="14"/>
        <v>156630</v>
      </c>
      <c r="G32" s="54">
        <f t="shared" si="14"/>
        <v>194640</v>
      </c>
      <c r="H32" s="67">
        <f t="shared" si="14"/>
        <v>230270</v>
      </c>
      <c r="I32" s="54">
        <f t="shared" si="14"/>
        <v>230270</v>
      </c>
      <c r="J32" s="54">
        <f t="shared" si="14"/>
        <v>192260</v>
      </c>
      <c r="K32" s="54">
        <f t="shared" si="14"/>
        <v>156630</v>
      </c>
      <c r="L32" s="54">
        <f t="shared" si="14"/>
        <v>182970</v>
      </c>
      <c r="M32" s="54">
        <f t="shared" si="14"/>
        <v>207660</v>
      </c>
    </row>
    <row r="33" spans="1:13" s="30" customFormat="1">
      <c r="A33" s="54" t="s">
        <v>208</v>
      </c>
      <c r="B33" s="54">
        <f t="shared" ref="B33:M33" si="15">ROUNDDOWN(B30*0.01,0)</f>
        <v>56176</v>
      </c>
      <c r="C33" s="54">
        <f t="shared" si="15"/>
        <v>56176</v>
      </c>
      <c r="D33" s="54">
        <f t="shared" si="15"/>
        <v>48295</v>
      </c>
      <c r="E33" s="54">
        <f t="shared" si="15"/>
        <v>42384</v>
      </c>
      <c r="F33" s="54">
        <f t="shared" si="15"/>
        <v>42384</v>
      </c>
      <c r="G33" s="54">
        <f t="shared" si="15"/>
        <v>52656</v>
      </c>
      <c r="H33" s="67">
        <f t="shared" si="15"/>
        <v>62285</v>
      </c>
      <c r="I33" s="54">
        <f t="shared" si="15"/>
        <v>62285</v>
      </c>
      <c r="J33" s="54">
        <f t="shared" si="15"/>
        <v>52013</v>
      </c>
      <c r="K33" s="54">
        <f t="shared" si="15"/>
        <v>42384</v>
      </c>
      <c r="L33" s="54">
        <f t="shared" si="15"/>
        <v>49502</v>
      </c>
      <c r="M33" s="54">
        <f t="shared" si="15"/>
        <v>56176</v>
      </c>
    </row>
    <row r="34" spans="1:13" s="30" customFormat="1">
      <c r="A34" s="54" t="s">
        <v>204</v>
      </c>
      <c r="B34" s="54">
        <v>5000</v>
      </c>
      <c r="C34" s="54">
        <v>5000</v>
      </c>
      <c r="D34" s="54">
        <v>5000</v>
      </c>
      <c r="E34" s="54">
        <v>5000</v>
      </c>
      <c r="F34" s="54">
        <v>5000</v>
      </c>
      <c r="G34" s="54">
        <v>5000</v>
      </c>
      <c r="H34" s="67">
        <v>5000</v>
      </c>
      <c r="I34" s="54">
        <v>5000</v>
      </c>
      <c r="J34" s="54">
        <v>5000</v>
      </c>
      <c r="K34" s="54">
        <v>5000</v>
      </c>
      <c r="L34" s="54">
        <v>5000</v>
      </c>
      <c r="M34" s="54">
        <v>5000</v>
      </c>
    </row>
    <row r="35" spans="1:13" s="30" customFormat="1">
      <c r="A35" s="54" t="s">
        <v>138</v>
      </c>
      <c r="B35" s="54">
        <f t="shared" ref="B35:M35" si="16">ROUND((B30*0.1),0)</f>
        <v>561761</v>
      </c>
      <c r="C35" s="54">
        <f t="shared" si="16"/>
        <v>561761</v>
      </c>
      <c r="D35" s="54">
        <f t="shared" si="16"/>
        <v>482951</v>
      </c>
      <c r="E35" s="54">
        <f t="shared" si="16"/>
        <v>423844</v>
      </c>
      <c r="F35" s="54">
        <f t="shared" si="16"/>
        <v>423844</v>
      </c>
      <c r="G35" s="54">
        <f t="shared" si="16"/>
        <v>526563</v>
      </c>
      <c r="H35" s="67">
        <f t="shared" si="16"/>
        <v>622858</v>
      </c>
      <c r="I35" s="54">
        <f t="shared" si="16"/>
        <v>622858</v>
      </c>
      <c r="J35" s="54">
        <f t="shared" si="16"/>
        <v>520139</v>
      </c>
      <c r="K35" s="54">
        <f t="shared" si="16"/>
        <v>423844</v>
      </c>
      <c r="L35" s="54">
        <f t="shared" si="16"/>
        <v>495028</v>
      </c>
      <c r="M35" s="54">
        <f t="shared" si="16"/>
        <v>561761</v>
      </c>
    </row>
    <row r="36" spans="1:13" s="30" customFormat="1">
      <c r="A36" s="40" t="s">
        <v>206</v>
      </c>
      <c r="B36" s="40">
        <f t="shared" ref="B36:M36" si="17">ROUND(((B30-B34)*0.1),0)</f>
        <v>561261</v>
      </c>
      <c r="C36" s="40">
        <f t="shared" si="17"/>
        <v>561261</v>
      </c>
      <c r="D36" s="40">
        <f t="shared" si="17"/>
        <v>482451</v>
      </c>
      <c r="E36" s="40">
        <f t="shared" si="17"/>
        <v>423344</v>
      </c>
      <c r="F36" s="40">
        <f t="shared" si="17"/>
        <v>423344</v>
      </c>
      <c r="G36" s="40">
        <f t="shared" si="17"/>
        <v>526063</v>
      </c>
      <c r="H36" s="72">
        <f t="shared" si="17"/>
        <v>622358</v>
      </c>
      <c r="I36" s="40">
        <f t="shared" si="17"/>
        <v>622358</v>
      </c>
      <c r="J36" s="40">
        <f t="shared" si="17"/>
        <v>519639</v>
      </c>
      <c r="K36" s="40">
        <f t="shared" si="17"/>
        <v>423344</v>
      </c>
      <c r="L36" s="40">
        <f t="shared" si="17"/>
        <v>494528</v>
      </c>
      <c r="M36" s="40">
        <f t="shared" si="17"/>
        <v>561261</v>
      </c>
    </row>
    <row r="37" spans="1:13" s="30" customFormat="1">
      <c r="A37" s="73" t="s">
        <v>201</v>
      </c>
      <c r="B37" s="74">
        <f t="shared" ref="B37:M37" si="18">ROUNDDOWN(B30+B32+B36-B34,-1)</f>
        <v>6381530</v>
      </c>
      <c r="C37" s="74">
        <f t="shared" si="18"/>
        <v>6381530</v>
      </c>
      <c r="D37" s="74">
        <f t="shared" si="18"/>
        <v>5485460</v>
      </c>
      <c r="E37" s="74">
        <f t="shared" si="18"/>
        <v>4813410</v>
      </c>
      <c r="F37" s="74">
        <f t="shared" si="18"/>
        <v>4813410</v>
      </c>
      <c r="G37" s="74">
        <f t="shared" si="18"/>
        <v>5981330</v>
      </c>
      <c r="H37" s="75">
        <f t="shared" si="18"/>
        <v>7076200</v>
      </c>
      <c r="I37" s="74">
        <f t="shared" si="18"/>
        <v>7076200</v>
      </c>
      <c r="J37" s="74">
        <f t="shared" si="18"/>
        <v>5908290</v>
      </c>
      <c r="K37" s="74">
        <f t="shared" si="18"/>
        <v>4813410</v>
      </c>
      <c r="L37" s="74">
        <f t="shared" si="18"/>
        <v>5622780</v>
      </c>
      <c r="M37" s="74">
        <f t="shared" si="18"/>
        <v>6381530</v>
      </c>
    </row>
    <row r="38" spans="1:13" s="30" customFormat="1">
      <c r="A38" s="76" t="s">
        <v>199</v>
      </c>
      <c r="B38" s="77">
        <f t="shared" ref="B38:M38" si="19">ROUNDDOWN(B30+B31+B35,-1)</f>
        <v>6387220</v>
      </c>
      <c r="C38" s="77">
        <f t="shared" si="19"/>
        <v>6387220</v>
      </c>
      <c r="D38" s="77">
        <f t="shared" si="19"/>
        <v>5491150</v>
      </c>
      <c r="E38" s="77">
        <f t="shared" si="19"/>
        <v>4819100</v>
      </c>
      <c r="F38" s="77">
        <f t="shared" si="19"/>
        <v>4819100</v>
      </c>
      <c r="G38" s="77">
        <f t="shared" si="19"/>
        <v>5987010</v>
      </c>
      <c r="H38" s="78">
        <f t="shared" si="19"/>
        <v>7081880</v>
      </c>
      <c r="I38" s="77">
        <f t="shared" si="19"/>
        <v>7081880</v>
      </c>
      <c r="J38" s="77">
        <f t="shared" si="19"/>
        <v>5913980</v>
      </c>
      <c r="K38" s="77">
        <f t="shared" si="19"/>
        <v>4819100</v>
      </c>
      <c r="L38" s="77">
        <f t="shared" si="19"/>
        <v>5628470</v>
      </c>
      <c r="M38" s="79">
        <f t="shared" si="19"/>
        <v>6387220</v>
      </c>
    </row>
    <row r="39" spans="1:1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>
      <c r="A41" s="36"/>
      <c r="B41" s="1127" t="s">
        <v>287</v>
      </c>
      <c r="C41" s="1128"/>
      <c r="D41" s="36" t="s">
        <v>266</v>
      </c>
      <c r="E41" s="36"/>
      <c r="F41" s="36"/>
      <c r="G41" s="36"/>
      <c r="H41" s="36"/>
      <c r="I41" s="36"/>
      <c r="J41" s="36"/>
      <c r="K41" s="36"/>
      <c r="L41" s="36"/>
      <c r="M41" s="36"/>
    </row>
    <row r="42" spans="1:13">
      <c r="A42" s="36"/>
      <c r="B42" s="36"/>
      <c r="C42" s="36"/>
      <c r="D42" s="36" t="s">
        <v>50</v>
      </c>
      <c r="E42" s="36"/>
      <c r="F42" s="36" t="s">
        <v>190</v>
      </c>
      <c r="G42" s="36"/>
      <c r="H42" s="36"/>
      <c r="I42" s="36"/>
      <c r="J42" s="36"/>
      <c r="K42" s="36"/>
      <c r="L42" s="36"/>
      <c r="M42" s="36"/>
    </row>
    <row r="43" spans="1:13">
      <c r="A43" s="36"/>
      <c r="B43" s="36"/>
      <c r="C43" s="36"/>
      <c r="D43" s="36" t="s">
        <v>215</v>
      </c>
      <c r="E43" s="36"/>
      <c r="F43" s="36"/>
      <c r="G43" s="36"/>
      <c r="H43" s="36"/>
      <c r="I43" s="36"/>
      <c r="J43" s="36"/>
      <c r="K43" s="36"/>
      <c r="L43" s="36"/>
      <c r="M43" s="36"/>
    </row>
    <row r="44" spans="1:13">
      <c r="A44" s="36"/>
      <c r="B44" s="36"/>
      <c r="C44" s="36"/>
      <c r="D44" s="36" t="s">
        <v>38</v>
      </c>
      <c r="E44" s="36"/>
      <c r="F44" s="36"/>
      <c r="G44" s="36"/>
      <c r="H44" s="36"/>
      <c r="I44" s="36"/>
      <c r="J44" s="36"/>
      <c r="K44" s="36"/>
      <c r="L44" s="36"/>
      <c r="M44" s="36"/>
    </row>
    <row r="45" spans="1:13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>
      <c r="A46" s="36"/>
      <c r="B46" s="36" t="s">
        <v>212</v>
      </c>
      <c r="C46" s="36"/>
      <c r="D46" s="36" t="s">
        <v>422</v>
      </c>
      <c r="E46" s="36"/>
      <c r="F46" s="36"/>
      <c r="G46" s="36"/>
      <c r="H46" s="36"/>
      <c r="I46" s="36"/>
      <c r="J46" s="36"/>
      <c r="K46" s="36"/>
      <c r="L46" s="36"/>
      <c r="M46" s="36"/>
    </row>
    <row r="47" spans="1:13" s="123" customForma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s="123" customForma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s="123" customForma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>
      <c r="A50" s="892" t="s">
        <v>118</v>
      </c>
      <c r="B50" s="893" t="s">
        <v>214</v>
      </c>
      <c r="C50" s="894"/>
      <c r="D50" s="24"/>
      <c r="E50" s="24"/>
      <c r="F50" s="24"/>
      <c r="G50" s="36"/>
      <c r="H50" s="36"/>
      <c r="I50" s="36"/>
      <c r="J50" s="36"/>
      <c r="K50" s="36"/>
      <c r="L50" s="36"/>
      <c r="M50" s="36"/>
    </row>
    <row r="51" spans="1:13">
      <c r="A51" s="51">
        <v>1</v>
      </c>
      <c r="B51" s="68">
        <f>B9</f>
        <v>6387220</v>
      </c>
      <c r="C51" s="80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>
      <c r="A52" s="51">
        <v>2</v>
      </c>
      <c r="B52" s="68">
        <f>C9</f>
        <v>6387220</v>
      </c>
      <c r="C52" s="80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>
      <c r="A53" s="51">
        <v>3</v>
      </c>
      <c r="B53" s="68">
        <f>D9</f>
        <v>5491150</v>
      </c>
      <c r="C53" s="80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>
      <c r="A54" s="51">
        <v>4</v>
      </c>
      <c r="B54" s="68">
        <f>E9</f>
        <v>4819100</v>
      </c>
    </row>
    <row r="55" spans="1:13">
      <c r="A55" s="51">
        <v>5</v>
      </c>
      <c r="B55" s="68">
        <f>F9</f>
        <v>4819100</v>
      </c>
    </row>
    <row r="56" spans="1:13">
      <c r="A56" s="51">
        <v>6</v>
      </c>
      <c r="B56" s="68">
        <f>G9</f>
        <v>5987010</v>
      </c>
    </row>
    <row r="57" spans="1:13">
      <c r="A57" s="51">
        <v>7</v>
      </c>
      <c r="B57" s="68">
        <f>H9</f>
        <v>7081880</v>
      </c>
    </row>
    <row r="58" spans="1:13">
      <c r="A58" s="51">
        <v>8</v>
      </c>
      <c r="B58" s="68">
        <f>I9</f>
        <v>7081880</v>
      </c>
    </row>
    <row r="59" spans="1:13">
      <c r="A59" s="51">
        <v>9</v>
      </c>
      <c r="B59" s="68">
        <f>J9</f>
        <v>5913980</v>
      </c>
    </row>
    <row r="60" spans="1:13">
      <c r="A60" s="51">
        <v>10</v>
      </c>
      <c r="B60" s="68">
        <f>K9</f>
        <v>4819100</v>
      </c>
    </row>
    <row r="61" spans="1:13">
      <c r="A61" s="51">
        <v>11</v>
      </c>
      <c r="B61" s="68">
        <f>L9</f>
        <v>5628470</v>
      </c>
    </row>
    <row r="62" spans="1:13">
      <c r="A62" s="81">
        <v>12</v>
      </c>
      <c r="B62" s="71">
        <f>M9</f>
        <v>6387220</v>
      </c>
    </row>
  </sheetData>
  <mergeCells count="1">
    <mergeCell ref="B41:C41"/>
  </mergeCells>
  <phoneticPr fontId="92" type="noConversion"/>
  <pageMargins left="0.55111110210418701" right="0.19680555164813995" top="0.98416668176651001" bottom="0.98416668176651001" header="0" footer="0"/>
  <pageSetup paperSize="9"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N72"/>
  <sheetViews>
    <sheetView zoomScaleNormal="100" workbookViewId="0">
      <selection activeCell="H14" sqref="H14"/>
    </sheetView>
  </sheetViews>
  <sheetFormatPr defaultColWidth="8.8984375" defaultRowHeight="10.8"/>
  <cols>
    <col min="1" max="1" width="12.09765625" style="118" customWidth="1"/>
    <col min="2" max="2" width="16.19921875" style="185" customWidth="1"/>
    <col min="3" max="5" width="12.3984375" style="5" customWidth="1"/>
    <col min="6" max="6" width="11.09765625" style="5" customWidth="1"/>
    <col min="7" max="9" width="12.8984375" style="5" customWidth="1"/>
    <col min="10" max="10" width="11.8984375" style="5" customWidth="1"/>
    <col min="11" max="11" width="11.19921875" style="5" customWidth="1"/>
    <col min="12" max="16384" width="8.8984375" style="5"/>
  </cols>
  <sheetData>
    <row r="1" spans="1:14" ht="21" customHeight="1">
      <c r="A1" s="375" t="s">
        <v>39</v>
      </c>
      <c r="B1" s="186"/>
      <c r="C1" s="513"/>
      <c r="D1" s="514"/>
      <c r="E1" s="186"/>
      <c r="F1" s="186"/>
    </row>
    <row r="2" spans="1:14" ht="12.6" customHeight="1">
      <c r="C2" s="119"/>
      <c r="J2" s="364"/>
      <c r="K2" s="364"/>
      <c r="L2" s="364"/>
      <c r="M2" s="364"/>
    </row>
    <row r="3" spans="1:14" s="123" customFormat="1" ht="14.4" customHeight="1">
      <c r="A3" s="120" t="s">
        <v>334</v>
      </c>
      <c r="B3" s="121" t="s">
        <v>442</v>
      </c>
      <c r="C3" s="547">
        <f>'5전기계약 등 비교'!B9</f>
        <v>44924</v>
      </c>
      <c r="D3" s="122" t="s">
        <v>443</v>
      </c>
      <c r="E3" s="547">
        <f>'5전기계약 등 비교'!B8</f>
        <v>139927</v>
      </c>
      <c r="F3" s="122" t="s">
        <v>353</v>
      </c>
      <c r="G3" s="254">
        <f>ROUNDDOWN((C3+E3),0)</f>
        <v>184851</v>
      </c>
      <c r="I3" s="35"/>
      <c r="J3" s="365"/>
      <c r="K3" s="366"/>
      <c r="L3" s="364"/>
      <c r="M3" s="367"/>
    </row>
    <row r="4" spans="1:14" s="123" customFormat="1" ht="14.4" customHeight="1">
      <c r="A4" s="124" t="s">
        <v>354</v>
      </c>
      <c r="B4" s="125" t="s">
        <v>356</v>
      </c>
      <c r="C4" s="548">
        <f>'5전기계약 등 비교'!B7</f>
        <v>711</v>
      </c>
      <c r="D4" s="125" t="s">
        <v>336</v>
      </c>
      <c r="E4" s="381">
        <f>G3/C4</f>
        <v>259.98734177215192</v>
      </c>
      <c r="F4" s="126">
        <f>ROUNDDOWN((E4*0.01),0)</f>
        <v>2</v>
      </c>
      <c r="G4" s="35">
        <f>F4</f>
        <v>2</v>
      </c>
      <c r="H4" s="35"/>
      <c r="J4" s="365"/>
      <c r="K4" s="366"/>
      <c r="L4" s="364"/>
      <c r="M4" s="367"/>
    </row>
    <row r="5" spans="1:14" s="123" customFormat="1" ht="14.4" customHeight="1">
      <c r="A5" s="127"/>
      <c r="B5" s="121" t="s">
        <v>227</v>
      </c>
      <c r="C5" s="128">
        <v>0</v>
      </c>
      <c r="D5" s="121"/>
      <c r="E5" s="129"/>
      <c r="F5" s="126"/>
      <c r="G5" s="130">
        <f>VLOOKUP(단일적용범주,A37:D42,3,1)</f>
        <v>20821430</v>
      </c>
      <c r="J5" s="364"/>
      <c r="K5" s="368"/>
      <c r="L5" s="364"/>
      <c r="M5" s="367"/>
    </row>
    <row r="6" spans="1:14" s="123" customFormat="1" ht="12.6" customHeight="1">
      <c r="A6" s="131"/>
      <c r="B6" s="132"/>
      <c r="D6" s="132"/>
      <c r="E6" s="133"/>
      <c r="F6" s="255"/>
      <c r="G6" s="255"/>
      <c r="H6" s="134"/>
      <c r="J6" s="365"/>
      <c r="K6" s="369"/>
      <c r="L6" s="371"/>
      <c r="M6" s="372"/>
    </row>
    <row r="7" spans="1:14" s="132" customFormat="1" ht="12.6" customHeight="1">
      <c r="A7" s="1134" t="s">
        <v>228</v>
      </c>
      <c r="B7" s="1135"/>
      <c r="C7" s="257" t="s">
        <v>338</v>
      </c>
      <c r="D7" s="258" t="s">
        <v>364</v>
      </c>
      <c r="E7" s="259" t="s">
        <v>231</v>
      </c>
      <c r="F7" s="260"/>
      <c r="G7" s="260"/>
      <c r="H7" s="260"/>
      <c r="I7" s="260"/>
      <c r="J7" s="365"/>
      <c r="K7" s="369"/>
      <c r="L7" s="373"/>
      <c r="M7" s="374"/>
    </row>
    <row r="8" spans="1:14" s="132" customFormat="1" ht="12.6" customHeight="1">
      <c r="A8" s="1136" t="s">
        <v>351</v>
      </c>
      <c r="B8" s="1137"/>
      <c r="C8" s="261">
        <f>C3</f>
        <v>44924</v>
      </c>
      <c r="D8" s="262">
        <f>C3</f>
        <v>44924</v>
      </c>
      <c r="E8" s="263">
        <f>C3</f>
        <v>44924</v>
      </c>
      <c r="F8" s="260"/>
      <c r="G8" s="260"/>
      <c r="H8" s="260"/>
      <c r="I8" s="260"/>
      <c r="J8" s="365"/>
      <c r="K8" s="369"/>
      <c r="L8" s="373"/>
      <c r="M8" s="374"/>
    </row>
    <row r="9" spans="1:14" ht="12.6" customHeight="1">
      <c r="A9" s="1138" t="s">
        <v>352</v>
      </c>
      <c r="B9" s="1139"/>
      <c r="C9" s="264">
        <f>E3</f>
        <v>139927</v>
      </c>
      <c r="D9" s="265">
        <f>E3</f>
        <v>139927</v>
      </c>
      <c r="E9" s="266">
        <f>E3</f>
        <v>139927</v>
      </c>
      <c r="F9" s="142"/>
      <c r="G9" s="142"/>
      <c r="H9" s="142"/>
      <c r="I9" s="142"/>
      <c r="J9" s="365"/>
      <c r="K9" s="369"/>
      <c r="L9" s="373"/>
      <c r="M9" s="374"/>
    </row>
    <row r="10" spans="1:14" ht="12.6" customHeight="1">
      <c r="A10" s="1138" t="s">
        <v>353</v>
      </c>
      <c r="B10" s="1139"/>
      <c r="C10" s="264">
        <f>G3</f>
        <v>184851</v>
      </c>
      <c r="D10" s="265">
        <f>G3</f>
        <v>184851</v>
      </c>
      <c r="E10" s="266">
        <f>G3</f>
        <v>184851</v>
      </c>
      <c r="F10" s="142"/>
      <c r="G10" s="142"/>
      <c r="H10" s="142"/>
      <c r="I10" s="142"/>
      <c r="J10" s="365"/>
      <c r="K10" s="369"/>
      <c r="L10" s="373"/>
      <c r="M10" s="374"/>
    </row>
    <row r="11" spans="1:14" ht="12.6" customHeight="1">
      <c r="A11" s="1138" t="s">
        <v>356</v>
      </c>
      <c r="B11" s="1139"/>
      <c r="C11" s="264">
        <f>C4</f>
        <v>711</v>
      </c>
      <c r="D11" s="265">
        <f>C4</f>
        <v>711</v>
      </c>
      <c r="E11" s="266">
        <f>C4</f>
        <v>711</v>
      </c>
      <c r="F11" s="142"/>
      <c r="G11" s="142"/>
      <c r="H11" s="142"/>
      <c r="I11" s="142"/>
      <c r="J11" s="365"/>
      <c r="K11" s="369"/>
      <c r="L11" s="373"/>
      <c r="M11" s="374"/>
    </row>
    <row r="12" spans="1:14" ht="12.6" customHeight="1">
      <c r="A12" s="1129" t="s">
        <v>336</v>
      </c>
      <c r="B12" s="1130"/>
      <c r="C12" s="267">
        <f>E4</f>
        <v>259.98734177215192</v>
      </c>
      <c r="D12" s="268">
        <f>E4</f>
        <v>259.98734177215192</v>
      </c>
      <c r="E12" s="269">
        <f>E4</f>
        <v>259.98734177215192</v>
      </c>
      <c r="F12" s="270"/>
      <c r="G12" s="270"/>
      <c r="H12" s="270"/>
      <c r="I12" s="270"/>
      <c r="J12" s="364"/>
      <c r="K12" s="368"/>
      <c r="L12" s="364"/>
      <c r="M12" s="364"/>
    </row>
    <row r="13" spans="1:14" ht="12.6" customHeight="1">
      <c r="A13" s="1131" t="s">
        <v>143</v>
      </c>
      <c r="B13" s="271" t="s">
        <v>345</v>
      </c>
      <c r="C13" s="272">
        <v>730</v>
      </c>
      <c r="D13" s="273">
        <v>1260</v>
      </c>
      <c r="E13" s="274">
        <v>6060</v>
      </c>
      <c r="F13" s="141"/>
      <c r="G13" s="141"/>
      <c r="H13" s="141"/>
      <c r="I13" s="141"/>
      <c r="J13" s="365"/>
      <c r="K13" s="366"/>
      <c r="L13" s="364"/>
      <c r="M13" s="364"/>
    </row>
    <row r="14" spans="1:14" ht="12.6" customHeight="1">
      <c r="A14" s="1132"/>
      <c r="B14" s="275" t="s">
        <v>338</v>
      </c>
      <c r="C14" s="276">
        <v>78.3</v>
      </c>
      <c r="D14" s="277">
        <v>78.3</v>
      </c>
      <c r="E14" s="278">
        <v>78.3</v>
      </c>
      <c r="F14" s="279"/>
      <c r="G14" s="279"/>
      <c r="H14" s="279"/>
      <c r="I14" s="279"/>
      <c r="J14" s="365"/>
      <c r="K14" s="366"/>
      <c r="L14" s="364"/>
      <c r="M14" s="364"/>
    </row>
    <row r="15" spans="1:14" ht="12.6" customHeight="1">
      <c r="A15" s="1132"/>
      <c r="B15" s="275" t="s">
        <v>364</v>
      </c>
      <c r="C15" s="276">
        <v>147.30000000000001</v>
      </c>
      <c r="D15" s="277">
        <v>147.30000000000001</v>
      </c>
      <c r="E15" s="278">
        <v>147.30000000000001</v>
      </c>
      <c r="F15" s="279"/>
      <c r="G15" s="279"/>
      <c r="H15" s="279"/>
      <c r="I15" s="279"/>
      <c r="J15" s="365"/>
      <c r="K15" s="366"/>
      <c r="L15" s="364"/>
      <c r="M15" s="364"/>
      <c r="N15" s="135"/>
    </row>
    <row r="16" spans="1:14" ht="12.6" customHeight="1">
      <c r="A16" s="1133"/>
      <c r="B16" s="280" t="s">
        <v>231</v>
      </c>
      <c r="C16" s="281">
        <v>215.6</v>
      </c>
      <c r="D16" s="282">
        <v>215.6</v>
      </c>
      <c r="E16" s="283">
        <v>215.6</v>
      </c>
      <c r="F16" s="279"/>
      <c r="G16" s="279"/>
      <c r="H16" s="279"/>
      <c r="I16" s="279"/>
      <c r="J16" s="364"/>
      <c r="K16" s="368"/>
      <c r="L16" s="364"/>
      <c r="M16" s="364"/>
    </row>
    <row r="17" spans="1:13" ht="12.6" customHeight="1">
      <c r="A17" s="284" t="s">
        <v>345</v>
      </c>
      <c r="B17" s="271"/>
      <c r="C17" s="285">
        <f>C11*C13</f>
        <v>519030</v>
      </c>
      <c r="D17" s="286">
        <f>D11*D13</f>
        <v>895860</v>
      </c>
      <c r="E17" s="287">
        <f>E11*E13</f>
        <v>4308660</v>
      </c>
      <c r="F17" s="279"/>
      <c r="G17" s="279"/>
      <c r="H17" s="279"/>
      <c r="I17" s="279"/>
      <c r="J17" s="365"/>
      <c r="K17" s="369"/>
      <c r="L17" s="364"/>
      <c r="M17" s="364"/>
    </row>
    <row r="18" spans="1:13" ht="12.6" customHeight="1">
      <c r="A18" s="1132" t="s">
        <v>389</v>
      </c>
      <c r="B18" s="275" t="s">
        <v>338</v>
      </c>
      <c r="C18" s="288">
        <f>C12*C14</f>
        <v>20357.008860759495</v>
      </c>
      <c r="D18" s="289">
        <f>200*D14</f>
        <v>15660</v>
      </c>
      <c r="E18" s="290">
        <f>200*E14</f>
        <v>15660</v>
      </c>
      <c r="F18" s="279"/>
      <c r="G18" s="279"/>
      <c r="H18" s="279"/>
      <c r="I18" s="279"/>
      <c r="J18" s="364"/>
      <c r="K18" s="368"/>
      <c r="L18" s="364"/>
      <c r="M18" s="364"/>
    </row>
    <row r="19" spans="1:13" ht="12.6" customHeight="1">
      <c r="A19" s="1132"/>
      <c r="B19" s="275" t="s">
        <v>364</v>
      </c>
      <c r="C19" s="291">
        <v>0</v>
      </c>
      <c r="D19" s="292">
        <f>(D12-200)*D15</f>
        <v>8836.1354430379779</v>
      </c>
      <c r="E19" s="290">
        <f>200*E15</f>
        <v>29460.000000000004</v>
      </c>
      <c r="F19" s="279"/>
      <c r="G19" s="279"/>
      <c r="H19" s="279"/>
      <c r="I19" s="279"/>
      <c r="J19" s="365"/>
      <c r="K19" s="366"/>
      <c r="L19" s="364"/>
      <c r="M19" s="364"/>
    </row>
    <row r="20" spans="1:13" ht="12.6" customHeight="1">
      <c r="A20" s="1133"/>
      <c r="B20" s="280" t="s">
        <v>231</v>
      </c>
      <c r="C20" s="293">
        <v>0</v>
      </c>
      <c r="D20" s="294">
        <v>0</v>
      </c>
      <c r="E20" s="295">
        <f>(E12-400)*E16</f>
        <v>-30186.729113924044</v>
      </c>
      <c r="F20" s="279"/>
      <c r="G20" s="279"/>
      <c r="H20" s="279"/>
      <c r="I20" s="279"/>
      <c r="J20" s="365"/>
      <c r="K20" s="366"/>
      <c r="L20" s="364"/>
      <c r="M20" s="364"/>
    </row>
    <row r="21" spans="1:13" ht="12.6" customHeight="1">
      <c r="A21" s="1131" t="s">
        <v>361</v>
      </c>
      <c r="B21" s="376" t="s">
        <v>345</v>
      </c>
      <c r="C21" s="296">
        <f>C11*C13</f>
        <v>519030</v>
      </c>
      <c r="D21" s="377">
        <f>D11*D13</f>
        <v>895860</v>
      </c>
      <c r="E21" s="297">
        <f>E11*E13</f>
        <v>4308660</v>
      </c>
      <c r="F21" s="279"/>
      <c r="G21" s="279"/>
      <c r="H21" s="279"/>
      <c r="I21" s="279"/>
      <c r="J21" s="364"/>
      <c r="K21" s="368"/>
      <c r="L21" s="364"/>
      <c r="M21" s="364"/>
    </row>
    <row r="22" spans="1:13" ht="12.6" customHeight="1">
      <c r="A22" s="1132"/>
      <c r="B22" s="275" t="s">
        <v>338</v>
      </c>
      <c r="C22" s="298">
        <f>C18*C11</f>
        <v>14473833.300000001</v>
      </c>
      <c r="D22" s="289">
        <f>D18*D11</f>
        <v>11134260</v>
      </c>
      <c r="E22" s="299">
        <f>E18*E11</f>
        <v>11134260</v>
      </c>
      <c r="F22" s="141"/>
      <c r="G22" s="141"/>
      <c r="H22" s="141"/>
      <c r="I22" s="141"/>
      <c r="J22" s="364"/>
      <c r="K22" s="370"/>
      <c r="L22" s="364"/>
      <c r="M22" s="364"/>
    </row>
    <row r="23" spans="1:13" ht="12.6" customHeight="1">
      <c r="A23" s="1132"/>
      <c r="B23" s="275" t="s">
        <v>364</v>
      </c>
      <c r="C23" s="300">
        <v>0</v>
      </c>
      <c r="D23" s="289">
        <f>D19*D11</f>
        <v>6282492.3000000026</v>
      </c>
      <c r="E23" s="299">
        <f>E19*E11</f>
        <v>20946060.000000004</v>
      </c>
      <c r="F23" s="141"/>
      <c r="G23" s="141"/>
      <c r="H23" s="141"/>
      <c r="I23" s="141"/>
    </row>
    <row r="24" spans="1:13" ht="12.6" customHeight="1">
      <c r="A24" s="1132"/>
      <c r="B24" s="275" t="s">
        <v>231</v>
      </c>
      <c r="C24" s="300">
        <v>0</v>
      </c>
      <c r="D24" s="301">
        <v>0</v>
      </c>
      <c r="E24" s="299">
        <f>E20*E11</f>
        <v>-21462764.399999995</v>
      </c>
      <c r="F24" s="141"/>
      <c r="G24" s="141"/>
      <c r="H24" s="141"/>
      <c r="I24" s="141"/>
    </row>
    <row r="25" spans="1:13" ht="12.6" customHeight="1">
      <c r="A25" s="1133"/>
      <c r="B25" s="378" t="s">
        <v>388</v>
      </c>
      <c r="C25" s="302">
        <f>SUM(C22:C24)</f>
        <v>14473833.300000001</v>
      </c>
      <c r="D25" s="379">
        <f>SUM(D22:D24)</f>
        <v>17416752.300000004</v>
      </c>
      <c r="E25" s="303">
        <f>SUM(E22:E24)</f>
        <v>10617555.600000009</v>
      </c>
      <c r="F25" s="141"/>
      <c r="G25" s="141"/>
      <c r="H25" s="141"/>
      <c r="I25" s="141"/>
    </row>
    <row r="26" spans="1:13" ht="12.6" customHeight="1">
      <c r="A26" s="304" t="s">
        <v>369</v>
      </c>
      <c r="B26" s="305" t="s">
        <v>350</v>
      </c>
      <c r="C26" s="296">
        <f>ROUNDDOWN((C21+C25),0)</f>
        <v>14992863</v>
      </c>
      <c r="D26" s="286">
        <f>ROUNDDOWN((D21+D25),0)</f>
        <v>18312612</v>
      </c>
      <c r="E26" s="297">
        <f>ROUNDDOWN((E21+E25),0)</f>
        <v>14926215</v>
      </c>
      <c r="F26" s="141"/>
      <c r="G26" s="141"/>
      <c r="H26" s="141"/>
      <c r="I26" s="141"/>
    </row>
    <row r="27" spans="1:13" ht="12.6" customHeight="1">
      <c r="A27" s="306"/>
      <c r="B27" s="307" t="s">
        <v>235</v>
      </c>
      <c r="C27" s="308">
        <v>0</v>
      </c>
      <c r="D27" s="309">
        <v>0</v>
      </c>
      <c r="E27" s="310">
        <v>0</v>
      </c>
      <c r="F27" s="141"/>
      <c r="G27" s="141"/>
      <c r="H27" s="141"/>
      <c r="I27" s="141"/>
    </row>
    <row r="28" spans="1:13" ht="12.6" customHeight="1">
      <c r="A28" s="311"/>
      <c r="B28" s="380" t="s">
        <v>230</v>
      </c>
      <c r="C28" s="302">
        <f>C26-C27</f>
        <v>14992863</v>
      </c>
      <c r="D28" s="379">
        <f>D26-D27</f>
        <v>18312612</v>
      </c>
      <c r="E28" s="303">
        <f>E26-E27</f>
        <v>14926215</v>
      </c>
      <c r="F28" s="312"/>
      <c r="G28" s="312"/>
      <c r="H28" s="312"/>
      <c r="I28" s="312"/>
    </row>
    <row r="29" spans="1:13" ht="12.6" customHeight="1">
      <c r="A29" s="313" t="s">
        <v>221</v>
      </c>
      <c r="B29" s="314" t="s">
        <v>229</v>
      </c>
      <c r="C29" s="315">
        <f>ROUND((C28*0.1),0)</f>
        <v>1499286</v>
      </c>
      <c r="D29" s="316">
        <f>ROUND((D28*0.1),0)</f>
        <v>1831261</v>
      </c>
      <c r="E29" s="317">
        <f>ROUND((E28*0.1),0)</f>
        <v>1492622</v>
      </c>
      <c r="F29" s="141"/>
      <c r="G29" s="141"/>
      <c r="H29" s="141"/>
      <c r="I29" s="141"/>
    </row>
    <row r="30" spans="1:13" ht="12.6" customHeight="1">
      <c r="A30" s="306" t="s">
        <v>340</v>
      </c>
      <c r="B30" s="307" t="s">
        <v>232</v>
      </c>
      <c r="C30" s="318">
        <f>ROUNDDOWN((C28*0.037),-1)</f>
        <v>554730</v>
      </c>
      <c r="D30" s="319">
        <f>ROUNDDOWN((D28*0.037),-1)</f>
        <v>677560</v>
      </c>
      <c r="E30" s="320">
        <f>ROUNDDOWN((E28*0.037),-1)</f>
        <v>552260</v>
      </c>
      <c r="F30" s="141"/>
      <c r="G30" s="141"/>
      <c r="H30" s="141"/>
      <c r="I30" s="141"/>
    </row>
    <row r="31" spans="1:13" ht="12.6" customHeight="1">
      <c r="A31" s="321"/>
      <c r="B31" s="322" t="s">
        <v>233</v>
      </c>
      <c r="C31" s="323">
        <f>C28+C29+C30</f>
        <v>17046879</v>
      </c>
      <c r="D31" s="324">
        <f>D28+D29+D30</f>
        <v>20821433</v>
      </c>
      <c r="E31" s="325">
        <f>E28+E29+E30</f>
        <v>16971097</v>
      </c>
      <c r="F31" s="141"/>
      <c r="G31" s="141"/>
      <c r="H31" s="141"/>
      <c r="I31" s="141"/>
    </row>
    <row r="32" spans="1:13" ht="12.6" customHeight="1">
      <c r="A32" s="326"/>
      <c r="B32" s="327" t="s">
        <v>374</v>
      </c>
      <c r="C32" s="328">
        <v>0</v>
      </c>
      <c r="D32" s="329">
        <v>0</v>
      </c>
      <c r="E32" s="330">
        <v>0</v>
      </c>
      <c r="F32" s="141"/>
      <c r="G32" s="141"/>
      <c r="H32" s="141"/>
      <c r="I32" s="141"/>
    </row>
    <row r="33" spans="1:12" ht="12.6" customHeight="1">
      <c r="A33" s="331" t="s">
        <v>340</v>
      </c>
      <c r="B33" s="332" t="s">
        <v>234</v>
      </c>
      <c r="C33" s="333">
        <f>ROUNDDOWN((C31+C32),-1)</f>
        <v>17046870</v>
      </c>
      <c r="D33" s="334">
        <f>ROUNDDOWN((D31+D32),-1)</f>
        <v>20821430</v>
      </c>
      <c r="E33" s="335">
        <f>ROUNDDOWN((E31+E32),-1)</f>
        <v>16971090</v>
      </c>
      <c r="F33" s="141"/>
      <c r="G33" s="141"/>
      <c r="H33" s="141"/>
      <c r="I33" s="141"/>
    </row>
    <row r="34" spans="1:12" ht="12.6" customHeight="1">
      <c r="A34" s="336"/>
      <c r="B34" s="256"/>
      <c r="C34" s="337"/>
      <c r="D34" s="337"/>
      <c r="E34" s="337"/>
      <c r="F34" s="141"/>
      <c r="G34" s="141"/>
      <c r="H34" s="141"/>
      <c r="I34" s="141"/>
    </row>
    <row r="35" spans="1:12" ht="12.6" customHeight="1">
      <c r="A35" s="336"/>
      <c r="B35" s="256"/>
      <c r="C35" s="141"/>
      <c r="D35" s="141"/>
      <c r="E35" s="141"/>
      <c r="F35" s="141"/>
      <c r="G35" s="141"/>
      <c r="H35" s="141"/>
      <c r="I35" s="141"/>
    </row>
    <row r="36" spans="1:12" ht="12.6" customHeight="1">
      <c r="A36" s="118">
        <v>1</v>
      </c>
      <c r="B36" s="136">
        <v>2</v>
      </c>
      <c r="C36" s="5">
        <v>3</v>
      </c>
      <c r="D36" s="5">
        <v>4</v>
      </c>
      <c r="E36" s="5">
        <v>5</v>
      </c>
      <c r="F36" s="5">
        <v>6</v>
      </c>
      <c r="G36" s="5">
        <v>7</v>
      </c>
      <c r="H36" s="5">
        <v>8</v>
      </c>
      <c r="I36" s="5">
        <v>9</v>
      </c>
      <c r="J36" s="5">
        <v>10</v>
      </c>
      <c r="K36" s="5">
        <v>11</v>
      </c>
      <c r="L36" s="5">
        <v>12</v>
      </c>
    </row>
    <row r="37" spans="1:12" ht="12.6" customHeight="1">
      <c r="A37" s="338" t="s">
        <v>360</v>
      </c>
      <c r="B37" s="339"/>
      <c r="C37" s="340" t="s">
        <v>377</v>
      </c>
      <c r="D37" s="341" t="s">
        <v>375</v>
      </c>
      <c r="E37" s="341" t="s">
        <v>374</v>
      </c>
      <c r="F37" s="341" t="s">
        <v>370</v>
      </c>
      <c r="G37" s="341" t="s">
        <v>350</v>
      </c>
      <c r="H37" s="341" t="s">
        <v>365</v>
      </c>
      <c r="I37" s="341" t="s">
        <v>373</v>
      </c>
      <c r="J37" s="341" t="s">
        <v>367</v>
      </c>
      <c r="K37" s="341" t="s">
        <v>359</v>
      </c>
      <c r="L37" s="342" t="s">
        <v>341</v>
      </c>
    </row>
    <row r="38" spans="1:12" ht="12.6" customHeight="1">
      <c r="A38" s="343">
        <v>1</v>
      </c>
      <c r="B38" s="344" t="s">
        <v>378</v>
      </c>
      <c r="C38" s="345">
        <f>C33</f>
        <v>17046870</v>
      </c>
      <c r="D38" s="346">
        <f>C31</f>
        <v>17046879</v>
      </c>
      <c r="E38" s="346">
        <f>C32</f>
        <v>0</v>
      </c>
      <c r="F38" s="346">
        <f>C27</f>
        <v>0</v>
      </c>
      <c r="G38" s="346">
        <f>C26</f>
        <v>14992863</v>
      </c>
      <c r="H38" s="347">
        <f>C21</f>
        <v>519030</v>
      </c>
      <c r="I38" s="347">
        <f>C25</f>
        <v>14473833.300000001</v>
      </c>
      <c r="J38" s="347">
        <f>C28</f>
        <v>14992863</v>
      </c>
      <c r="K38" s="347">
        <f>C29</f>
        <v>1499286</v>
      </c>
      <c r="L38" s="348">
        <f>C30</f>
        <v>554730</v>
      </c>
    </row>
    <row r="39" spans="1:12" ht="12.6" customHeight="1">
      <c r="A39" s="349">
        <v>2</v>
      </c>
      <c r="B39" s="350" t="s">
        <v>390</v>
      </c>
      <c r="C39" s="351">
        <f>D33</f>
        <v>20821430</v>
      </c>
      <c r="D39" s="352">
        <f>D31</f>
        <v>20821433</v>
      </c>
      <c r="E39" s="352">
        <f>D32</f>
        <v>0</v>
      </c>
      <c r="F39" s="352">
        <f>D27</f>
        <v>0</v>
      </c>
      <c r="G39" s="353">
        <f>D26</f>
        <v>18312612</v>
      </c>
      <c r="H39" s="353">
        <f>D21</f>
        <v>895860</v>
      </c>
      <c r="I39" s="353">
        <f>D25</f>
        <v>17416752.300000004</v>
      </c>
      <c r="J39" s="353">
        <f>D28</f>
        <v>18312612</v>
      </c>
      <c r="K39" s="353">
        <f>D29</f>
        <v>1831261</v>
      </c>
      <c r="L39" s="354">
        <f>D30</f>
        <v>677560</v>
      </c>
    </row>
    <row r="40" spans="1:12" ht="12.6" customHeight="1">
      <c r="A40" s="349">
        <v>3</v>
      </c>
      <c r="B40" s="350" t="s">
        <v>362</v>
      </c>
      <c r="C40" s="355">
        <f>D33</f>
        <v>20821430</v>
      </c>
      <c r="D40" s="352">
        <f>D31</f>
        <v>20821433</v>
      </c>
      <c r="E40" s="352">
        <f>D32</f>
        <v>0</v>
      </c>
      <c r="F40" s="352">
        <f>D27</f>
        <v>0</v>
      </c>
      <c r="G40" s="353">
        <f>D26</f>
        <v>18312612</v>
      </c>
      <c r="H40" s="353">
        <f>D21</f>
        <v>895860</v>
      </c>
      <c r="I40" s="353">
        <f>D25</f>
        <v>17416752.300000004</v>
      </c>
      <c r="J40" s="353">
        <f>D28</f>
        <v>18312612</v>
      </c>
      <c r="K40" s="353">
        <f>D29</f>
        <v>1831261</v>
      </c>
      <c r="L40" s="354">
        <f>D30</f>
        <v>677560</v>
      </c>
    </row>
    <row r="41" spans="1:12" ht="12.6" customHeight="1">
      <c r="A41" s="349">
        <v>4</v>
      </c>
      <c r="B41" s="350" t="s">
        <v>363</v>
      </c>
      <c r="C41" s="355">
        <f>E33</f>
        <v>16971090</v>
      </c>
      <c r="D41" s="352">
        <f>E31</f>
        <v>16971097</v>
      </c>
      <c r="E41" s="352">
        <f>E32</f>
        <v>0</v>
      </c>
      <c r="F41" s="352">
        <f>E27</f>
        <v>0</v>
      </c>
      <c r="G41" s="353">
        <f>E26</f>
        <v>14926215</v>
      </c>
      <c r="H41" s="353">
        <f>E21</f>
        <v>4308660</v>
      </c>
      <c r="I41" s="353">
        <f>E25</f>
        <v>10617555.600000009</v>
      </c>
      <c r="J41" s="353">
        <f>E28</f>
        <v>14926215</v>
      </c>
      <c r="K41" s="353">
        <f>E29</f>
        <v>1492622</v>
      </c>
      <c r="L41" s="354">
        <f>E30</f>
        <v>552260</v>
      </c>
    </row>
    <row r="42" spans="1:12" ht="12.6" customHeight="1">
      <c r="A42" s="356">
        <v>5</v>
      </c>
      <c r="B42" s="357" t="s">
        <v>239</v>
      </c>
      <c r="C42" s="358">
        <f>E33</f>
        <v>16971090</v>
      </c>
      <c r="D42" s="359">
        <f>E31</f>
        <v>16971097</v>
      </c>
      <c r="E42" s="359">
        <f>E32</f>
        <v>0</v>
      </c>
      <c r="F42" s="359">
        <f>E27</f>
        <v>0</v>
      </c>
      <c r="G42" s="360">
        <f>E26</f>
        <v>14926215</v>
      </c>
      <c r="H42" s="360">
        <f>E21</f>
        <v>4308660</v>
      </c>
      <c r="I42" s="360">
        <f>E25</f>
        <v>10617555.600000009</v>
      </c>
      <c r="J42" s="360">
        <f>E28</f>
        <v>14926215</v>
      </c>
      <c r="K42" s="360">
        <f>E29</f>
        <v>1492622</v>
      </c>
      <c r="L42" s="361">
        <f>E30</f>
        <v>552260</v>
      </c>
    </row>
    <row r="43" spans="1:12">
      <c r="A43" s="137"/>
      <c r="B43" s="138"/>
      <c r="C43" s="139"/>
      <c r="D43" s="140"/>
    </row>
    <row r="64" spans="7:8">
      <c r="G64" s="362"/>
      <c r="H64" s="363"/>
    </row>
    <row r="68" spans="1:2">
      <c r="A68" s="5"/>
      <c r="B68" s="5"/>
    </row>
    <row r="69" spans="1:2">
      <c r="A69" s="5"/>
      <c r="B69" s="5"/>
    </row>
    <row r="70" spans="1:2">
      <c r="A70" s="5"/>
      <c r="B70" s="5"/>
    </row>
    <row r="71" spans="1:2">
      <c r="A71" s="5"/>
      <c r="B71" s="5"/>
    </row>
    <row r="72" spans="1:2">
      <c r="A72" s="5"/>
      <c r="B72" s="5"/>
    </row>
  </sheetData>
  <mergeCells count="9">
    <mergeCell ref="A12:B12"/>
    <mergeCell ref="A13:A16"/>
    <mergeCell ref="A18:A20"/>
    <mergeCell ref="A21:A25"/>
    <mergeCell ref="A7:B7"/>
    <mergeCell ref="A8:B8"/>
    <mergeCell ref="A9:B9"/>
    <mergeCell ref="A10:B10"/>
    <mergeCell ref="A11:B11"/>
  </mergeCells>
  <phoneticPr fontId="92" type="noConversion"/>
  <pageMargins left="0.35430556535720825" right="0.35430556535720825" top="0.39361110329627991" bottom="0.39361110329627991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63"/>
  <sheetViews>
    <sheetView zoomScaleNormal="100" workbookViewId="0">
      <selection activeCell="S25" sqref="S25"/>
    </sheetView>
  </sheetViews>
  <sheetFormatPr defaultColWidth="8.8984375" defaultRowHeight="17.399999999999999"/>
  <cols>
    <col min="1" max="1" width="17.09765625" style="394" customWidth="1"/>
    <col min="2" max="2" width="6" style="394" customWidth="1"/>
    <col min="3" max="3" width="9.5" style="394" customWidth="1"/>
    <col min="4" max="4" width="7.69921875" style="394" customWidth="1"/>
    <col min="5" max="5" width="6" style="394" customWidth="1"/>
    <col min="6" max="7" width="5.69921875" style="394" customWidth="1"/>
    <col min="8" max="8" width="9.69921875" style="394" customWidth="1"/>
    <col min="9" max="9" width="5.69921875" style="394" customWidth="1"/>
    <col min="10" max="10" width="13.5" style="394" customWidth="1"/>
    <col min="11" max="12" width="5.69921875" style="394" customWidth="1"/>
    <col min="13" max="13" width="15.8984375" style="394" customWidth="1"/>
    <col min="14" max="14" width="3.3984375" style="394" customWidth="1"/>
    <col min="15" max="15" width="6.3984375" style="394" customWidth="1"/>
    <col min="16" max="16" width="6.5" style="394" customWidth="1"/>
    <col min="17" max="17" width="4.5" style="394" customWidth="1"/>
    <col min="18" max="18" width="3.5" style="394" customWidth="1"/>
    <col min="19" max="19" width="16.19921875" style="394" customWidth="1"/>
    <col min="20" max="20" width="6.5" style="394" customWidth="1"/>
    <col min="21" max="21" width="3.8984375" style="394" customWidth="1"/>
    <col min="22" max="22" width="7.8984375" style="394" customWidth="1"/>
    <col min="23" max="23" width="5.09765625" style="394" customWidth="1"/>
    <col min="24" max="16384" width="8.8984375" style="394"/>
  </cols>
  <sheetData>
    <row r="1" spans="1:23" ht="21" customHeight="1">
      <c r="A1" s="1182" t="s">
        <v>47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</row>
    <row r="2" spans="1:23" ht="9.7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23" ht="21" customHeight="1">
      <c r="A3" s="429" t="s">
        <v>368</v>
      </c>
      <c r="B3" s="1183">
        <v>450</v>
      </c>
      <c r="C3" s="1184"/>
      <c r="D3" s="430" t="s">
        <v>153</v>
      </c>
      <c r="E3" s="427"/>
      <c r="M3" s="396" t="s">
        <v>101</v>
      </c>
      <c r="S3" s="397" t="s">
        <v>341</v>
      </c>
      <c r="T3" s="398">
        <v>3.6999999999999998E-2</v>
      </c>
    </row>
    <row r="4" spans="1:23" ht="12.6" customHeight="1">
      <c r="A4" s="429"/>
      <c r="B4" s="431"/>
      <c r="C4" s="431"/>
      <c r="D4" s="430"/>
      <c r="E4" s="427"/>
      <c r="K4" s="1174"/>
      <c r="L4" s="1174"/>
    </row>
    <row r="5" spans="1:23" ht="21" customHeight="1">
      <c r="A5" s="428" t="s">
        <v>311</v>
      </c>
      <c r="B5" s="399"/>
      <c r="C5" s="399"/>
      <c r="K5" s="1173"/>
      <c r="L5" s="1174"/>
      <c r="M5" s="1164" t="s">
        <v>245</v>
      </c>
      <c r="N5" s="1165"/>
      <c r="O5" s="1165"/>
      <c r="P5" s="1165"/>
      <c r="Q5" s="1166"/>
      <c r="S5" s="1164" t="s">
        <v>246</v>
      </c>
      <c r="T5" s="1165"/>
      <c r="U5" s="1165"/>
      <c r="V5" s="1165"/>
      <c r="W5" s="1166"/>
    </row>
    <row r="6" spans="1:23" ht="21" customHeight="1">
      <c r="A6" s="433" t="s">
        <v>384</v>
      </c>
      <c r="B6" s="1185">
        <f>VLOOKUP(B3,'9요금표2'!$B$5:$AN$2005,13,1)</f>
        <v>88190</v>
      </c>
      <c r="C6" s="1186"/>
      <c r="D6" s="400"/>
      <c r="E6" s="1187" t="s">
        <v>372</v>
      </c>
      <c r="F6" s="1188"/>
      <c r="G6" s="1188"/>
      <c r="H6" s="1189">
        <f>VLOOKUP(B3,'9요금표2'!$B$5:$AN$2005,14,1)</f>
        <v>70440</v>
      </c>
      <c r="I6" s="1190"/>
      <c r="K6" s="1173"/>
      <c r="L6" s="1174"/>
      <c r="M6" s="402" t="s">
        <v>133</v>
      </c>
      <c r="N6" s="1175" t="s">
        <v>345</v>
      </c>
      <c r="O6" s="1176"/>
      <c r="P6" s="1175" t="s">
        <v>376</v>
      </c>
      <c r="Q6" s="1176"/>
      <c r="S6" s="402" t="s">
        <v>133</v>
      </c>
      <c r="T6" s="1175" t="s">
        <v>345</v>
      </c>
      <c r="U6" s="1176"/>
      <c r="V6" s="1175" t="s">
        <v>376</v>
      </c>
      <c r="W6" s="1176"/>
    </row>
    <row r="7" spans="1:23" ht="21" customHeight="1">
      <c r="A7" s="432" t="s">
        <v>308</v>
      </c>
      <c r="B7" s="1167">
        <f>VLOOKUP(B3,'9요금표2'!$B$5:$AN$2005,35,1)</f>
        <v>65680</v>
      </c>
      <c r="C7" s="1168"/>
      <c r="D7" s="401"/>
      <c r="E7" s="1169" t="s">
        <v>312</v>
      </c>
      <c r="F7" s="1170"/>
      <c r="G7" s="1170"/>
      <c r="H7" s="1171">
        <f>VLOOKUP(B3,'9요금표2'!$B$5:$AN$2005,24,1)</f>
        <v>53260</v>
      </c>
      <c r="I7" s="1172"/>
      <c r="J7" s="405"/>
      <c r="K7" s="1180"/>
      <c r="L7" s="1181"/>
      <c r="M7" s="406" t="s">
        <v>289</v>
      </c>
      <c r="N7" s="1162">
        <v>730</v>
      </c>
      <c r="O7" s="1163"/>
      <c r="P7" s="1162">
        <v>78.3</v>
      </c>
      <c r="Q7" s="1163"/>
      <c r="S7" s="406" t="s">
        <v>289</v>
      </c>
      <c r="T7" s="1162">
        <v>910</v>
      </c>
      <c r="U7" s="1162"/>
      <c r="V7" s="1162">
        <v>93.3</v>
      </c>
      <c r="W7" s="1163"/>
    </row>
    <row r="8" spans="1:23" ht="21" customHeight="1">
      <c r="A8" s="403" t="s">
        <v>299</v>
      </c>
      <c r="B8" s="1177">
        <f>VLOOKUP(B3,'9요금표2'!$B$5:$AN$2005,2,1)</f>
        <v>106520</v>
      </c>
      <c r="C8" s="1177"/>
      <c r="D8" s="404"/>
      <c r="E8" s="1178" t="s">
        <v>299</v>
      </c>
      <c r="F8" s="1178"/>
      <c r="G8" s="1178"/>
      <c r="H8" s="1179">
        <f>VLOOKUP(B3,'9요금표2'!$B$5:$AN$2005,3,1)</f>
        <v>84450</v>
      </c>
      <c r="I8" s="1179"/>
      <c r="K8" s="408"/>
      <c r="L8" s="409"/>
      <c r="M8" s="410" t="s">
        <v>301</v>
      </c>
      <c r="N8" s="1158">
        <v>1260</v>
      </c>
      <c r="O8" s="1159"/>
      <c r="P8" s="1160">
        <v>147.30000000000001</v>
      </c>
      <c r="Q8" s="1161"/>
      <c r="S8" s="410" t="s">
        <v>301</v>
      </c>
      <c r="T8" s="1158">
        <v>1600</v>
      </c>
      <c r="U8" s="1158"/>
      <c r="V8" s="1160">
        <v>187.9</v>
      </c>
      <c r="W8" s="1161"/>
    </row>
    <row r="9" spans="1:23" ht="21" customHeight="1">
      <c r="J9" s="428"/>
      <c r="K9" s="407"/>
      <c r="L9" s="407"/>
      <c r="M9" s="413" t="s">
        <v>226</v>
      </c>
      <c r="N9" s="1152">
        <v>6060</v>
      </c>
      <c r="O9" s="1153"/>
      <c r="P9" s="1154">
        <v>215.6</v>
      </c>
      <c r="Q9" s="1155"/>
      <c r="S9" s="413" t="s">
        <v>226</v>
      </c>
      <c r="T9" s="1152">
        <v>7300</v>
      </c>
      <c r="U9" s="1152"/>
      <c r="V9" s="1154">
        <v>280.60000000000002</v>
      </c>
      <c r="W9" s="1155"/>
    </row>
    <row r="10" spans="1:23" ht="21" customHeight="1">
      <c r="A10" s="428" t="s">
        <v>278</v>
      </c>
      <c r="B10" s="428"/>
      <c r="C10" s="428"/>
      <c r="D10" s="428"/>
      <c r="E10" s="428"/>
      <c r="F10" s="428"/>
      <c r="G10" s="428"/>
      <c r="H10" s="428"/>
      <c r="I10" s="428"/>
      <c r="J10" s="428"/>
      <c r="K10" s="1156"/>
      <c r="L10" s="1157"/>
      <c r="N10" s="415"/>
    </row>
    <row r="11" spans="1:23" ht="21" customHeight="1">
      <c r="A11" s="411" t="s">
        <v>294</v>
      </c>
      <c r="B11" s="404"/>
      <c r="C11" s="404"/>
      <c r="D11" s="404"/>
      <c r="E11" s="404"/>
      <c r="F11" s="412"/>
      <c r="G11" s="407"/>
      <c r="H11" s="407"/>
      <c r="I11" s="407"/>
      <c r="J11" s="407"/>
      <c r="N11" s="415"/>
    </row>
    <row r="12" spans="1:23" ht="21" customHeight="1">
      <c r="A12" s="414">
        <f>IF(ISBLANK($B$3),"",IF($B$3&gt;400,$T$9,IF($B$3&gt;200,$T$8,$T$7)))</f>
        <v>7300</v>
      </c>
      <c r="B12" s="1148" t="s">
        <v>385</v>
      </c>
      <c r="C12" s="1149"/>
      <c r="D12" t="s">
        <v>93</v>
      </c>
      <c r="N12" s="415"/>
      <c r="O12" s="417"/>
      <c r="P12" s="417"/>
      <c r="Q12" s="417"/>
      <c r="R12" s="417"/>
    </row>
    <row r="13" spans="1:23" ht="21" customHeight="1">
      <c r="A13" s="416">
        <f>IF(B3&gt;200,200*$V$7,B3*$V$7)</f>
        <v>18660</v>
      </c>
      <c r="B13" s="1150" t="s">
        <v>379</v>
      </c>
      <c r="C13" s="1151"/>
      <c r="D13" t="s">
        <v>194</v>
      </c>
      <c r="N13" s="415"/>
      <c r="O13" s="417"/>
      <c r="P13" s="417"/>
      <c r="Q13" s="417"/>
      <c r="R13" s="417"/>
    </row>
    <row r="14" spans="1:23" ht="21" customHeight="1">
      <c r="A14" s="416">
        <f>IF(B3&gt;400,200*$V$8,IF(B3-200&lt;0,"",(B3-200)*$V$8))</f>
        <v>37580</v>
      </c>
      <c r="B14" s="1150" t="s">
        <v>380</v>
      </c>
      <c r="C14" s="1151"/>
      <c r="D14" t="s">
        <v>29</v>
      </c>
      <c r="N14" s="415"/>
      <c r="O14" s="417"/>
      <c r="P14" s="417"/>
      <c r="Q14" s="417"/>
      <c r="R14" s="417"/>
    </row>
    <row r="15" spans="1:23" ht="21" customHeight="1">
      <c r="A15" s="416">
        <f>IF(B3&gt;1000,600*$V$9,IF(B3-400&lt;0,"",(B3-400)*$V$9))</f>
        <v>14030.000000000002</v>
      </c>
      <c r="B15" s="1150" t="s">
        <v>382</v>
      </c>
      <c r="C15" s="1151"/>
      <c r="D15" t="s">
        <v>22</v>
      </c>
      <c r="N15" s="415"/>
      <c r="O15" s="417"/>
      <c r="P15" s="417"/>
      <c r="Q15" s="417"/>
      <c r="R15" s="417"/>
    </row>
    <row r="16" spans="1:23" ht="21" customHeight="1">
      <c r="A16" s="418" t="str">
        <f>IF(B3&gt;1000,(B3-1000)*709.5,"")</f>
        <v/>
      </c>
      <c r="B16" s="1144" t="s">
        <v>383</v>
      </c>
      <c r="C16" s="1145"/>
      <c r="D16" t="s">
        <v>272</v>
      </c>
      <c r="N16" s="415"/>
      <c r="O16" s="417"/>
      <c r="P16" s="417"/>
      <c r="Q16" s="417"/>
      <c r="R16" s="417"/>
    </row>
    <row r="17" spans="1:18" ht="21" customHeight="1">
      <c r="A17" s="419">
        <f>SUM(A12:A16)</f>
        <v>77570</v>
      </c>
      <c r="B17" s="1140" t="s">
        <v>367</v>
      </c>
      <c r="C17" s="1141"/>
      <c r="D17" s="394" t="s">
        <v>293</v>
      </c>
      <c r="J17" s="421" t="s">
        <v>298</v>
      </c>
      <c r="N17" s="415"/>
      <c r="O17" s="417"/>
      <c r="P17" s="417"/>
      <c r="Q17" s="417"/>
      <c r="R17" s="417"/>
    </row>
    <row r="18" spans="1:18" ht="21" customHeight="1">
      <c r="A18" s="420">
        <f>ROUND((A17*0.1),0)</f>
        <v>7757</v>
      </c>
      <c r="B18" s="1142" t="s">
        <v>359</v>
      </c>
      <c r="C18" s="1143"/>
      <c r="D18" t="s">
        <v>106</v>
      </c>
      <c r="J18" s="423" t="s">
        <v>296</v>
      </c>
      <c r="N18" s="415"/>
      <c r="O18" s="417"/>
      <c r="P18" s="417"/>
      <c r="Q18" s="417"/>
      <c r="R18" s="417"/>
    </row>
    <row r="19" spans="1:18" ht="21" customHeight="1">
      <c r="A19" s="422">
        <f>ROUNDDOWN((A17*0.037),-1)</f>
        <v>2870</v>
      </c>
      <c r="B19" s="1144" t="s">
        <v>341</v>
      </c>
      <c r="C19" s="1145"/>
      <c r="D19" t="s">
        <v>198</v>
      </c>
      <c r="J19" s="425" t="s">
        <v>247</v>
      </c>
      <c r="N19" s="415"/>
      <c r="O19" s="417"/>
      <c r="P19" s="417"/>
      <c r="Q19" s="417"/>
      <c r="R19" s="417"/>
    </row>
    <row r="20" spans="1:18" ht="21" customHeight="1">
      <c r="A20" s="424">
        <f>ROUNDDOWN((SUM(A17:A19)),-1)</f>
        <v>88190</v>
      </c>
      <c r="B20" s="1146" t="s">
        <v>350</v>
      </c>
      <c r="C20" s="1147"/>
      <c r="D20" s="394" t="s">
        <v>197</v>
      </c>
      <c r="N20" s="415"/>
      <c r="O20" s="417"/>
      <c r="P20" s="417"/>
      <c r="Q20" s="417"/>
      <c r="R20" s="417"/>
    </row>
    <row r="21" spans="1:18" ht="21" customHeight="1">
      <c r="A21" s="428"/>
      <c r="B21" s="428"/>
      <c r="C21" s="428"/>
      <c r="D21" s="428"/>
      <c r="E21" s="428"/>
      <c r="F21" s="428"/>
      <c r="G21" s="428"/>
      <c r="H21" s="428"/>
      <c r="I21" s="428"/>
      <c r="J21" s="428"/>
      <c r="N21" s="415"/>
      <c r="O21" s="417"/>
      <c r="P21" s="417"/>
      <c r="Q21" s="417"/>
      <c r="R21" s="417"/>
    </row>
    <row r="22" spans="1:18" ht="21" customHeight="1">
      <c r="A22" s="411" t="s">
        <v>303</v>
      </c>
      <c r="B22" s="404"/>
      <c r="C22" s="404"/>
      <c r="D22" s="404"/>
      <c r="E22" s="404"/>
      <c r="F22" s="412"/>
      <c r="G22" s="407"/>
      <c r="H22" s="407"/>
      <c r="I22" s="407"/>
      <c r="J22" s="407"/>
      <c r="O22" s="417"/>
      <c r="P22" s="417"/>
      <c r="Q22" s="417"/>
      <c r="R22" s="417"/>
    </row>
    <row r="23" spans="1:18" ht="21" customHeight="1">
      <c r="A23" s="414">
        <f>IF(ISBLANK($B$3),"",IF($B$3&gt;400,$N$9,IF($B$3&gt;200,$N$8,$N$7)))</f>
        <v>6060</v>
      </c>
      <c r="B23" s="1148" t="s">
        <v>385</v>
      </c>
      <c r="C23" s="1149"/>
      <c r="D23" t="s">
        <v>96</v>
      </c>
      <c r="O23" s="417"/>
      <c r="P23" s="417"/>
      <c r="Q23" s="417"/>
      <c r="R23" s="417"/>
    </row>
    <row r="24" spans="1:18" ht="21" customHeight="1">
      <c r="A24" s="416">
        <f>IF(B3&gt;200,200*$P$7,B3*$P$7)</f>
        <v>15660</v>
      </c>
      <c r="B24" s="1150" t="s">
        <v>379</v>
      </c>
      <c r="C24" s="1151"/>
      <c r="D24" t="s">
        <v>195</v>
      </c>
      <c r="O24" s="417"/>
      <c r="P24" s="417"/>
      <c r="Q24" s="417"/>
      <c r="R24" s="417"/>
    </row>
    <row r="25" spans="1:18" ht="21" customHeight="1">
      <c r="A25" s="416">
        <f>IF(B3&gt;400,200*$P$8,IF(B3-200&lt;0,"",(B3-200)*$P$8))</f>
        <v>29460.000000000004</v>
      </c>
      <c r="B25" s="1150" t="s">
        <v>380</v>
      </c>
      <c r="C25" s="1151"/>
      <c r="D25" t="s">
        <v>25</v>
      </c>
      <c r="O25" s="417"/>
      <c r="P25" s="417"/>
      <c r="Q25" s="417"/>
      <c r="R25" s="417"/>
    </row>
    <row r="26" spans="1:18" ht="21" customHeight="1">
      <c r="A26" s="416">
        <f>IF(B3&gt;1000,600*$P$9,IF(B3-400&lt;0,"",(B3-400)*$P$9))</f>
        <v>10780</v>
      </c>
      <c r="B26" s="1150" t="s">
        <v>382</v>
      </c>
      <c r="C26" s="1151"/>
      <c r="D26" t="s">
        <v>28</v>
      </c>
      <c r="O26" s="417"/>
      <c r="P26" s="417"/>
      <c r="Q26" s="417"/>
      <c r="R26" s="417"/>
    </row>
    <row r="27" spans="1:18" ht="21" customHeight="1">
      <c r="A27" s="418" t="str">
        <f>IF(B3&gt;1000,(B3-1000)*574.6,"")</f>
        <v/>
      </c>
      <c r="B27" s="1144" t="s">
        <v>383</v>
      </c>
      <c r="C27" s="1145"/>
      <c r="D27" t="s">
        <v>268</v>
      </c>
      <c r="O27" s="417"/>
      <c r="P27" s="417"/>
      <c r="Q27" s="417"/>
      <c r="R27" s="417"/>
    </row>
    <row r="28" spans="1:18" ht="21" customHeight="1">
      <c r="A28" s="419">
        <f>SUM(A23:A27)</f>
        <v>61960</v>
      </c>
      <c r="B28" s="1140" t="s">
        <v>367</v>
      </c>
      <c r="C28" s="1141"/>
      <c r="D28" s="394" t="s">
        <v>297</v>
      </c>
      <c r="J28" s="421" t="s">
        <v>298</v>
      </c>
      <c r="O28" s="417"/>
      <c r="P28" s="417"/>
      <c r="Q28" s="417"/>
      <c r="R28" s="417"/>
    </row>
    <row r="29" spans="1:18" ht="21" customHeight="1">
      <c r="A29" s="420">
        <f>ROUND((A28*0.1),0)</f>
        <v>6196</v>
      </c>
      <c r="B29" s="1142" t="s">
        <v>359</v>
      </c>
      <c r="C29" s="1143"/>
      <c r="D29" t="s">
        <v>107</v>
      </c>
      <c r="J29" s="423" t="s">
        <v>296</v>
      </c>
      <c r="O29" s="417"/>
      <c r="P29" s="417"/>
      <c r="Q29" s="417"/>
      <c r="R29" s="417"/>
    </row>
    <row r="30" spans="1:18" ht="21" customHeight="1">
      <c r="A30" s="422">
        <f>ROUNDDOWN((A28*$T$3),-1)</f>
        <v>2290</v>
      </c>
      <c r="B30" s="1144" t="s">
        <v>341</v>
      </c>
      <c r="C30" s="1145"/>
      <c r="D30" t="s">
        <v>420</v>
      </c>
      <c r="J30" s="425" t="s">
        <v>247</v>
      </c>
      <c r="O30" s="417"/>
      <c r="P30" s="417"/>
      <c r="Q30" s="417"/>
      <c r="R30" s="417"/>
    </row>
    <row r="31" spans="1:18" ht="21" customHeight="1">
      <c r="A31" s="424">
        <f>ROUNDDOWN((SUM(A28:A30)),-1)</f>
        <v>70440</v>
      </c>
      <c r="B31" s="1146" t="s">
        <v>350</v>
      </c>
      <c r="C31" s="1147"/>
      <c r="D31" s="394" t="s">
        <v>196</v>
      </c>
      <c r="O31" s="417"/>
      <c r="P31" s="417"/>
      <c r="Q31" s="417"/>
      <c r="R31" s="417"/>
    </row>
    <row r="32" spans="1:18" ht="21" customHeight="1">
      <c r="J32" s="407"/>
      <c r="O32" s="417"/>
      <c r="P32" s="417"/>
      <c r="Q32" s="417"/>
      <c r="R32" s="417"/>
    </row>
    <row r="33" spans="15:18" ht="21" customHeight="1">
      <c r="O33" s="417"/>
      <c r="P33" s="417"/>
      <c r="Q33" s="417"/>
      <c r="R33" s="417"/>
    </row>
    <row r="34" spans="15:18" ht="21" customHeight="1">
      <c r="O34" s="417"/>
      <c r="P34" s="417"/>
      <c r="Q34" s="417"/>
      <c r="R34" s="417"/>
    </row>
    <row r="35" spans="15:18" ht="21" customHeight="1">
      <c r="O35" s="417"/>
      <c r="P35" s="417"/>
      <c r="Q35" s="417"/>
      <c r="R35" s="417"/>
    </row>
    <row r="36" spans="15:18" ht="21" customHeight="1">
      <c r="O36" s="417"/>
      <c r="P36" s="417"/>
      <c r="Q36" s="417"/>
      <c r="R36" s="417"/>
    </row>
    <row r="37" spans="15:18" ht="21" customHeight="1">
      <c r="O37" s="417"/>
      <c r="P37" s="417"/>
      <c r="Q37" s="417"/>
      <c r="R37" s="417"/>
    </row>
    <row r="38" spans="15:18" ht="21" customHeight="1">
      <c r="O38" s="417"/>
      <c r="P38" s="417"/>
      <c r="Q38" s="417"/>
      <c r="R38" s="417"/>
    </row>
    <row r="39" spans="15:18" ht="21" customHeight="1">
      <c r="O39" s="417"/>
      <c r="P39" s="417"/>
      <c r="Q39" s="417"/>
      <c r="R39" s="417"/>
    </row>
    <row r="40" spans="15:18" ht="21" customHeight="1"/>
    <row r="41" spans="15:18" ht="21" customHeight="1"/>
    <row r="42" spans="15:18" ht="21" customHeight="1"/>
    <row r="43" spans="15:18" ht="21" customHeight="1"/>
    <row r="44" spans="15:18" ht="21" customHeight="1"/>
    <row r="45" spans="15:18" ht="21" customHeight="1"/>
    <row r="46" spans="15:18" ht="21" customHeight="1"/>
    <row r="47" spans="15:18" ht="21" customHeight="1"/>
    <row r="48" spans="15:1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</sheetData>
  <mergeCells count="52">
    <mergeCell ref="B8:C8"/>
    <mergeCell ref="E8:G8"/>
    <mergeCell ref="H8:I8"/>
    <mergeCell ref="K7:L7"/>
    <mergeCell ref="A1:L1"/>
    <mergeCell ref="B3:C3"/>
    <mergeCell ref="K4:L4"/>
    <mergeCell ref="B6:C6"/>
    <mergeCell ref="E6:G6"/>
    <mergeCell ref="H6:I6"/>
    <mergeCell ref="K5:L5"/>
    <mergeCell ref="M5:Q5"/>
    <mergeCell ref="S5:W5"/>
    <mergeCell ref="B7:C7"/>
    <mergeCell ref="E7:G7"/>
    <mergeCell ref="H7:I7"/>
    <mergeCell ref="K6:L6"/>
    <mergeCell ref="N6:O6"/>
    <mergeCell ref="P6:Q6"/>
    <mergeCell ref="T6:U6"/>
    <mergeCell ref="V6:W6"/>
    <mergeCell ref="N7:O7"/>
    <mergeCell ref="T7:U7"/>
    <mergeCell ref="V7:W7"/>
    <mergeCell ref="N8:O8"/>
    <mergeCell ref="P8:Q8"/>
    <mergeCell ref="T8:U8"/>
    <mergeCell ref="V8:W8"/>
    <mergeCell ref="P7:Q7"/>
    <mergeCell ref="N9:O9"/>
    <mergeCell ref="P9:Q9"/>
    <mergeCell ref="T9:U9"/>
    <mergeCell ref="V9:W9"/>
    <mergeCell ref="B23:C23"/>
    <mergeCell ref="K10:L10"/>
    <mergeCell ref="B20:C20"/>
    <mergeCell ref="B28:C28"/>
    <mergeCell ref="B29:C29"/>
    <mergeCell ref="B30:C30"/>
    <mergeCell ref="B31:C31"/>
    <mergeCell ref="B12:C12"/>
    <mergeCell ref="B13:C13"/>
    <mergeCell ref="B14:C14"/>
    <mergeCell ref="B15:C15"/>
    <mergeCell ref="B24:C24"/>
    <mergeCell ref="B25:C25"/>
    <mergeCell ref="B26:C26"/>
    <mergeCell ref="B27:C27"/>
    <mergeCell ref="B16:C16"/>
    <mergeCell ref="B17:C17"/>
    <mergeCell ref="B18:C18"/>
    <mergeCell ref="B19:C19"/>
  </mergeCells>
  <phoneticPr fontId="92" type="noConversion"/>
  <printOptions horizontalCentered="1"/>
  <pageMargins left="0.1180555522441864" right="0.1180555522441864" top="0.74791663885116577" bottom="0.74791663885116577" header="0.31486111879348755" footer="0.3148611187934875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P2005"/>
  <sheetViews>
    <sheetView zoomScaleNormal="100" workbookViewId="0">
      <pane xSplit="2" ySplit="4" topLeftCell="D137" activePane="bottomRight" state="frozen"/>
      <selection pane="topRight"/>
      <selection pane="bottomLeft"/>
      <selection pane="bottomRight" activeCell="S145" sqref="S145"/>
    </sheetView>
  </sheetViews>
  <sheetFormatPr defaultColWidth="8.8984375" defaultRowHeight="9.6"/>
  <cols>
    <col min="1" max="1" width="1.19921875" style="2" customWidth="1"/>
    <col min="2" max="2" width="5.69921875" style="2" customWidth="1"/>
    <col min="3" max="3" width="8.69921875" style="2" customWidth="1"/>
    <col min="4" max="4" width="8.8984375" style="2" customWidth="1"/>
    <col min="5" max="8" width="8.8984375" style="2" hidden="1" customWidth="1"/>
    <col min="9" max="9" width="1" style="195" hidden="1" customWidth="1"/>
    <col min="10" max="10" width="5.8984375" style="2" customWidth="1"/>
    <col min="11" max="11" width="1.69921875" style="2" customWidth="1"/>
    <col min="12" max="15" width="8.8984375" style="195" customWidth="1"/>
    <col min="16" max="16" width="4.19921875" style="195" customWidth="1"/>
    <col min="17" max="17" width="7.3984375" style="2" customWidth="1"/>
    <col min="18" max="20" width="6.8984375" style="196" customWidth="1"/>
    <col min="21" max="24" width="6.59765625" style="196" customWidth="1"/>
    <col min="25" max="25" width="9.3984375" style="2" customWidth="1"/>
    <col min="26" max="26" width="7.8984375" style="2" customWidth="1"/>
    <col min="27" max="27" width="1.19921875" style="197" customWidth="1"/>
    <col min="28" max="28" width="5.8984375" style="2" customWidth="1"/>
    <col min="29" max="31" width="6.8984375" style="196" customWidth="1"/>
    <col min="32" max="35" width="6.59765625" style="196" customWidth="1"/>
    <col min="36" max="36" width="9.59765625" style="2" customWidth="1"/>
    <col min="37" max="37" width="6.8984375" style="2" customWidth="1"/>
    <col min="38" max="38" width="1.8984375" style="2" customWidth="1"/>
    <col min="39" max="39" width="12.3984375" style="2" customWidth="1"/>
    <col min="40" max="16384" width="8.8984375" style="2"/>
  </cols>
  <sheetData>
    <row r="1" spans="2:40" ht="12.75" customHeight="1">
      <c r="B1" s="191">
        <v>1</v>
      </c>
      <c r="C1" s="192" t="s">
        <v>132</v>
      </c>
      <c r="D1" s="192" t="s">
        <v>154</v>
      </c>
      <c r="E1" s="192" t="s">
        <v>152</v>
      </c>
      <c r="F1" s="192" t="s">
        <v>124</v>
      </c>
      <c r="G1" s="192" t="s">
        <v>125</v>
      </c>
      <c r="H1" s="192" t="s">
        <v>134</v>
      </c>
      <c r="I1" s="193" t="s">
        <v>137</v>
      </c>
      <c r="J1" s="194">
        <v>9</v>
      </c>
      <c r="K1" s="194">
        <v>10</v>
      </c>
      <c r="L1" s="194">
        <v>11</v>
      </c>
      <c r="M1" s="194">
        <v>12</v>
      </c>
      <c r="N1" s="194">
        <v>13</v>
      </c>
      <c r="O1" s="194">
        <v>14</v>
      </c>
      <c r="P1" s="194">
        <v>15</v>
      </c>
      <c r="Q1" s="194">
        <v>16</v>
      </c>
      <c r="R1" s="194">
        <v>17</v>
      </c>
      <c r="S1" s="194">
        <v>18</v>
      </c>
      <c r="T1" s="194">
        <v>19</v>
      </c>
      <c r="U1" s="194">
        <v>20</v>
      </c>
      <c r="V1" s="194">
        <v>21</v>
      </c>
      <c r="W1" s="194">
        <v>22</v>
      </c>
      <c r="X1" s="194">
        <v>23</v>
      </c>
      <c r="Y1" s="194">
        <v>24</v>
      </c>
      <c r="Z1" s="194">
        <v>25</v>
      </c>
      <c r="AA1" s="194">
        <v>26</v>
      </c>
      <c r="AB1" s="194">
        <v>27</v>
      </c>
      <c r="AC1" s="194">
        <v>28</v>
      </c>
      <c r="AD1" s="194">
        <v>29</v>
      </c>
      <c r="AE1" s="194">
        <v>30</v>
      </c>
      <c r="AF1" s="194">
        <v>31</v>
      </c>
      <c r="AG1" s="194">
        <v>32</v>
      </c>
      <c r="AH1" s="194">
        <v>33</v>
      </c>
      <c r="AI1" s="194">
        <v>34</v>
      </c>
      <c r="AJ1" s="194">
        <v>35</v>
      </c>
      <c r="AK1" s="194">
        <v>36</v>
      </c>
      <c r="AL1" s="194">
        <v>37</v>
      </c>
      <c r="AM1" s="194">
        <v>38</v>
      </c>
      <c r="AN1" s="194">
        <v>39</v>
      </c>
    </row>
    <row r="2" spans="2:40" ht="14.25" customHeight="1">
      <c r="B2" s="1196"/>
      <c r="C2" s="1197"/>
      <c r="D2" s="1198"/>
      <c r="E2" s="1199"/>
      <c r="F2" s="1200"/>
      <c r="G2" s="1201"/>
      <c r="H2" s="1199"/>
      <c r="J2" s="195"/>
      <c r="K2" s="195"/>
      <c r="L2" s="1202" t="s">
        <v>291</v>
      </c>
      <c r="M2" s="1203"/>
      <c r="N2" s="1203"/>
      <c r="O2" s="1204"/>
      <c r="Q2" s="1205" t="s">
        <v>110</v>
      </c>
      <c r="R2" s="1205"/>
      <c r="S2" s="1205"/>
      <c r="T2" s="1205"/>
      <c r="U2" s="1205"/>
      <c r="V2" s="1205"/>
      <c r="W2" s="1205"/>
      <c r="X2" s="1205"/>
      <c r="Y2" s="1205"/>
      <c r="Z2" s="426"/>
      <c r="AA2" s="198"/>
      <c r="AB2" s="1206" t="s">
        <v>111</v>
      </c>
      <c r="AC2" s="1206"/>
      <c r="AD2" s="1206"/>
      <c r="AE2" s="1206"/>
      <c r="AF2" s="1206"/>
      <c r="AG2" s="1206"/>
      <c r="AH2" s="1206"/>
      <c r="AI2" s="1206"/>
      <c r="AJ2" s="1206"/>
      <c r="AM2" s="1191" t="s">
        <v>100</v>
      </c>
      <c r="AN2" s="1191"/>
    </row>
    <row r="3" spans="2:40" s="212" customFormat="1" ht="36.75" customHeight="1">
      <c r="B3" s="1196"/>
      <c r="C3" s="1192" t="s">
        <v>304</v>
      </c>
      <c r="D3" s="1193"/>
      <c r="E3" s="1194"/>
      <c r="F3" s="1195" t="s">
        <v>309</v>
      </c>
      <c r="G3" s="1193"/>
      <c r="H3" s="1194"/>
      <c r="I3" s="199"/>
      <c r="J3" s="199"/>
      <c r="K3" s="199"/>
      <c r="L3" s="199" t="s">
        <v>386</v>
      </c>
      <c r="M3" s="199" t="s">
        <v>386</v>
      </c>
      <c r="N3" s="199" t="s">
        <v>387</v>
      </c>
      <c r="O3" s="199" t="s">
        <v>387</v>
      </c>
      <c r="P3" s="199"/>
      <c r="Q3" s="200" t="s">
        <v>49</v>
      </c>
      <c r="R3" s="201">
        <v>78.3</v>
      </c>
      <c r="S3" s="201">
        <v>147.30000000000001</v>
      </c>
      <c r="T3" s="201">
        <v>215.6</v>
      </c>
      <c r="U3" s="202"/>
      <c r="V3" s="202"/>
      <c r="W3" s="203" t="s">
        <v>306</v>
      </c>
      <c r="X3" s="203" t="s">
        <v>314</v>
      </c>
      <c r="Y3" s="204" t="s">
        <v>249</v>
      </c>
      <c r="Z3" s="205">
        <v>2500</v>
      </c>
      <c r="AA3" s="206"/>
      <c r="AB3" s="207" t="s">
        <v>48</v>
      </c>
      <c r="AC3" s="208">
        <v>93.3</v>
      </c>
      <c r="AD3" s="208">
        <v>187.9</v>
      </c>
      <c r="AE3" s="208">
        <v>280.60000000000002</v>
      </c>
      <c r="AF3" s="209"/>
      <c r="AG3" s="209"/>
      <c r="AH3" s="210" t="s">
        <v>306</v>
      </c>
      <c r="AI3" s="210" t="s">
        <v>314</v>
      </c>
      <c r="AJ3" s="211" t="s">
        <v>249</v>
      </c>
      <c r="AK3" s="212">
        <v>4000</v>
      </c>
      <c r="AM3" s="1191"/>
      <c r="AN3" s="1191"/>
    </row>
    <row r="4" spans="2:40" s="231" customFormat="1" ht="35.4" customHeight="1">
      <c r="B4" s="213" t="s">
        <v>114</v>
      </c>
      <c r="C4" s="214" t="s">
        <v>319</v>
      </c>
      <c r="D4" s="215" t="s">
        <v>322</v>
      </c>
      <c r="E4" s="216" t="s">
        <v>252</v>
      </c>
      <c r="F4" s="217" t="s">
        <v>319</v>
      </c>
      <c r="G4" s="215" t="s">
        <v>322</v>
      </c>
      <c r="H4" s="218" t="s">
        <v>252</v>
      </c>
      <c r="I4" s="219"/>
      <c r="J4" s="220" t="s">
        <v>411</v>
      </c>
      <c r="K4" s="221"/>
      <c r="L4" s="222" t="s">
        <v>319</v>
      </c>
      <c r="M4" s="223" t="s">
        <v>322</v>
      </c>
      <c r="N4" s="222" t="s">
        <v>319</v>
      </c>
      <c r="O4" s="224" t="s">
        <v>322</v>
      </c>
      <c r="P4" s="219"/>
      <c r="Q4" s="225" t="s">
        <v>345</v>
      </c>
      <c r="R4" s="226" t="s">
        <v>248</v>
      </c>
      <c r="S4" s="226" t="s">
        <v>251</v>
      </c>
      <c r="T4" s="226" t="s">
        <v>250</v>
      </c>
      <c r="U4" s="227" t="s">
        <v>416</v>
      </c>
      <c r="V4" s="227" t="s">
        <v>367</v>
      </c>
      <c r="W4" s="227" t="s">
        <v>359</v>
      </c>
      <c r="X4" s="227" t="s">
        <v>341</v>
      </c>
      <c r="Y4" s="225" t="s">
        <v>397</v>
      </c>
      <c r="Z4" s="228" t="s">
        <v>403</v>
      </c>
      <c r="AA4" s="229"/>
      <c r="AB4" s="225" t="s">
        <v>345</v>
      </c>
      <c r="AC4" s="226" t="s">
        <v>248</v>
      </c>
      <c r="AD4" s="226" t="s">
        <v>251</v>
      </c>
      <c r="AE4" s="226" t="s">
        <v>250</v>
      </c>
      <c r="AF4" s="227" t="s">
        <v>416</v>
      </c>
      <c r="AG4" s="227" t="s">
        <v>367</v>
      </c>
      <c r="AH4" s="227" t="s">
        <v>359</v>
      </c>
      <c r="AI4" s="227" t="s">
        <v>341</v>
      </c>
      <c r="AJ4" s="225" t="s">
        <v>397</v>
      </c>
      <c r="AK4" s="230" t="s">
        <v>403</v>
      </c>
      <c r="AM4" s="231" t="s">
        <v>400</v>
      </c>
      <c r="AN4" s="231" t="s">
        <v>398</v>
      </c>
    </row>
    <row r="5" spans="2:40" s="246" customFormat="1">
      <c r="B5" s="232">
        <v>0</v>
      </c>
      <c r="C5" s="233">
        <v>0</v>
      </c>
      <c r="D5" s="234">
        <v>0</v>
      </c>
      <c r="E5" s="235">
        <f t="shared" ref="E5:E68" si="0">C5-D5</f>
        <v>0</v>
      </c>
      <c r="F5" s="236">
        <f t="shared" ref="F5:F68" si="1">AJ5</f>
        <v>0</v>
      </c>
      <c r="G5" s="234">
        <f t="shared" ref="G5:G68" si="2">Y5</f>
        <v>0</v>
      </c>
      <c r="H5" s="237">
        <f t="shared" ref="H5:H68" si="3">F5-G5</f>
        <v>0</v>
      </c>
      <c r="I5" s="238"/>
      <c r="J5" s="239">
        <v>0</v>
      </c>
      <c r="K5" s="240"/>
      <c r="L5" s="238">
        <v>0</v>
      </c>
      <c r="M5" s="238">
        <v>0</v>
      </c>
      <c r="N5" s="238">
        <v>0</v>
      </c>
      <c r="O5" s="238">
        <v>0</v>
      </c>
      <c r="P5" s="238"/>
      <c r="Q5" s="241">
        <v>730</v>
      </c>
      <c r="R5" s="242">
        <f t="shared" ref="R5:R68" si="4">J5*$R$3</f>
        <v>0</v>
      </c>
      <c r="S5" s="242"/>
      <c r="T5" s="242"/>
      <c r="U5" s="242">
        <f t="shared" ref="U5:U68" si="5">R5+S5+T5</f>
        <v>0</v>
      </c>
      <c r="V5" s="243">
        <v>0</v>
      </c>
      <c r="W5" s="242">
        <f t="shared" ref="W5:W68" si="6">ROUND((V5*0.1),0)</f>
        <v>0</v>
      </c>
      <c r="X5" s="242">
        <f t="shared" ref="X5:X68" si="7">ROUNDDOWN((V5*0.037),-1)</f>
        <v>0</v>
      </c>
      <c r="Y5" s="244">
        <f t="shared" ref="Y5:Y68" si="8">ROUNDDOWN((V5+W5+X5),-1)</f>
        <v>0</v>
      </c>
      <c r="Z5" s="244"/>
      <c r="AA5" s="245"/>
      <c r="AB5" s="241">
        <v>910</v>
      </c>
      <c r="AC5" s="242">
        <f t="shared" ref="AC5:AC68" si="9">J5*$AC$3</f>
        <v>0</v>
      </c>
      <c r="AD5" s="242"/>
      <c r="AE5" s="242"/>
      <c r="AF5" s="242">
        <f t="shared" ref="AF5:AF68" si="10">AC5+AD5+AE5</f>
        <v>0</v>
      </c>
      <c r="AG5" s="243">
        <v>0</v>
      </c>
      <c r="AH5" s="242">
        <f t="shared" ref="AH5:AH68" si="11">ROUND((AG5*0.1),0)</f>
        <v>0</v>
      </c>
      <c r="AI5" s="242">
        <f t="shared" ref="AI5:AI68" si="12">ROUNDDOWN((AG5*0.037),-1)</f>
        <v>0</v>
      </c>
      <c r="AJ5" s="244">
        <f t="shared" ref="AJ5:AJ68" si="13">ROUNDDOWN((AG5+AH5+AI5),-1)</f>
        <v>0</v>
      </c>
      <c r="AK5" s="244"/>
    </row>
    <row r="6" spans="2:40" s="246" customFormat="1" ht="15.6">
      <c r="B6" s="247">
        <v>1</v>
      </c>
      <c r="C6" s="248">
        <v>520</v>
      </c>
      <c r="D6" s="248">
        <v>520</v>
      </c>
      <c r="E6" s="235">
        <f t="shared" si="0"/>
        <v>0</v>
      </c>
      <c r="F6" s="236">
        <f t="shared" si="1"/>
        <v>1130</v>
      </c>
      <c r="G6" s="234">
        <f t="shared" si="2"/>
        <v>900</v>
      </c>
      <c r="H6" s="237">
        <f t="shared" si="3"/>
        <v>230</v>
      </c>
      <c r="I6" s="249"/>
      <c r="J6" s="250">
        <v>1</v>
      </c>
      <c r="K6" s="250"/>
      <c r="L6" s="248">
        <v>1130</v>
      </c>
      <c r="M6" s="248">
        <v>900</v>
      </c>
      <c r="N6" s="248">
        <v>1130</v>
      </c>
      <c r="O6" s="248">
        <v>900</v>
      </c>
      <c r="P6" s="238"/>
      <c r="Q6" s="241">
        <v>730</v>
      </c>
      <c r="R6" s="242">
        <f t="shared" si="4"/>
        <v>78.3</v>
      </c>
      <c r="S6" s="242"/>
      <c r="T6" s="242"/>
      <c r="U6" s="242">
        <f t="shared" si="5"/>
        <v>78.3</v>
      </c>
      <c r="V6" s="243">
        <f>Q6+U6</f>
        <v>808.3</v>
      </c>
      <c r="W6" s="242">
        <f t="shared" si="6"/>
        <v>81</v>
      </c>
      <c r="X6" s="242">
        <f t="shared" si="7"/>
        <v>20</v>
      </c>
      <c r="Y6" s="244">
        <f t="shared" si="8"/>
        <v>900</v>
      </c>
      <c r="Z6" s="244"/>
      <c r="AA6" s="245"/>
      <c r="AB6" s="241">
        <v>910</v>
      </c>
      <c r="AC6" s="242">
        <f t="shared" si="9"/>
        <v>93.3</v>
      </c>
      <c r="AD6" s="242"/>
      <c r="AE6" s="242"/>
      <c r="AF6" s="242">
        <f t="shared" si="10"/>
        <v>93.3</v>
      </c>
      <c r="AG6" s="243">
        <v>1000</v>
      </c>
      <c r="AH6" s="242">
        <f t="shared" si="11"/>
        <v>100</v>
      </c>
      <c r="AI6" s="242">
        <f t="shared" si="12"/>
        <v>30</v>
      </c>
      <c r="AJ6" s="244">
        <f t="shared" si="13"/>
        <v>1130</v>
      </c>
      <c r="AK6" s="251"/>
      <c r="AM6" s="246">
        <f t="shared" ref="AM6:AM69" si="14">N6-AJ6</f>
        <v>0</v>
      </c>
      <c r="AN6" s="246">
        <f t="shared" ref="AN6:AN69" si="15">O6-Y6</f>
        <v>0</v>
      </c>
    </row>
    <row r="7" spans="2:40" s="246" customFormat="1" ht="15.6">
      <c r="B7" s="247">
        <v>2</v>
      </c>
      <c r="C7" s="248">
        <v>590</v>
      </c>
      <c r="D7" s="248">
        <v>580</v>
      </c>
      <c r="E7" s="235">
        <f t="shared" si="0"/>
        <v>10</v>
      </c>
      <c r="F7" s="236">
        <f t="shared" si="1"/>
        <v>1130</v>
      </c>
      <c r="G7" s="234">
        <f t="shared" si="2"/>
        <v>1000</v>
      </c>
      <c r="H7" s="237">
        <f t="shared" si="3"/>
        <v>130</v>
      </c>
      <c r="I7" s="249"/>
      <c r="J7" s="250">
        <v>2</v>
      </c>
      <c r="K7" s="250"/>
      <c r="L7" s="248">
        <v>1240</v>
      </c>
      <c r="M7" s="248">
        <v>1000</v>
      </c>
      <c r="N7" s="248">
        <v>1130</v>
      </c>
      <c r="O7" s="248">
        <v>1000</v>
      </c>
      <c r="P7" s="238"/>
      <c r="Q7" s="241">
        <v>730</v>
      </c>
      <c r="R7" s="242">
        <f t="shared" si="4"/>
        <v>156.6</v>
      </c>
      <c r="S7" s="242"/>
      <c r="T7" s="242"/>
      <c r="U7" s="242">
        <f t="shared" si="5"/>
        <v>156.6</v>
      </c>
      <c r="V7" s="243">
        <f>Q7+U7</f>
        <v>886.6</v>
      </c>
      <c r="W7" s="242">
        <f t="shared" si="6"/>
        <v>89</v>
      </c>
      <c r="X7" s="242">
        <f t="shared" si="7"/>
        <v>30</v>
      </c>
      <c r="Y7" s="244">
        <f t="shared" si="8"/>
        <v>1000</v>
      </c>
      <c r="Z7" s="244"/>
      <c r="AA7" s="245"/>
      <c r="AB7" s="241">
        <v>910</v>
      </c>
      <c r="AC7" s="242">
        <f t="shared" si="9"/>
        <v>186.6</v>
      </c>
      <c r="AD7" s="242"/>
      <c r="AE7" s="242"/>
      <c r="AF7" s="242">
        <f t="shared" si="10"/>
        <v>186.6</v>
      </c>
      <c r="AG7" s="243">
        <v>1000</v>
      </c>
      <c r="AH7" s="242">
        <f t="shared" si="11"/>
        <v>100</v>
      </c>
      <c r="AI7" s="242">
        <f t="shared" si="12"/>
        <v>30</v>
      </c>
      <c r="AJ7" s="244">
        <f t="shared" si="13"/>
        <v>1130</v>
      </c>
      <c r="AK7" s="251"/>
      <c r="AM7" s="246">
        <f t="shared" si="14"/>
        <v>0</v>
      </c>
      <c r="AN7" s="246">
        <f t="shared" si="15"/>
        <v>0</v>
      </c>
    </row>
    <row r="8" spans="2:40" s="246" customFormat="1" ht="15.6">
      <c r="B8" s="247">
        <v>3</v>
      </c>
      <c r="C8" s="248">
        <v>670</v>
      </c>
      <c r="D8" s="248">
        <v>660</v>
      </c>
      <c r="E8" s="235">
        <f t="shared" si="0"/>
        <v>10</v>
      </c>
      <c r="F8" s="236">
        <f t="shared" si="1"/>
        <v>1130</v>
      </c>
      <c r="G8" s="234">
        <f t="shared" si="2"/>
        <v>1090</v>
      </c>
      <c r="H8" s="237">
        <f t="shared" si="3"/>
        <v>40</v>
      </c>
      <c r="I8" s="249"/>
      <c r="J8" s="250">
        <v>3</v>
      </c>
      <c r="K8" s="250"/>
      <c r="L8" s="248">
        <v>1340</v>
      </c>
      <c r="M8" s="248">
        <v>1090</v>
      </c>
      <c r="N8" s="248">
        <v>1130</v>
      </c>
      <c r="O8" s="248">
        <v>1090</v>
      </c>
      <c r="P8" s="238"/>
      <c r="Q8" s="241">
        <v>730</v>
      </c>
      <c r="R8" s="242">
        <f t="shared" si="4"/>
        <v>234.89999999999998</v>
      </c>
      <c r="S8" s="242"/>
      <c r="T8" s="242"/>
      <c r="U8" s="242">
        <f t="shared" si="5"/>
        <v>234.89999999999998</v>
      </c>
      <c r="V8" s="243">
        <f>Q8+U8</f>
        <v>964.9</v>
      </c>
      <c r="W8" s="242">
        <f t="shared" si="6"/>
        <v>96</v>
      </c>
      <c r="X8" s="242">
        <f t="shared" si="7"/>
        <v>30</v>
      </c>
      <c r="Y8" s="244">
        <f t="shared" si="8"/>
        <v>1090</v>
      </c>
      <c r="Z8" s="244"/>
      <c r="AA8" s="245"/>
      <c r="AB8" s="241">
        <v>910</v>
      </c>
      <c r="AC8" s="242">
        <f t="shared" si="9"/>
        <v>279.89999999999998</v>
      </c>
      <c r="AD8" s="242"/>
      <c r="AE8" s="242"/>
      <c r="AF8" s="242">
        <f t="shared" si="10"/>
        <v>279.89999999999998</v>
      </c>
      <c r="AG8" s="243">
        <v>1000</v>
      </c>
      <c r="AH8" s="242">
        <f t="shared" si="11"/>
        <v>100</v>
      </c>
      <c r="AI8" s="242">
        <f t="shared" si="12"/>
        <v>30</v>
      </c>
      <c r="AJ8" s="244">
        <f t="shared" si="13"/>
        <v>1130</v>
      </c>
      <c r="AK8" s="251"/>
      <c r="AM8" s="246">
        <f t="shared" si="14"/>
        <v>0</v>
      </c>
      <c r="AN8" s="246">
        <f t="shared" si="15"/>
        <v>0</v>
      </c>
    </row>
    <row r="9" spans="2:40" s="246" customFormat="1" ht="15.6">
      <c r="B9" s="247">
        <v>4</v>
      </c>
      <c r="C9" s="248">
        <v>730</v>
      </c>
      <c r="D9" s="248">
        <v>720</v>
      </c>
      <c r="E9" s="235">
        <f t="shared" si="0"/>
        <v>10</v>
      </c>
      <c r="F9" s="236">
        <f t="shared" si="1"/>
        <v>1130</v>
      </c>
      <c r="G9" s="234">
        <f t="shared" si="2"/>
        <v>1130</v>
      </c>
      <c r="H9" s="237">
        <f t="shared" si="3"/>
        <v>0</v>
      </c>
      <c r="I9" s="249"/>
      <c r="J9" s="250">
        <v>4</v>
      </c>
      <c r="K9" s="250"/>
      <c r="L9" s="248">
        <v>1450</v>
      </c>
      <c r="M9" s="248">
        <v>1170</v>
      </c>
      <c r="N9" s="248">
        <v>1130</v>
      </c>
      <c r="O9" s="248">
        <v>1130</v>
      </c>
      <c r="P9" s="238"/>
      <c r="Q9" s="241">
        <v>730</v>
      </c>
      <c r="R9" s="242">
        <f t="shared" si="4"/>
        <v>313.2</v>
      </c>
      <c r="S9" s="242"/>
      <c r="T9" s="242"/>
      <c r="U9" s="242">
        <f t="shared" si="5"/>
        <v>313.2</v>
      </c>
      <c r="V9" s="243">
        <v>1000</v>
      </c>
      <c r="W9" s="242">
        <f t="shared" si="6"/>
        <v>100</v>
      </c>
      <c r="X9" s="242">
        <f t="shared" si="7"/>
        <v>30</v>
      </c>
      <c r="Y9" s="244">
        <f t="shared" si="8"/>
        <v>1130</v>
      </c>
      <c r="Z9" s="244"/>
      <c r="AA9" s="245"/>
      <c r="AB9" s="241">
        <v>910</v>
      </c>
      <c r="AC9" s="242">
        <f t="shared" si="9"/>
        <v>373.2</v>
      </c>
      <c r="AD9" s="242"/>
      <c r="AE9" s="242"/>
      <c r="AF9" s="242">
        <f t="shared" si="10"/>
        <v>373.2</v>
      </c>
      <c r="AG9" s="243">
        <v>1000</v>
      </c>
      <c r="AH9" s="242">
        <f t="shared" si="11"/>
        <v>100</v>
      </c>
      <c r="AI9" s="242">
        <f t="shared" si="12"/>
        <v>30</v>
      </c>
      <c r="AJ9" s="244">
        <f t="shared" si="13"/>
        <v>1130</v>
      </c>
      <c r="AK9" s="251"/>
      <c r="AM9" s="246">
        <f t="shared" si="14"/>
        <v>0</v>
      </c>
      <c r="AN9" s="246">
        <f t="shared" si="15"/>
        <v>0</v>
      </c>
    </row>
    <row r="10" spans="2:40" s="246" customFormat="1" ht="15.6">
      <c r="B10" s="247">
        <v>5</v>
      </c>
      <c r="C10" s="248">
        <v>800</v>
      </c>
      <c r="D10" s="248">
        <v>780</v>
      </c>
      <c r="E10" s="235">
        <f t="shared" si="0"/>
        <v>20</v>
      </c>
      <c r="F10" s="236">
        <f t="shared" si="1"/>
        <v>1130</v>
      </c>
      <c r="G10" s="234">
        <f t="shared" si="2"/>
        <v>1130</v>
      </c>
      <c r="H10" s="237">
        <f t="shared" si="3"/>
        <v>0</v>
      </c>
      <c r="I10" s="249"/>
      <c r="J10" s="250">
        <v>5</v>
      </c>
      <c r="K10" s="250"/>
      <c r="L10" s="248">
        <v>1560</v>
      </c>
      <c r="M10" s="248">
        <v>1270</v>
      </c>
      <c r="N10" s="248">
        <v>1130</v>
      </c>
      <c r="O10" s="248">
        <v>1130</v>
      </c>
      <c r="P10" s="238"/>
      <c r="Q10" s="241">
        <v>730</v>
      </c>
      <c r="R10" s="242">
        <f t="shared" si="4"/>
        <v>391.5</v>
      </c>
      <c r="S10" s="242"/>
      <c r="T10" s="242"/>
      <c r="U10" s="242">
        <f t="shared" si="5"/>
        <v>391.5</v>
      </c>
      <c r="V10" s="243">
        <v>1000</v>
      </c>
      <c r="W10" s="242">
        <f t="shared" si="6"/>
        <v>100</v>
      </c>
      <c r="X10" s="242">
        <f t="shared" si="7"/>
        <v>30</v>
      </c>
      <c r="Y10" s="244">
        <f t="shared" si="8"/>
        <v>1130</v>
      </c>
      <c r="Z10" s="244"/>
      <c r="AA10" s="245"/>
      <c r="AB10" s="241">
        <v>910</v>
      </c>
      <c r="AC10" s="242">
        <f t="shared" si="9"/>
        <v>466.5</v>
      </c>
      <c r="AD10" s="242"/>
      <c r="AE10" s="242"/>
      <c r="AF10" s="242">
        <f t="shared" si="10"/>
        <v>466.5</v>
      </c>
      <c r="AG10" s="243">
        <v>1000</v>
      </c>
      <c r="AH10" s="242">
        <f t="shared" si="11"/>
        <v>100</v>
      </c>
      <c r="AI10" s="242">
        <f t="shared" si="12"/>
        <v>30</v>
      </c>
      <c r="AJ10" s="244">
        <f t="shared" si="13"/>
        <v>1130</v>
      </c>
      <c r="AK10" s="251"/>
      <c r="AM10" s="246">
        <f t="shared" si="14"/>
        <v>0</v>
      </c>
      <c r="AN10" s="246">
        <f t="shared" si="15"/>
        <v>0</v>
      </c>
    </row>
    <row r="11" spans="2:40" s="246" customFormat="1" ht="15.6">
      <c r="B11" s="247">
        <v>6</v>
      </c>
      <c r="C11" s="248">
        <v>870</v>
      </c>
      <c r="D11" s="248">
        <v>850</v>
      </c>
      <c r="E11" s="235">
        <f t="shared" si="0"/>
        <v>20</v>
      </c>
      <c r="F11" s="236">
        <f t="shared" si="1"/>
        <v>1130</v>
      </c>
      <c r="G11" s="234">
        <f t="shared" si="2"/>
        <v>1130</v>
      </c>
      <c r="H11" s="237">
        <f t="shared" si="3"/>
        <v>0</v>
      </c>
      <c r="I11" s="249"/>
      <c r="J11" s="250">
        <v>6</v>
      </c>
      <c r="K11" s="250"/>
      <c r="L11" s="248">
        <v>1660</v>
      </c>
      <c r="M11" s="248">
        <v>1350</v>
      </c>
      <c r="N11" s="248">
        <v>1130</v>
      </c>
      <c r="O11" s="248">
        <v>1130</v>
      </c>
      <c r="P11" s="238"/>
      <c r="Q11" s="241">
        <v>730</v>
      </c>
      <c r="R11" s="242">
        <f t="shared" si="4"/>
        <v>469.79999999999995</v>
      </c>
      <c r="S11" s="242"/>
      <c r="T11" s="242"/>
      <c r="U11" s="242">
        <f t="shared" si="5"/>
        <v>469.79999999999995</v>
      </c>
      <c r="V11" s="243">
        <v>1000</v>
      </c>
      <c r="W11" s="242">
        <f t="shared" si="6"/>
        <v>100</v>
      </c>
      <c r="X11" s="242">
        <f t="shared" si="7"/>
        <v>30</v>
      </c>
      <c r="Y11" s="244">
        <f t="shared" si="8"/>
        <v>1130</v>
      </c>
      <c r="Z11" s="244"/>
      <c r="AA11" s="245"/>
      <c r="AB11" s="241">
        <v>910</v>
      </c>
      <c r="AC11" s="242">
        <f t="shared" si="9"/>
        <v>559.79999999999995</v>
      </c>
      <c r="AD11" s="242"/>
      <c r="AE11" s="242"/>
      <c r="AF11" s="242">
        <f t="shared" si="10"/>
        <v>559.79999999999995</v>
      </c>
      <c r="AG11" s="243">
        <v>1000</v>
      </c>
      <c r="AH11" s="242">
        <f t="shared" si="11"/>
        <v>100</v>
      </c>
      <c r="AI11" s="242">
        <f t="shared" si="12"/>
        <v>30</v>
      </c>
      <c r="AJ11" s="244">
        <f t="shared" si="13"/>
        <v>1130</v>
      </c>
      <c r="AK11" s="251"/>
      <c r="AM11" s="246">
        <f t="shared" si="14"/>
        <v>0</v>
      </c>
      <c r="AN11" s="246">
        <f t="shared" si="15"/>
        <v>0</v>
      </c>
    </row>
    <row r="12" spans="2:40" s="246" customFormat="1" ht="15.6">
      <c r="B12" s="247">
        <v>7</v>
      </c>
      <c r="C12" s="248">
        <v>940</v>
      </c>
      <c r="D12" s="248">
        <v>920</v>
      </c>
      <c r="E12" s="235">
        <f t="shared" si="0"/>
        <v>20</v>
      </c>
      <c r="F12" s="236">
        <f t="shared" si="1"/>
        <v>1130</v>
      </c>
      <c r="G12" s="234">
        <f t="shared" si="2"/>
        <v>1130</v>
      </c>
      <c r="H12" s="237">
        <f t="shared" si="3"/>
        <v>0</v>
      </c>
      <c r="I12" s="249"/>
      <c r="J12" s="250">
        <v>7</v>
      </c>
      <c r="K12" s="250"/>
      <c r="L12" s="248">
        <v>1760</v>
      </c>
      <c r="M12" s="248">
        <v>1440</v>
      </c>
      <c r="N12" s="248">
        <v>1130</v>
      </c>
      <c r="O12" s="248">
        <v>1130</v>
      </c>
      <c r="P12" s="238"/>
      <c r="Q12" s="241">
        <v>730</v>
      </c>
      <c r="R12" s="242">
        <f t="shared" si="4"/>
        <v>548.1</v>
      </c>
      <c r="S12" s="242"/>
      <c r="T12" s="242"/>
      <c r="U12" s="242">
        <f t="shared" si="5"/>
        <v>548.1</v>
      </c>
      <c r="V12" s="243">
        <v>1000</v>
      </c>
      <c r="W12" s="242">
        <f t="shared" si="6"/>
        <v>100</v>
      </c>
      <c r="X12" s="242">
        <f t="shared" si="7"/>
        <v>30</v>
      </c>
      <c r="Y12" s="244">
        <f t="shared" si="8"/>
        <v>1130</v>
      </c>
      <c r="Z12" s="244"/>
      <c r="AA12" s="245"/>
      <c r="AB12" s="241">
        <v>910</v>
      </c>
      <c r="AC12" s="242">
        <f t="shared" si="9"/>
        <v>653.1</v>
      </c>
      <c r="AD12" s="242"/>
      <c r="AE12" s="242"/>
      <c r="AF12" s="242">
        <f t="shared" si="10"/>
        <v>653.1</v>
      </c>
      <c r="AG12" s="243">
        <v>1000</v>
      </c>
      <c r="AH12" s="242">
        <f t="shared" si="11"/>
        <v>100</v>
      </c>
      <c r="AI12" s="242">
        <f t="shared" si="12"/>
        <v>30</v>
      </c>
      <c r="AJ12" s="244">
        <f t="shared" si="13"/>
        <v>1130</v>
      </c>
      <c r="AK12" s="251"/>
      <c r="AM12" s="246">
        <f t="shared" si="14"/>
        <v>0</v>
      </c>
      <c r="AN12" s="246">
        <f t="shared" si="15"/>
        <v>0</v>
      </c>
    </row>
    <row r="13" spans="2:40" s="246" customFormat="1" ht="15.6">
      <c r="B13" s="247">
        <v>8</v>
      </c>
      <c r="C13" s="248">
        <v>1010</v>
      </c>
      <c r="D13" s="248">
        <v>980</v>
      </c>
      <c r="E13" s="235">
        <f t="shared" si="0"/>
        <v>30</v>
      </c>
      <c r="F13" s="236">
        <f t="shared" si="1"/>
        <v>1130</v>
      </c>
      <c r="G13" s="234">
        <f t="shared" si="2"/>
        <v>1130</v>
      </c>
      <c r="H13" s="237">
        <f t="shared" si="3"/>
        <v>0</v>
      </c>
      <c r="I13" s="249"/>
      <c r="J13" s="250">
        <v>8</v>
      </c>
      <c r="K13" s="250"/>
      <c r="L13" s="248">
        <v>1880</v>
      </c>
      <c r="M13" s="248">
        <v>1540</v>
      </c>
      <c r="N13" s="248">
        <v>1130</v>
      </c>
      <c r="O13" s="248">
        <v>1130</v>
      </c>
      <c r="P13" s="238"/>
      <c r="Q13" s="241">
        <v>730</v>
      </c>
      <c r="R13" s="242">
        <f t="shared" si="4"/>
        <v>626.4</v>
      </c>
      <c r="S13" s="242"/>
      <c r="T13" s="242"/>
      <c r="U13" s="242">
        <f t="shared" si="5"/>
        <v>626.4</v>
      </c>
      <c r="V13" s="243">
        <v>1000</v>
      </c>
      <c r="W13" s="242">
        <f t="shared" si="6"/>
        <v>100</v>
      </c>
      <c r="X13" s="242">
        <f t="shared" si="7"/>
        <v>30</v>
      </c>
      <c r="Y13" s="244">
        <f t="shared" si="8"/>
        <v>1130</v>
      </c>
      <c r="Z13" s="244"/>
      <c r="AA13" s="245"/>
      <c r="AB13" s="241">
        <v>910</v>
      </c>
      <c r="AC13" s="242">
        <f t="shared" si="9"/>
        <v>746.4</v>
      </c>
      <c r="AD13" s="242"/>
      <c r="AE13" s="242"/>
      <c r="AF13" s="242">
        <f t="shared" si="10"/>
        <v>746.4</v>
      </c>
      <c r="AG13" s="243">
        <v>1000</v>
      </c>
      <c r="AH13" s="242">
        <f t="shared" si="11"/>
        <v>100</v>
      </c>
      <c r="AI13" s="242">
        <f t="shared" si="12"/>
        <v>30</v>
      </c>
      <c r="AJ13" s="244">
        <f t="shared" si="13"/>
        <v>1130</v>
      </c>
      <c r="AK13" s="251"/>
      <c r="AM13" s="246">
        <f t="shared" si="14"/>
        <v>0</v>
      </c>
      <c r="AN13" s="246">
        <f t="shared" si="15"/>
        <v>0</v>
      </c>
    </row>
    <row r="14" spans="2:40" s="246" customFormat="1" ht="15.6">
      <c r="B14" s="247">
        <v>9</v>
      </c>
      <c r="C14" s="248">
        <v>1080</v>
      </c>
      <c r="D14" s="248">
        <v>1050</v>
      </c>
      <c r="E14" s="235">
        <f t="shared" si="0"/>
        <v>30</v>
      </c>
      <c r="F14" s="236">
        <f t="shared" si="1"/>
        <v>1130</v>
      </c>
      <c r="G14" s="234">
        <f t="shared" si="2"/>
        <v>1130</v>
      </c>
      <c r="H14" s="237">
        <f t="shared" si="3"/>
        <v>0</v>
      </c>
      <c r="I14" s="249"/>
      <c r="J14" s="250">
        <v>9</v>
      </c>
      <c r="K14" s="250"/>
      <c r="L14" s="248">
        <v>1980</v>
      </c>
      <c r="M14" s="248">
        <v>1620</v>
      </c>
      <c r="N14" s="248">
        <v>1130</v>
      </c>
      <c r="O14" s="248">
        <v>1130</v>
      </c>
      <c r="P14" s="238"/>
      <c r="Q14" s="241">
        <v>730</v>
      </c>
      <c r="R14" s="242">
        <f t="shared" si="4"/>
        <v>704.69999999999993</v>
      </c>
      <c r="S14" s="242"/>
      <c r="T14" s="242"/>
      <c r="U14" s="242">
        <f t="shared" si="5"/>
        <v>704.69999999999993</v>
      </c>
      <c r="V14" s="243">
        <v>1000</v>
      </c>
      <c r="W14" s="242">
        <f t="shared" si="6"/>
        <v>100</v>
      </c>
      <c r="X14" s="242">
        <f t="shared" si="7"/>
        <v>30</v>
      </c>
      <c r="Y14" s="244">
        <f t="shared" si="8"/>
        <v>1130</v>
      </c>
      <c r="Z14" s="244"/>
      <c r="AA14" s="245"/>
      <c r="AB14" s="241">
        <v>910</v>
      </c>
      <c r="AC14" s="242">
        <f t="shared" si="9"/>
        <v>839.69999999999993</v>
      </c>
      <c r="AD14" s="242"/>
      <c r="AE14" s="242"/>
      <c r="AF14" s="242">
        <f t="shared" si="10"/>
        <v>839.69999999999993</v>
      </c>
      <c r="AG14" s="243">
        <v>1000</v>
      </c>
      <c r="AH14" s="242">
        <f t="shared" si="11"/>
        <v>100</v>
      </c>
      <c r="AI14" s="242">
        <f t="shared" si="12"/>
        <v>30</v>
      </c>
      <c r="AJ14" s="244">
        <f t="shared" si="13"/>
        <v>1130</v>
      </c>
      <c r="AK14" s="251"/>
      <c r="AM14" s="246">
        <f t="shared" si="14"/>
        <v>0</v>
      </c>
      <c r="AN14" s="246">
        <f t="shared" si="15"/>
        <v>0</v>
      </c>
    </row>
    <row r="15" spans="2:40" ht="15.6">
      <c r="B15" s="247">
        <v>10</v>
      </c>
      <c r="C15" s="248">
        <v>1140</v>
      </c>
      <c r="D15" s="248">
        <v>1110</v>
      </c>
      <c r="E15" s="235">
        <f t="shared" si="0"/>
        <v>30</v>
      </c>
      <c r="F15" s="236">
        <f t="shared" si="1"/>
        <v>1130</v>
      </c>
      <c r="G15" s="234">
        <f t="shared" si="2"/>
        <v>1130</v>
      </c>
      <c r="H15" s="237">
        <f t="shared" si="3"/>
        <v>0</v>
      </c>
      <c r="I15" s="249"/>
      <c r="J15" s="250">
        <v>10</v>
      </c>
      <c r="K15" s="250"/>
      <c r="L15" s="248">
        <v>2080</v>
      </c>
      <c r="M15" s="248">
        <v>1710</v>
      </c>
      <c r="N15" s="248">
        <v>1130</v>
      </c>
      <c r="O15" s="248">
        <v>1130</v>
      </c>
      <c r="Q15" s="241">
        <v>730</v>
      </c>
      <c r="R15" s="242">
        <f t="shared" si="4"/>
        <v>783</v>
      </c>
      <c r="S15" s="242"/>
      <c r="T15" s="242"/>
      <c r="U15" s="242">
        <f t="shared" si="5"/>
        <v>783</v>
      </c>
      <c r="V15" s="243">
        <v>1000</v>
      </c>
      <c r="W15" s="242">
        <f t="shared" si="6"/>
        <v>100</v>
      </c>
      <c r="X15" s="242">
        <f t="shared" si="7"/>
        <v>30</v>
      </c>
      <c r="Y15" s="244">
        <f t="shared" si="8"/>
        <v>1130</v>
      </c>
      <c r="Z15" s="244"/>
      <c r="AA15" s="252"/>
      <c r="AB15" s="241">
        <v>910</v>
      </c>
      <c r="AC15" s="242">
        <f t="shared" si="9"/>
        <v>933</v>
      </c>
      <c r="AD15" s="242"/>
      <c r="AE15" s="242"/>
      <c r="AF15" s="242">
        <f t="shared" si="10"/>
        <v>933</v>
      </c>
      <c r="AG15" s="243">
        <v>1000</v>
      </c>
      <c r="AH15" s="242">
        <f t="shared" si="11"/>
        <v>100</v>
      </c>
      <c r="AI15" s="242">
        <f t="shared" si="12"/>
        <v>30</v>
      </c>
      <c r="AJ15" s="244">
        <f t="shared" si="13"/>
        <v>1130</v>
      </c>
      <c r="AK15" s="251"/>
      <c r="AM15" s="246">
        <f t="shared" si="14"/>
        <v>0</v>
      </c>
      <c r="AN15" s="246">
        <f t="shared" si="15"/>
        <v>0</v>
      </c>
    </row>
    <row r="16" spans="2:40" ht="15.6">
      <c r="B16" s="247">
        <v>11</v>
      </c>
      <c r="C16" s="248">
        <v>1210</v>
      </c>
      <c r="D16" s="248">
        <v>1170</v>
      </c>
      <c r="E16" s="235">
        <f t="shared" si="0"/>
        <v>40</v>
      </c>
      <c r="F16" s="236">
        <f t="shared" si="1"/>
        <v>1130</v>
      </c>
      <c r="G16" s="234">
        <f t="shared" si="2"/>
        <v>1130</v>
      </c>
      <c r="H16" s="237">
        <f t="shared" si="3"/>
        <v>0</v>
      </c>
      <c r="I16" s="249"/>
      <c r="J16" s="250">
        <v>11</v>
      </c>
      <c r="K16" s="250"/>
      <c r="L16" s="248">
        <v>2200</v>
      </c>
      <c r="M16" s="248">
        <v>1800</v>
      </c>
      <c r="N16" s="248">
        <v>1130</v>
      </c>
      <c r="O16" s="248">
        <v>1130</v>
      </c>
      <c r="Q16" s="241">
        <v>730</v>
      </c>
      <c r="R16" s="242">
        <f t="shared" si="4"/>
        <v>861.3</v>
      </c>
      <c r="S16" s="242"/>
      <c r="T16" s="242"/>
      <c r="U16" s="242">
        <f t="shared" si="5"/>
        <v>861.3</v>
      </c>
      <c r="V16" s="243">
        <v>1000</v>
      </c>
      <c r="W16" s="242">
        <f t="shared" si="6"/>
        <v>100</v>
      </c>
      <c r="X16" s="242">
        <f t="shared" si="7"/>
        <v>30</v>
      </c>
      <c r="Y16" s="244">
        <f t="shared" si="8"/>
        <v>1130</v>
      </c>
      <c r="Z16" s="244"/>
      <c r="AA16" s="252"/>
      <c r="AB16" s="241">
        <v>910</v>
      </c>
      <c r="AC16" s="242">
        <f t="shared" si="9"/>
        <v>1026.3</v>
      </c>
      <c r="AD16" s="242"/>
      <c r="AE16" s="242"/>
      <c r="AF16" s="242">
        <f t="shared" si="10"/>
        <v>1026.3</v>
      </c>
      <c r="AG16" s="243">
        <v>1000</v>
      </c>
      <c r="AH16" s="242">
        <f t="shared" si="11"/>
        <v>100</v>
      </c>
      <c r="AI16" s="242">
        <f t="shared" si="12"/>
        <v>30</v>
      </c>
      <c r="AJ16" s="244">
        <f t="shared" si="13"/>
        <v>1130</v>
      </c>
      <c r="AK16" s="251"/>
      <c r="AM16" s="246">
        <f t="shared" si="14"/>
        <v>0</v>
      </c>
      <c r="AN16" s="246">
        <f t="shared" si="15"/>
        <v>0</v>
      </c>
    </row>
    <row r="17" spans="2:40" ht="15.6">
      <c r="B17" s="247">
        <v>12</v>
      </c>
      <c r="C17" s="248">
        <v>1290</v>
      </c>
      <c r="D17" s="248">
        <v>1250</v>
      </c>
      <c r="E17" s="235">
        <f t="shared" si="0"/>
        <v>40</v>
      </c>
      <c r="F17" s="236">
        <f t="shared" si="1"/>
        <v>1130</v>
      </c>
      <c r="G17" s="234">
        <f t="shared" si="2"/>
        <v>1130</v>
      </c>
      <c r="H17" s="237">
        <f t="shared" si="3"/>
        <v>0</v>
      </c>
      <c r="I17" s="249"/>
      <c r="J17" s="250">
        <v>12</v>
      </c>
      <c r="K17" s="250"/>
      <c r="L17" s="248">
        <v>2300</v>
      </c>
      <c r="M17" s="248">
        <v>1890</v>
      </c>
      <c r="N17" s="248">
        <v>1130</v>
      </c>
      <c r="O17" s="248">
        <v>1130</v>
      </c>
      <c r="Q17" s="241">
        <v>730</v>
      </c>
      <c r="R17" s="242">
        <f t="shared" si="4"/>
        <v>939.59999999999991</v>
      </c>
      <c r="S17" s="242"/>
      <c r="T17" s="242"/>
      <c r="U17" s="242">
        <f t="shared" si="5"/>
        <v>939.59999999999991</v>
      </c>
      <c r="V17" s="243">
        <v>1000</v>
      </c>
      <c r="W17" s="242">
        <f t="shared" si="6"/>
        <v>100</v>
      </c>
      <c r="X17" s="242">
        <f t="shared" si="7"/>
        <v>30</v>
      </c>
      <c r="Y17" s="244">
        <f t="shared" si="8"/>
        <v>1130</v>
      </c>
      <c r="Z17" s="244"/>
      <c r="AA17" s="252"/>
      <c r="AB17" s="241">
        <v>910</v>
      </c>
      <c r="AC17" s="242">
        <f t="shared" si="9"/>
        <v>1119.5999999999999</v>
      </c>
      <c r="AD17" s="242"/>
      <c r="AE17" s="242"/>
      <c r="AF17" s="242">
        <f t="shared" si="10"/>
        <v>1119.5999999999999</v>
      </c>
      <c r="AG17" s="243">
        <v>1000</v>
      </c>
      <c r="AH17" s="242">
        <f t="shared" si="11"/>
        <v>100</v>
      </c>
      <c r="AI17" s="242">
        <f t="shared" si="12"/>
        <v>30</v>
      </c>
      <c r="AJ17" s="244">
        <f t="shared" si="13"/>
        <v>1130</v>
      </c>
      <c r="AK17" s="251"/>
      <c r="AM17" s="246">
        <f t="shared" si="14"/>
        <v>0</v>
      </c>
      <c r="AN17" s="246">
        <f t="shared" si="15"/>
        <v>0</v>
      </c>
    </row>
    <row r="18" spans="2:40" ht="15.6">
      <c r="B18" s="247">
        <v>13</v>
      </c>
      <c r="C18" s="248">
        <v>1350</v>
      </c>
      <c r="D18" s="248">
        <v>1310</v>
      </c>
      <c r="E18" s="235">
        <f t="shared" si="0"/>
        <v>40</v>
      </c>
      <c r="F18" s="236">
        <f t="shared" si="1"/>
        <v>1130</v>
      </c>
      <c r="G18" s="234">
        <f t="shared" si="2"/>
        <v>1130</v>
      </c>
      <c r="H18" s="237">
        <f t="shared" si="3"/>
        <v>0</v>
      </c>
      <c r="I18" s="249"/>
      <c r="J18" s="250">
        <v>13</v>
      </c>
      <c r="K18" s="250"/>
      <c r="L18" s="248">
        <v>2400</v>
      </c>
      <c r="M18" s="248">
        <v>1980</v>
      </c>
      <c r="N18" s="248">
        <v>1130</v>
      </c>
      <c r="O18" s="248">
        <v>1130</v>
      </c>
      <c r="Q18" s="241">
        <v>730</v>
      </c>
      <c r="R18" s="242">
        <f t="shared" si="4"/>
        <v>1017.9</v>
      </c>
      <c r="S18" s="242"/>
      <c r="T18" s="242"/>
      <c r="U18" s="242">
        <f t="shared" si="5"/>
        <v>1017.9</v>
      </c>
      <c r="V18" s="243">
        <v>1000</v>
      </c>
      <c r="W18" s="242">
        <f t="shared" si="6"/>
        <v>100</v>
      </c>
      <c r="X18" s="242">
        <f t="shared" si="7"/>
        <v>30</v>
      </c>
      <c r="Y18" s="244">
        <f t="shared" si="8"/>
        <v>1130</v>
      </c>
      <c r="Z18" s="244"/>
      <c r="AA18" s="252"/>
      <c r="AB18" s="241">
        <v>910</v>
      </c>
      <c r="AC18" s="242">
        <f t="shared" si="9"/>
        <v>1212.8999999999999</v>
      </c>
      <c r="AD18" s="242"/>
      <c r="AE18" s="242"/>
      <c r="AF18" s="242">
        <f t="shared" si="10"/>
        <v>1212.8999999999999</v>
      </c>
      <c r="AG18" s="243">
        <v>1000</v>
      </c>
      <c r="AH18" s="242">
        <f t="shared" si="11"/>
        <v>100</v>
      </c>
      <c r="AI18" s="242">
        <f t="shared" si="12"/>
        <v>30</v>
      </c>
      <c r="AJ18" s="244">
        <f t="shared" si="13"/>
        <v>1130</v>
      </c>
      <c r="AK18" s="251"/>
      <c r="AM18" s="246">
        <f t="shared" si="14"/>
        <v>0</v>
      </c>
      <c r="AN18" s="246">
        <f t="shared" si="15"/>
        <v>0</v>
      </c>
    </row>
    <row r="19" spans="2:40" ht="15.6">
      <c r="B19" s="247">
        <v>14</v>
      </c>
      <c r="C19" s="248">
        <v>1420</v>
      </c>
      <c r="D19" s="248">
        <v>1370</v>
      </c>
      <c r="E19" s="235">
        <f t="shared" si="0"/>
        <v>50</v>
      </c>
      <c r="F19" s="236">
        <f t="shared" si="1"/>
        <v>1130</v>
      </c>
      <c r="G19" s="234">
        <f t="shared" si="2"/>
        <v>1130</v>
      </c>
      <c r="H19" s="237">
        <f t="shared" si="3"/>
        <v>0</v>
      </c>
      <c r="I19" s="249"/>
      <c r="J19" s="250">
        <v>14</v>
      </c>
      <c r="K19" s="250"/>
      <c r="L19" s="248">
        <v>2510</v>
      </c>
      <c r="M19" s="248">
        <v>2060</v>
      </c>
      <c r="N19" s="248">
        <v>1130</v>
      </c>
      <c r="O19" s="248">
        <v>1130</v>
      </c>
      <c r="Q19" s="241">
        <v>730</v>
      </c>
      <c r="R19" s="242">
        <f t="shared" si="4"/>
        <v>1096.2</v>
      </c>
      <c r="S19" s="242"/>
      <c r="T19" s="242"/>
      <c r="U19" s="242">
        <f t="shared" si="5"/>
        <v>1096.2</v>
      </c>
      <c r="V19" s="243">
        <v>1000</v>
      </c>
      <c r="W19" s="242">
        <f t="shared" si="6"/>
        <v>100</v>
      </c>
      <c r="X19" s="242">
        <f t="shared" si="7"/>
        <v>30</v>
      </c>
      <c r="Y19" s="244">
        <f t="shared" si="8"/>
        <v>1130</v>
      </c>
      <c r="Z19" s="244"/>
      <c r="AA19" s="252"/>
      <c r="AB19" s="241">
        <v>910</v>
      </c>
      <c r="AC19" s="242">
        <f t="shared" si="9"/>
        <v>1306.2</v>
      </c>
      <c r="AD19" s="242"/>
      <c r="AE19" s="242"/>
      <c r="AF19" s="242">
        <f t="shared" si="10"/>
        <v>1306.2</v>
      </c>
      <c r="AG19" s="243">
        <v>1000</v>
      </c>
      <c r="AH19" s="242">
        <f t="shared" si="11"/>
        <v>100</v>
      </c>
      <c r="AI19" s="242">
        <f t="shared" si="12"/>
        <v>30</v>
      </c>
      <c r="AJ19" s="244">
        <f t="shared" si="13"/>
        <v>1130</v>
      </c>
      <c r="AK19" s="251"/>
      <c r="AM19" s="246">
        <f t="shared" si="14"/>
        <v>0</v>
      </c>
      <c r="AN19" s="246">
        <f t="shared" si="15"/>
        <v>0</v>
      </c>
    </row>
    <row r="20" spans="2:40" ht="15.6">
      <c r="B20" s="247">
        <v>15</v>
      </c>
      <c r="C20" s="248">
        <v>1490</v>
      </c>
      <c r="D20" s="248">
        <v>1440</v>
      </c>
      <c r="E20" s="235">
        <f t="shared" si="0"/>
        <v>50</v>
      </c>
      <c r="F20" s="236">
        <f t="shared" si="1"/>
        <v>1130</v>
      </c>
      <c r="G20" s="234">
        <f t="shared" si="2"/>
        <v>1130</v>
      </c>
      <c r="H20" s="237">
        <f t="shared" si="3"/>
        <v>0</v>
      </c>
      <c r="I20" s="249"/>
      <c r="J20" s="250">
        <v>15</v>
      </c>
      <c r="K20" s="250"/>
      <c r="L20" s="248">
        <v>2620</v>
      </c>
      <c r="M20" s="248">
        <v>2160</v>
      </c>
      <c r="N20" s="248">
        <v>1130</v>
      </c>
      <c r="O20" s="248">
        <v>1130</v>
      </c>
      <c r="Q20" s="241">
        <v>730</v>
      </c>
      <c r="R20" s="242">
        <f t="shared" si="4"/>
        <v>1174.5</v>
      </c>
      <c r="S20" s="242"/>
      <c r="T20" s="242"/>
      <c r="U20" s="242">
        <f t="shared" si="5"/>
        <v>1174.5</v>
      </c>
      <c r="V20" s="243">
        <v>1000</v>
      </c>
      <c r="W20" s="242">
        <f t="shared" si="6"/>
        <v>100</v>
      </c>
      <c r="X20" s="242">
        <f t="shared" si="7"/>
        <v>30</v>
      </c>
      <c r="Y20" s="244">
        <f t="shared" si="8"/>
        <v>1130</v>
      </c>
      <c r="Z20" s="244"/>
      <c r="AA20" s="252"/>
      <c r="AB20" s="241">
        <v>910</v>
      </c>
      <c r="AC20" s="242">
        <f t="shared" si="9"/>
        <v>1399.5</v>
      </c>
      <c r="AD20" s="242"/>
      <c r="AE20" s="242"/>
      <c r="AF20" s="242">
        <f t="shared" si="10"/>
        <v>1399.5</v>
      </c>
      <c r="AG20" s="243">
        <v>1000</v>
      </c>
      <c r="AH20" s="242">
        <f t="shared" si="11"/>
        <v>100</v>
      </c>
      <c r="AI20" s="242">
        <f t="shared" si="12"/>
        <v>30</v>
      </c>
      <c r="AJ20" s="244">
        <f t="shared" si="13"/>
        <v>1130</v>
      </c>
      <c r="AK20" s="251"/>
      <c r="AM20" s="246">
        <f t="shared" si="14"/>
        <v>0</v>
      </c>
      <c r="AN20" s="246">
        <f t="shared" si="15"/>
        <v>0</v>
      </c>
    </row>
    <row r="21" spans="2:40" ht="15.6">
      <c r="B21" s="247">
        <v>16</v>
      </c>
      <c r="C21" s="248">
        <v>1560</v>
      </c>
      <c r="D21" s="248">
        <v>1500</v>
      </c>
      <c r="E21" s="235">
        <f t="shared" si="0"/>
        <v>60</v>
      </c>
      <c r="F21" s="236">
        <f t="shared" si="1"/>
        <v>1130</v>
      </c>
      <c r="G21" s="234">
        <f t="shared" si="2"/>
        <v>1130</v>
      </c>
      <c r="H21" s="237">
        <f t="shared" si="3"/>
        <v>0</v>
      </c>
      <c r="I21" s="249"/>
      <c r="J21" s="250">
        <v>16</v>
      </c>
      <c r="K21" s="250"/>
      <c r="L21" s="248">
        <v>2720</v>
      </c>
      <c r="M21" s="248">
        <v>2250</v>
      </c>
      <c r="N21" s="248">
        <v>1130</v>
      </c>
      <c r="O21" s="248">
        <v>1130</v>
      </c>
      <c r="Q21" s="241">
        <v>730</v>
      </c>
      <c r="R21" s="242">
        <f t="shared" si="4"/>
        <v>1252.8</v>
      </c>
      <c r="S21" s="242"/>
      <c r="T21" s="242"/>
      <c r="U21" s="242">
        <f t="shared" si="5"/>
        <v>1252.8</v>
      </c>
      <c r="V21" s="243">
        <v>1000</v>
      </c>
      <c r="W21" s="242">
        <f t="shared" si="6"/>
        <v>100</v>
      </c>
      <c r="X21" s="242">
        <f t="shared" si="7"/>
        <v>30</v>
      </c>
      <c r="Y21" s="244">
        <f t="shared" si="8"/>
        <v>1130</v>
      </c>
      <c r="Z21" s="244"/>
      <c r="AA21" s="252"/>
      <c r="AB21" s="241">
        <v>910</v>
      </c>
      <c r="AC21" s="242">
        <f t="shared" si="9"/>
        <v>1492.8</v>
      </c>
      <c r="AD21" s="242"/>
      <c r="AE21" s="242"/>
      <c r="AF21" s="242">
        <f t="shared" si="10"/>
        <v>1492.8</v>
      </c>
      <c r="AG21" s="243">
        <v>1000</v>
      </c>
      <c r="AH21" s="242">
        <f t="shared" si="11"/>
        <v>100</v>
      </c>
      <c r="AI21" s="242">
        <f t="shared" si="12"/>
        <v>30</v>
      </c>
      <c r="AJ21" s="244">
        <f t="shared" si="13"/>
        <v>1130</v>
      </c>
      <c r="AK21" s="251"/>
      <c r="AM21" s="246">
        <f t="shared" si="14"/>
        <v>0</v>
      </c>
      <c r="AN21" s="246">
        <f t="shared" si="15"/>
        <v>0</v>
      </c>
    </row>
    <row r="22" spans="2:40" ht="15.6">
      <c r="B22" s="247">
        <v>17</v>
      </c>
      <c r="C22" s="248">
        <v>1630</v>
      </c>
      <c r="D22" s="248">
        <v>1570</v>
      </c>
      <c r="E22" s="235">
        <f t="shared" si="0"/>
        <v>60</v>
      </c>
      <c r="F22" s="236">
        <f t="shared" si="1"/>
        <v>1130</v>
      </c>
      <c r="G22" s="234">
        <f t="shared" si="2"/>
        <v>1130</v>
      </c>
      <c r="H22" s="237">
        <f t="shared" si="3"/>
        <v>0</v>
      </c>
      <c r="I22" s="249"/>
      <c r="J22" s="250">
        <v>17</v>
      </c>
      <c r="K22" s="250"/>
      <c r="L22" s="248">
        <v>2830</v>
      </c>
      <c r="M22" s="248">
        <v>2330</v>
      </c>
      <c r="N22" s="248">
        <v>1130</v>
      </c>
      <c r="O22" s="248">
        <v>1130</v>
      </c>
      <c r="Q22" s="241">
        <v>730</v>
      </c>
      <c r="R22" s="242">
        <f t="shared" si="4"/>
        <v>1331.1</v>
      </c>
      <c r="S22" s="242"/>
      <c r="T22" s="242"/>
      <c r="U22" s="242">
        <f t="shared" si="5"/>
        <v>1331.1</v>
      </c>
      <c r="V22" s="243">
        <v>1000</v>
      </c>
      <c r="W22" s="242">
        <f t="shared" si="6"/>
        <v>100</v>
      </c>
      <c r="X22" s="242">
        <f t="shared" si="7"/>
        <v>30</v>
      </c>
      <c r="Y22" s="244">
        <f t="shared" si="8"/>
        <v>1130</v>
      </c>
      <c r="Z22" s="244"/>
      <c r="AA22" s="252"/>
      <c r="AB22" s="241">
        <v>910</v>
      </c>
      <c r="AC22" s="242">
        <f t="shared" si="9"/>
        <v>1586.1</v>
      </c>
      <c r="AD22" s="242"/>
      <c r="AE22" s="242"/>
      <c r="AF22" s="242">
        <f t="shared" si="10"/>
        <v>1586.1</v>
      </c>
      <c r="AG22" s="243">
        <v>1000</v>
      </c>
      <c r="AH22" s="242">
        <f t="shared" si="11"/>
        <v>100</v>
      </c>
      <c r="AI22" s="242">
        <f t="shared" si="12"/>
        <v>30</v>
      </c>
      <c r="AJ22" s="244">
        <f t="shared" si="13"/>
        <v>1130</v>
      </c>
      <c r="AK22" s="251"/>
      <c r="AM22" s="246">
        <f t="shared" si="14"/>
        <v>0</v>
      </c>
      <c r="AN22" s="246">
        <f t="shared" si="15"/>
        <v>0</v>
      </c>
    </row>
    <row r="23" spans="2:40" ht="15.6">
      <c r="B23" s="247">
        <v>18</v>
      </c>
      <c r="C23" s="248">
        <v>1700</v>
      </c>
      <c r="D23" s="248">
        <v>1640</v>
      </c>
      <c r="E23" s="235">
        <f t="shared" si="0"/>
        <v>60</v>
      </c>
      <c r="F23" s="236">
        <f t="shared" si="1"/>
        <v>1130</v>
      </c>
      <c r="G23" s="234">
        <f t="shared" si="2"/>
        <v>1130</v>
      </c>
      <c r="H23" s="237">
        <f t="shared" si="3"/>
        <v>0</v>
      </c>
      <c r="I23" s="249"/>
      <c r="J23" s="250">
        <v>18</v>
      </c>
      <c r="K23" s="250"/>
      <c r="L23" s="248">
        <v>2930</v>
      </c>
      <c r="M23" s="248">
        <v>2420</v>
      </c>
      <c r="N23" s="248">
        <v>1130</v>
      </c>
      <c r="O23" s="248">
        <v>1130</v>
      </c>
      <c r="Q23" s="241">
        <v>730</v>
      </c>
      <c r="R23" s="242">
        <f t="shared" si="4"/>
        <v>1409.3999999999999</v>
      </c>
      <c r="S23" s="242"/>
      <c r="T23" s="242"/>
      <c r="U23" s="242">
        <f t="shared" si="5"/>
        <v>1409.3999999999999</v>
      </c>
      <c r="V23" s="243">
        <v>1000</v>
      </c>
      <c r="W23" s="242">
        <f t="shared" si="6"/>
        <v>100</v>
      </c>
      <c r="X23" s="242">
        <f t="shared" si="7"/>
        <v>30</v>
      </c>
      <c r="Y23" s="244">
        <f t="shared" si="8"/>
        <v>1130</v>
      </c>
      <c r="Z23" s="244"/>
      <c r="AA23" s="252"/>
      <c r="AB23" s="241">
        <v>910</v>
      </c>
      <c r="AC23" s="242">
        <f t="shared" si="9"/>
        <v>1679.3999999999999</v>
      </c>
      <c r="AD23" s="242"/>
      <c r="AE23" s="242"/>
      <c r="AF23" s="242">
        <f t="shared" si="10"/>
        <v>1679.3999999999999</v>
      </c>
      <c r="AG23" s="243">
        <v>1000</v>
      </c>
      <c r="AH23" s="242">
        <f t="shared" si="11"/>
        <v>100</v>
      </c>
      <c r="AI23" s="242">
        <f t="shared" si="12"/>
        <v>30</v>
      </c>
      <c r="AJ23" s="244">
        <f t="shared" si="13"/>
        <v>1130</v>
      </c>
      <c r="AK23" s="251"/>
      <c r="AM23" s="246">
        <f t="shared" si="14"/>
        <v>0</v>
      </c>
      <c r="AN23" s="246">
        <f t="shared" si="15"/>
        <v>0</v>
      </c>
    </row>
    <row r="24" spans="2:40" ht="15.6">
      <c r="B24" s="247">
        <v>19</v>
      </c>
      <c r="C24" s="248">
        <v>1760</v>
      </c>
      <c r="D24" s="248">
        <v>1700</v>
      </c>
      <c r="E24" s="235">
        <f t="shared" si="0"/>
        <v>60</v>
      </c>
      <c r="F24" s="236">
        <f t="shared" si="1"/>
        <v>1130</v>
      </c>
      <c r="G24" s="234">
        <f t="shared" si="2"/>
        <v>1130</v>
      </c>
      <c r="H24" s="237">
        <f t="shared" si="3"/>
        <v>0</v>
      </c>
      <c r="I24" s="249"/>
      <c r="J24" s="250">
        <v>19</v>
      </c>
      <c r="K24" s="250"/>
      <c r="L24" s="248">
        <v>3040</v>
      </c>
      <c r="M24" s="248">
        <v>2510</v>
      </c>
      <c r="N24" s="248">
        <v>1130</v>
      </c>
      <c r="O24" s="248">
        <v>1130</v>
      </c>
      <c r="Q24" s="241">
        <v>730</v>
      </c>
      <c r="R24" s="242">
        <f t="shared" si="4"/>
        <v>1487.7</v>
      </c>
      <c r="S24" s="242"/>
      <c r="T24" s="242"/>
      <c r="U24" s="242">
        <f t="shared" si="5"/>
        <v>1487.7</v>
      </c>
      <c r="V24" s="243">
        <v>1000</v>
      </c>
      <c r="W24" s="242">
        <f t="shared" si="6"/>
        <v>100</v>
      </c>
      <c r="X24" s="242">
        <f t="shared" si="7"/>
        <v>30</v>
      </c>
      <c r="Y24" s="244">
        <f t="shared" si="8"/>
        <v>1130</v>
      </c>
      <c r="Z24" s="244"/>
      <c r="AA24" s="252"/>
      <c r="AB24" s="241">
        <v>910</v>
      </c>
      <c r="AC24" s="242">
        <f t="shared" si="9"/>
        <v>1772.7</v>
      </c>
      <c r="AD24" s="242"/>
      <c r="AE24" s="242"/>
      <c r="AF24" s="242">
        <f t="shared" si="10"/>
        <v>1772.7</v>
      </c>
      <c r="AG24" s="243">
        <v>1000</v>
      </c>
      <c r="AH24" s="242">
        <f t="shared" si="11"/>
        <v>100</v>
      </c>
      <c r="AI24" s="242">
        <f t="shared" si="12"/>
        <v>30</v>
      </c>
      <c r="AJ24" s="244">
        <f t="shared" si="13"/>
        <v>1130</v>
      </c>
      <c r="AK24" s="251"/>
      <c r="AM24" s="246">
        <f t="shared" si="14"/>
        <v>0</v>
      </c>
      <c r="AN24" s="246">
        <f t="shared" si="15"/>
        <v>0</v>
      </c>
    </row>
    <row r="25" spans="2:40" ht="15.6">
      <c r="B25" s="247">
        <v>20</v>
      </c>
      <c r="C25" s="248">
        <v>1840</v>
      </c>
      <c r="D25" s="248">
        <v>1760</v>
      </c>
      <c r="E25" s="235">
        <f t="shared" si="0"/>
        <v>80</v>
      </c>
      <c r="F25" s="236">
        <f t="shared" si="1"/>
        <v>1130</v>
      </c>
      <c r="G25" s="234">
        <f t="shared" si="2"/>
        <v>1130</v>
      </c>
      <c r="H25" s="237">
        <f t="shared" si="3"/>
        <v>0</v>
      </c>
      <c r="I25" s="249"/>
      <c r="J25" s="250">
        <v>20</v>
      </c>
      <c r="K25" s="250"/>
      <c r="L25" s="248">
        <v>3150</v>
      </c>
      <c r="M25" s="248">
        <v>2600</v>
      </c>
      <c r="N25" s="248">
        <v>1130</v>
      </c>
      <c r="O25" s="248">
        <v>1130</v>
      </c>
      <c r="Q25" s="241">
        <v>730</v>
      </c>
      <c r="R25" s="242">
        <f t="shared" si="4"/>
        <v>1566</v>
      </c>
      <c r="S25" s="242"/>
      <c r="T25" s="242"/>
      <c r="U25" s="242">
        <f t="shared" si="5"/>
        <v>1566</v>
      </c>
      <c r="V25" s="243">
        <v>1000</v>
      </c>
      <c r="W25" s="242">
        <f t="shared" si="6"/>
        <v>100</v>
      </c>
      <c r="X25" s="242">
        <f t="shared" si="7"/>
        <v>30</v>
      </c>
      <c r="Y25" s="244">
        <f t="shared" si="8"/>
        <v>1130</v>
      </c>
      <c r="Z25" s="244"/>
      <c r="AA25" s="252"/>
      <c r="AB25" s="241">
        <v>910</v>
      </c>
      <c r="AC25" s="242">
        <f t="shared" si="9"/>
        <v>1866</v>
      </c>
      <c r="AD25" s="242"/>
      <c r="AE25" s="242"/>
      <c r="AF25" s="242">
        <f t="shared" si="10"/>
        <v>1866</v>
      </c>
      <c r="AG25" s="243">
        <v>1000</v>
      </c>
      <c r="AH25" s="242">
        <f t="shared" si="11"/>
        <v>100</v>
      </c>
      <c r="AI25" s="242">
        <f t="shared" si="12"/>
        <v>30</v>
      </c>
      <c r="AJ25" s="244">
        <f t="shared" si="13"/>
        <v>1130</v>
      </c>
      <c r="AK25" s="251"/>
      <c r="AM25" s="246">
        <f t="shared" si="14"/>
        <v>0</v>
      </c>
      <c r="AN25" s="246">
        <f t="shared" si="15"/>
        <v>0</v>
      </c>
    </row>
    <row r="26" spans="2:40" ht="15.6">
      <c r="B26" s="247">
        <v>21</v>
      </c>
      <c r="C26" s="248">
        <v>1910</v>
      </c>
      <c r="D26" s="248">
        <v>1830</v>
      </c>
      <c r="E26" s="235">
        <f t="shared" si="0"/>
        <v>80</v>
      </c>
      <c r="F26" s="236">
        <f t="shared" si="1"/>
        <v>1130</v>
      </c>
      <c r="G26" s="234">
        <f t="shared" si="2"/>
        <v>1130</v>
      </c>
      <c r="H26" s="237">
        <f t="shared" si="3"/>
        <v>0</v>
      </c>
      <c r="I26" s="249"/>
      <c r="J26" s="250">
        <v>21</v>
      </c>
      <c r="K26" s="250"/>
      <c r="L26" s="248">
        <v>3250</v>
      </c>
      <c r="M26" s="248">
        <v>2690</v>
      </c>
      <c r="N26" s="248">
        <v>1130</v>
      </c>
      <c r="O26" s="248">
        <v>1130</v>
      </c>
      <c r="Q26" s="241">
        <v>730</v>
      </c>
      <c r="R26" s="242">
        <f t="shared" si="4"/>
        <v>1644.3</v>
      </c>
      <c r="S26" s="242"/>
      <c r="T26" s="242"/>
      <c r="U26" s="242">
        <f t="shared" si="5"/>
        <v>1644.3</v>
      </c>
      <c r="V26" s="243">
        <v>1000</v>
      </c>
      <c r="W26" s="242">
        <f t="shared" si="6"/>
        <v>100</v>
      </c>
      <c r="X26" s="242">
        <f t="shared" si="7"/>
        <v>30</v>
      </c>
      <c r="Y26" s="244">
        <f t="shared" si="8"/>
        <v>1130</v>
      </c>
      <c r="Z26" s="244"/>
      <c r="AA26" s="252"/>
      <c r="AB26" s="241">
        <v>910</v>
      </c>
      <c r="AC26" s="242">
        <f t="shared" si="9"/>
        <v>1959.3</v>
      </c>
      <c r="AD26" s="242"/>
      <c r="AE26" s="242"/>
      <c r="AF26" s="242">
        <f t="shared" si="10"/>
        <v>1959.3</v>
      </c>
      <c r="AG26" s="243">
        <v>1000</v>
      </c>
      <c r="AH26" s="242">
        <f t="shared" si="11"/>
        <v>100</v>
      </c>
      <c r="AI26" s="242">
        <f t="shared" si="12"/>
        <v>30</v>
      </c>
      <c r="AJ26" s="244">
        <f t="shared" si="13"/>
        <v>1130</v>
      </c>
      <c r="AK26" s="251"/>
      <c r="AM26" s="246">
        <f t="shared" si="14"/>
        <v>0</v>
      </c>
      <c r="AN26" s="246">
        <f t="shared" si="15"/>
        <v>0</v>
      </c>
    </row>
    <row r="27" spans="2:40" ht="15.6">
      <c r="B27" s="247">
        <v>22</v>
      </c>
      <c r="C27" s="248">
        <v>1980</v>
      </c>
      <c r="D27" s="248">
        <v>1900</v>
      </c>
      <c r="E27" s="235">
        <f t="shared" si="0"/>
        <v>80</v>
      </c>
      <c r="F27" s="236">
        <f t="shared" si="1"/>
        <v>1130</v>
      </c>
      <c r="G27" s="234">
        <f t="shared" si="2"/>
        <v>1130</v>
      </c>
      <c r="H27" s="237">
        <f t="shared" si="3"/>
        <v>0</v>
      </c>
      <c r="I27" s="249"/>
      <c r="J27" s="250">
        <v>22</v>
      </c>
      <c r="K27" s="250"/>
      <c r="L27" s="248">
        <v>3350</v>
      </c>
      <c r="M27" s="248">
        <v>2780</v>
      </c>
      <c r="N27" s="248">
        <v>1130</v>
      </c>
      <c r="O27" s="248">
        <v>1130</v>
      </c>
      <c r="Q27" s="241">
        <v>730</v>
      </c>
      <c r="R27" s="242">
        <f t="shared" si="4"/>
        <v>1722.6</v>
      </c>
      <c r="S27" s="242"/>
      <c r="T27" s="242"/>
      <c r="U27" s="242">
        <f t="shared" si="5"/>
        <v>1722.6</v>
      </c>
      <c r="V27" s="243">
        <v>1000</v>
      </c>
      <c r="W27" s="242">
        <f t="shared" si="6"/>
        <v>100</v>
      </c>
      <c r="X27" s="242">
        <f t="shared" si="7"/>
        <v>30</v>
      </c>
      <c r="Y27" s="244">
        <f t="shared" si="8"/>
        <v>1130</v>
      </c>
      <c r="Z27" s="244"/>
      <c r="AA27" s="252"/>
      <c r="AB27" s="241">
        <v>910</v>
      </c>
      <c r="AC27" s="242">
        <f t="shared" si="9"/>
        <v>2052.6</v>
      </c>
      <c r="AD27" s="242"/>
      <c r="AE27" s="242"/>
      <c r="AF27" s="242">
        <f t="shared" si="10"/>
        <v>2052.6</v>
      </c>
      <c r="AG27" s="243">
        <v>1000</v>
      </c>
      <c r="AH27" s="242">
        <f t="shared" si="11"/>
        <v>100</v>
      </c>
      <c r="AI27" s="242">
        <f t="shared" si="12"/>
        <v>30</v>
      </c>
      <c r="AJ27" s="244">
        <f t="shared" si="13"/>
        <v>1130</v>
      </c>
      <c r="AK27" s="251"/>
      <c r="AM27" s="246">
        <f t="shared" si="14"/>
        <v>0</v>
      </c>
      <c r="AN27" s="246">
        <f t="shared" si="15"/>
        <v>0</v>
      </c>
    </row>
    <row r="28" spans="2:40" ht="15.6">
      <c r="B28" s="247">
        <v>23</v>
      </c>
      <c r="C28" s="248">
        <v>2040</v>
      </c>
      <c r="D28" s="248">
        <v>1960</v>
      </c>
      <c r="E28" s="235">
        <f t="shared" si="0"/>
        <v>80</v>
      </c>
      <c r="F28" s="236">
        <f t="shared" si="1"/>
        <v>1130</v>
      </c>
      <c r="G28" s="234">
        <f t="shared" si="2"/>
        <v>1130</v>
      </c>
      <c r="H28" s="237">
        <f t="shared" si="3"/>
        <v>0</v>
      </c>
      <c r="I28" s="249"/>
      <c r="J28" s="250">
        <v>23</v>
      </c>
      <c r="K28" s="250"/>
      <c r="L28" s="248">
        <v>3470</v>
      </c>
      <c r="M28" s="248">
        <v>2870</v>
      </c>
      <c r="N28" s="248">
        <v>1130</v>
      </c>
      <c r="O28" s="248">
        <v>1130</v>
      </c>
      <c r="Q28" s="241">
        <v>730</v>
      </c>
      <c r="R28" s="242">
        <f t="shared" si="4"/>
        <v>1800.8999999999999</v>
      </c>
      <c r="S28" s="242"/>
      <c r="T28" s="242"/>
      <c r="U28" s="242">
        <f t="shared" si="5"/>
        <v>1800.8999999999999</v>
      </c>
      <c r="V28" s="243">
        <v>1000</v>
      </c>
      <c r="W28" s="242">
        <f t="shared" si="6"/>
        <v>100</v>
      </c>
      <c r="X28" s="242">
        <f t="shared" si="7"/>
        <v>30</v>
      </c>
      <c r="Y28" s="244">
        <f t="shared" si="8"/>
        <v>1130</v>
      </c>
      <c r="Z28" s="244"/>
      <c r="AA28" s="252"/>
      <c r="AB28" s="241">
        <v>910</v>
      </c>
      <c r="AC28" s="242">
        <f t="shared" si="9"/>
        <v>2145.9</v>
      </c>
      <c r="AD28" s="242"/>
      <c r="AE28" s="242"/>
      <c r="AF28" s="242">
        <f t="shared" si="10"/>
        <v>2145.9</v>
      </c>
      <c r="AG28" s="243">
        <v>1000</v>
      </c>
      <c r="AH28" s="242">
        <f t="shared" si="11"/>
        <v>100</v>
      </c>
      <c r="AI28" s="242">
        <f t="shared" si="12"/>
        <v>30</v>
      </c>
      <c r="AJ28" s="244">
        <f t="shared" si="13"/>
        <v>1130</v>
      </c>
      <c r="AK28" s="251"/>
      <c r="AM28" s="246">
        <f t="shared" si="14"/>
        <v>0</v>
      </c>
      <c r="AN28" s="246">
        <f t="shared" si="15"/>
        <v>0</v>
      </c>
    </row>
    <row r="29" spans="2:40" ht="15.6">
      <c r="B29" s="247">
        <v>24</v>
      </c>
      <c r="C29" s="248">
        <v>2110</v>
      </c>
      <c r="D29" s="248">
        <v>2030</v>
      </c>
      <c r="E29" s="235">
        <f t="shared" si="0"/>
        <v>80</v>
      </c>
      <c r="F29" s="236">
        <f t="shared" si="1"/>
        <v>1130</v>
      </c>
      <c r="G29" s="234">
        <f t="shared" si="2"/>
        <v>1130</v>
      </c>
      <c r="H29" s="237">
        <f t="shared" si="3"/>
        <v>0</v>
      </c>
      <c r="I29" s="249"/>
      <c r="J29" s="250">
        <v>24</v>
      </c>
      <c r="K29" s="250"/>
      <c r="L29" s="248">
        <v>3570</v>
      </c>
      <c r="M29" s="248">
        <v>2960</v>
      </c>
      <c r="N29" s="248">
        <v>1130</v>
      </c>
      <c r="O29" s="248">
        <v>1130</v>
      </c>
      <c r="Q29" s="241">
        <v>730</v>
      </c>
      <c r="R29" s="242">
        <f t="shared" si="4"/>
        <v>1879.1999999999998</v>
      </c>
      <c r="S29" s="242"/>
      <c r="T29" s="242"/>
      <c r="U29" s="242">
        <f t="shared" si="5"/>
        <v>1879.1999999999998</v>
      </c>
      <c r="V29" s="243">
        <v>1000</v>
      </c>
      <c r="W29" s="242">
        <f t="shared" si="6"/>
        <v>100</v>
      </c>
      <c r="X29" s="242">
        <f t="shared" si="7"/>
        <v>30</v>
      </c>
      <c r="Y29" s="244">
        <f t="shared" si="8"/>
        <v>1130</v>
      </c>
      <c r="Z29" s="244"/>
      <c r="AA29" s="252"/>
      <c r="AB29" s="241">
        <v>910</v>
      </c>
      <c r="AC29" s="242">
        <f t="shared" si="9"/>
        <v>2239.1999999999998</v>
      </c>
      <c r="AD29" s="242"/>
      <c r="AE29" s="242"/>
      <c r="AF29" s="242">
        <f t="shared" si="10"/>
        <v>2239.1999999999998</v>
      </c>
      <c r="AG29" s="243">
        <v>1000</v>
      </c>
      <c r="AH29" s="242">
        <f t="shared" si="11"/>
        <v>100</v>
      </c>
      <c r="AI29" s="242">
        <f t="shared" si="12"/>
        <v>30</v>
      </c>
      <c r="AJ29" s="244">
        <f t="shared" si="13"/>
        <v>1130</v>
      </c>
      <c r="AK29" s="251"/>
      <c r="AM29" s="246">
        <f t="shared" si="14"/>
        <v>0</v>
      </c>
      <c r="AN29" s="246">
        <f t="shared" si="15"/>
        <v>0</v>
      </c>
    </row>
    <row r="30" spans="2:40" ht="15.6">
      <c r="B30" s="247">
        <v>25</v>
      </c>
      <c r="C30" s="248">
        <v>2190</v>
      </c>
      <c r="D30" s="248">
        <v>2090</v>
      </c>
      <c r="E30" s="235">
        <f t="shared" si="0"/>
        <v>100</v>
      </c>
      <c r="F30" s="236">
        <f t="shared" si="1"/>
        <v>1130</v>
      </c>
      <c r="G30" s="234">
        <f t="shared" si="2"/>
        <v>1130</v>
      </c>
      <c r="H30" s="237">
        <f t="shared" si="3"/>
        <v>0</v>
      </c>
      <c r="I30" s="249"/>
      <c r="J30" s="250">
        <v>25</v>
      </c>
      <c r="K30" s="250"/>
      <c r="L30" s="248">
        <v>3670</v>
      </c>
      <c r="M30" s="248">
        <v>3040</v>
      </c>
      <c r="N30" s="248">
        <v>1130</v>
      </c>
      <c r="O30" s="248">
        <v>1130</v>
      </c>
      <c r="Q30" s="241">
        <v>730</v>
      </c>
      <c r="R30" s="242">
        <f t="shared" si="4"/>
        <v>1957.5</v>
      </c>
      <c r="S30" s="242"/>
      <c r="T30" s="242"/>
      <c r="U30" s="242">
        <f t="shared" si="5"/>
        <v>1957.5</v>
      </c>
      <c r="V30" s="243">
        <v>1000</v>
      </c>
      <c r="W30" s="242">
        <f t="shared" si="6"/>
        <v>100</v>
      </c>
      <c r="X30" s="242">
        <f t="shared" si="7"/>
        <v>30</v>
      </c>
      <c r="Y30" s="244">
        <f t="shared" si="8"/>
        <v>1130</v>
      </c>
      <c r="Z30" s="244"/>
      <c r="AA30" s="252"/>
      <c r="AB30" s="241">
        <v>910</v>
      </c>
      <c r="AC30" s="242">
        <f t="shared" si="9"/>
        <v>2332.5</v>
      </c>
      <c r="AD30" s="242"/>
      <c r="AE30" s="242"/>
      <c r="AF30" s="242">
        <f t="shared" si="10"/>
        <v>2332.5</v>
      </c>
      <c r="AG30" s="243">
        <v>1000</v>
      </c>
      <c r="AH30" s="242">
        <f t="shared" si="11"/>
        <v>100</v>
      </c>
      <c r="AI30" s="242">
        <f t="shared" si="12"/>
        <v>30</v>
      </c>
      <c r="AJ30" s="244">
        <f t="shared" si="13"/>
        <v>1130</v>
      </c>
      <c r="AK30" s="251"/>
      <c r="AM30" s="246">
        <f t="shared" si="14"/>
        <v>0</v>
      </c>
      <c r="AN30" s="246">
        <f t="shared" si="15"/>
        <v>0</v>
      </c>
    </row>
    <row r="31" spans="2:40" ht="15.6">
      <c r="B31" s="247">
        <v>26</v>
      </c>
      <c r="C31" s="248">
        <v>2250</v>
      </c>
      <c r="D31" s="248">
        <v>2160</v>
      </c>
      <c r="E31" s="235">
        <f t="shared" si="0"/>
        <v>90</v>
      </c>
      <c r="F31" s="236">
        <f t="shared" si="1"/>
        <v>1130</v>
      </c>
      <c r="G31" s="234">
        <f t="shared" si="2"/>
        <v>1130</v>
      </c>
      <c r="H31" s="237">
        <f t="shared" si="3"/>
        <v>0</v>
      </c>
      <c r="I31" s="249"/>
      <c r="J31" s="250">
        <v>26</v>
      </c>
      <c r="K31" s="250"/>
      <c r="L31" s="248">
        <v>3780</v>
      </c>
      <c r="M31" s="248">
        <v>3140</v>
      </c>
      <c r="N31" s="248">
        <v>1130</v>
      </c>
      <c r="O31" s="248">
        <v>1130</v>
      </c>
      <c r="Q31" s="241">
        <v>730</v>
      </c>
      <c r="R31" s="242">
        <f t="shared" si="4"/>
        <v>2035.8</v>
      </c>
      <c r="S31" s="242"/>
      <c r="T31" s="242"/>
      <c r="U31" s="242">
        <f t="shared" si="5"/>
        <v>2035.8</v>
      </c>
      <c r="V31" s="243">
        <v>1000</v>
      </c>
      <c r="W31" s="242">
        <f t="shared" si="6"/>
        <v>100</v>
      </c>
      <c r="X31" s="242">
        <f t="shared" si="7"/>
        <v>30</v>
      </c>
      <c r="Y31" s="244">
        <f t="shared" si="8"/>
        <v>1130</v>
      </c>
      <c r="Z31" s="244"/>
      <c r="AA31" s="252"/>
      <c r="AB31" s="241">
        <v>910</v>
      </c>
      <c r="AC31" s="242">
        <f t="shared" si="9"/>
        <v>2425.7999999999997</v>
      </c>
      <c r="AD31" s="242"/>
      <c r="AE31" s="242"/>
      <c r="AF31" s="242">
        <f t="shared" si="10"/>
        <v>2425.7999999999997</v>
      </c>
      <c r="AG31" s="243">
        <v>1000</v>
      </c>
      <c r="AH31" s="242">
        <f t="shared" si="11"/>
        <v>100</v>
      </c>
      <c r="AI31" s="242">
        <f t="shared" si="12"/>
        <v>30</v>
      </c>
      <c r="AJ31" s="244">
        <f t="shared" si="13"/>
        <v>1130</v>
      </c>
      <c r="AK31" s="251"/>
      <c r="AM31" s="246">
        <f t="shared" si="14"/>
        <v>0</v>
      </c>
      <c r="AN31" s="246">
        <f t="shared" si="15"/>
        <v>0</v>
      </c>
    </row>
    <row r="32" spans="2:40" ht="15.6">
      <c r="B32" s="247">
        <v>27</v>
      </c>
      <c r="C32" s="248">
        <v>2320</v>
      </c>
      <c r="D32" s="248">
        <v>2230</v>
      </c>
      <c r="E32" s="235">
        <f t="shared" si="0"/>
        <v>90</v>
      </c>
      <c r="F32" s="236">
        <f t="shared" si="1"/>
        <v>1130</v>
      </c>
      <c r="G32" s="234">
        <f t="shared" si="2"/>
        <v>1130</v>
      </c>
      <c r="H32" s="237">
        <f t="shared" si="3"/>
        <v>0</v>
      </c>
      <c r="I32" s="249"/>
      <c r="J32" s="250">
        <v>27</v>
      </c>
      <c r="K32" s="250"/>
      <c r="L32" s="248">
        <v>3890</v>
      </c>
      <c r="M32" s="248">
        <v>3220</v>
      </c>
      <c r="N32" s="248">
        <v>1130</v>
      </c>
      <c r="O32" s="248">
        <v>1130</v>
      </c>
      <c r="Q32" s="241">
        <v>730</v>
      </c>
      <c r="R32" s="242">
        <f t="shared" si="4"/>
        <v>2114.1</v>
      </c>
      <c r="S32" s="242"/>
      <c r="T32" s="242"/>
      <c r="U32" s="242">
        <f t="shared" si="5"/>
        <v>2114.1</v>
      </c>
      <c r="V32" s="243">
        <v>1000</v>
      </c>
      <c r="W32" s="242">
        <f t="shared" si="6"/>
        <v>100</v>
      </c>
      <c r="X32" s="242">
        <f t="shared" si="7"/>
        <v>30</v>
      </c>
      <c r="Y32" s="244">
        <f t="shared" si="8"/>
        <v>1130</v>
      </c>
      <c r="Z32" s="244"/>
      <c r="AA32" s="252"/>
      <c r="AB32" s="241">
        <v>910</v>
      </c>
      <c r="AC32" s="242">
        <f t="shared" si="9"/>
        <v>2519.1</v>
      </c>
      <c r="AD32" s="242"/>
      <c r="AE32" s="242"/>
      <c r="AF32" s="242">
        <f t="shared" si="10"/>
        <v>2519.1</v>
      </c>
      <c r="AG32" s="243">
        <v>1000</v>
      </c>
      <c r="AH32" s="242">
        <f t="shared" si="11"/>
        <v>100</v>
      </c>
      <c r="AI32" s="242">
        <f t="shared" si="12"/>
        <v>30</v>
      </c>
      <c r="AJ32" s="244">
        <f t="shared" si="13"/>
        <v>1130</v>
      </c>
      <c r="AK32" s="251"/>
      <c r="AM32" s="246">
        <f t="shared" si="14"/>
        <v>0</v>
      </c>
      <c r="AN32" s="246">
        <f t="shared" si="15"/>
        <v>0</v>
      </c>
    </row>
    <row r="33" spans="2:40" ht="15.6">
      <c r="B33" s="247">
        <v>28</v>
      </c>
      <c r="C33" s="248">
        <v>2390</v>
      </c>
      <c r="D33" s="248">
        <v>2290</v>
      </c>
      <c r="E33" s="235">
        <f t="shared" si="0"/>
        <v>100</v>
      </c>
      <c r="F33" s="236">
        <f t="shared" si="1"/>
        <v>1130</v>
      </c>
      <c r="G33" s="234">
        <f t="shared" si="2"/>
        <v>1130</v>
      </c>
      <c r="H33" s="237">
        <f t="shared" si="3"/>
        <v>0</v>
      </c>
      <c r="I33" s="249"/>
      <c r="J33" s="250">
        <v>28</v>
      </c>
      <c r="K33" s="250"/>
      <c r="L33" s="248">
        <v>4000</v>
      </c>
      <c r="M33" s="248">
        <v>3310</v>
      </c>
      <c r="N33" s="248">
        <v>1130</v>
      </c>
      <c r="O33" s="248">
        <v>1130</v>
      </c>
      <c r="Q33" s="241">
        <v>730</v>
      </c>
      <c r="R33" s="242">
        <f t="shared" si="4"/>
        <v>2192.4</v>
      </c>
      <c r="S33" s="242"/>
      <c r="T33" s="242"/>
      <c r="U33" s="242">
        <f t="shared" si="5"/>
        <v>2192.4</v>
      </c>
      <c r="V33" s="243">
        <v>1000</v>
      </c>
      <c r="W33" s="242">
        <f t="shared" si="6"/>
        <v>100</v>
      </c>
      <c r="X33" s="242">
        <f t="shared" si="7"/>
        <v>30</v>
      </c>
      <c r="Y33" s="244">
        <f t="shared" si="8"/>
        <v>1130</v>
      </c>
      <c r="Z33" s="244"/>
      <c r="AA33" s="252"/>
      <c r="AB33" s="241">
        <v>910</v>
      </c>
      <c r="AC33" s="242">
        <f t="shared" si="9"/>
        <v>2612.4</v>
      </c>
      <c r="AD33" s="242"/>
      <c r="AE33" s="242"/>
      <c r="AF33" s="242">
        <f t="shared" si="10"/>
        <v>2612.4</v>
      </c>
      <c r="AG33" s="243">
        <v>1000</v>
      </c>
      <c r="AH33" s="242">
        <f t="shared" si="11"/>
        <v>100</v>
      </c>
      <c r="AI33" s="242">
        <f t="shared" si="12"/>
        <v>30</v>
      </c>
      <c r="AJ33" s="244">
        <f t="shared" si="13"/>
        <v>1130</v>
      </c>
      <c r="AK33" s="251"/>
      <c r="AM33" s="246">
        <f t="shared" si="14"/>
        <v>0</v>
      </c>
      <c r="AN33" s="246">
        <f t="shared" si="15"/>
        <v>0</v>
      </c>
    </row>
    <row r="34" spans="2:40" ht="15.6">
      <c r="B34" s="247">
        <v>29</v>
      </c>
      <c r="C34" s="248">
        <v>2460</v>
      </c>
      <c r="D34" s="248">
        <v>2350</v>
      </c>
      <c r="E34" s="235">
        <f t="shared" si="0"/>
        <v>110</v>
      </c>
      <c r="F34" s="236">
        <f t="shared" si="1"/>
        <v>1130</v>
      </c>
      <c r="G34" s="234">
        <f t="shared" si="2"/>
        <v>1130</v>
      </c>
      <c r="H34" s="237">
        <f t="shared" si="3"/>
        <v>0</v>
      </c>
      <c r="I34" s="249"/>
      <c r="J34" s="250">
        <v>29</v>
      </c>
      <c r="K34" s="250"/>
      <c r="L34" s="248">
        <v>4100</v>
      </c>
      <c r="M34" s="248">
        <v>3410</v>
      </c>
      <c r="N34" s="248">
        <v>1130</v>
      </c>
      <c r="O34" s="248">
        <v>1130</v>
      </c>
      <c r="Q34" s="241">
        <v>730</v>
      </c>
      <c r="R34" s="242">
        <f t="shared" si="4"/>
        <v>2270.6999999999998</v>
      </c>
      <c r="S34" s="242"/>
      <c r="T34" s="242"/>
      <c r="U34" s="242">
        <f t="shared" si="5"/>
        <v>2270.6999999999998</v>
      </c>
      <c r="V34" s="243">
        <v>1000</v>
      </c>
      <c r="W34" s="242">
        <f t="shared" si="6"/>
        <v>100</v>
      </c>
      <c r="X34" s="242">
        <f t="shared" si="7"/>
        <v>30</v>
      </c>
      <c r="Y34" s="244">
        <f t="shared" si="8"/>
        <v>1130</v>
      </c>
      <c r="Z34" s="244"/>
      <c r="AA34" s="252"/>
      <c r="AB34" s="241">
        <v>910</v>
      </c>
      <c r="AC34" s="242">
        <f t="shared" si="9"/>
        <v>2705.7</v>
      </c>
      <c r="AD34" s="242"/>
      <c r="AE34" s="242"/>
      <c r="AF34" s="242">
        <f t="shared" si="10"/>
        <v>2705.7</v>
      </c>
      <c r="AG34" s="243">
        <v>1000</v>
      </c>
      <c r="AH34" s="242">
        <f t="shared" si="11"/>
        <v>100</v>
      </c>
      <c r="AI34" s="242">
        <f t="shared" si="12"/>
        <v>30</v>
      </c>
      <c r="AJ34" s="244">
        <f t="shared" si="13"/>
        <v>1130</v>
      </c>
      <c r="AK34" s="251"/>
      <c r="AM34" s="246">
        <f t="shared" si="14"/>
        <v>0</v>
      </c>
      <c r="AN34" s="246">
        <f t="shared" si="15"/>
        <v>0</v>
      </c>
    </row>
    <row r="35" spans="2:40" ht="15.6">
      <c r="B35" s="247">
        <v>30</v>
      </c>
      <c r="C35" s="248">
        <v>2530</v>
      </c>
      <c r="D35" s="248">
        <v>2420</v>
      </c>
      <c r="E35" s="235">
        <f t="shared" si="0"/>
        <v>110</v>
      </c>
      <c r="F35" s="236">
        <f t="shared" si="1"/>
        <v>1130</v>
      </c>
      <c r="G35" s="234">
        <f t="shared" si="2"/>
        <v>1130</v>
      </c>
      <c r="H35" s="237">
        <f t="shared" si="3"/>
        <v>0</v>
      </c>
      <c r="I35" s="249"/>
      <c r="J35" s="250">
        <v>30</v>
      </c>
      <c r="K35" s="250"/>
      <c r="L35" s="248">
        <v>4210</v>
      </c>
      <c r="M35" s="248">
        <v>3490</v>
      </c>
      <c r="N35" s="248">
        <v>1130</v>
      </c>
      <c r="O35" s="248">
        <v>1130</v>
      </c>
      <c r="Q35" s="241">
        <v>730</v>
      </c>
      <c r="R35" s="242">
        <f t="shared" si="4"/>
        <v>2349</v>
      </c>
      <c r="S35" s="242"/>
      <c r="T35" s="242"/>
      <c r="U35" s="242">
        <f t="shared" si="5"/>
        <v>2349</v>
      </c>
      <c r="V35" s="243">
        <v>1000</v>
      </c>
      <c r="W35" s="242">
        <f t="shared" si="6"/>
        <v>100</v>
      </c>
      <c r="X35" s="242">
        <f t="shared" si="7"/>
        <v>30</v>
      </c>
      <c r="Y35" s="244">
        <f t="shared" si="8"/>
        <v>1130</v>
      </c>
      <c r="Z35" s="244"/>
      <c r="AA35" s="252"/>
      <c r="AB35" s="241">
        <v>910</v>
      </c>
      <c r="AC35" s="242">
        <f t="shared" si="9"/>
        <v>2799</v>
      </c>
      <c r="AD35" s="242"/>
      <c r="AE35" s="242"/>
      <c r="AF35" s="242">
        <f t="shared" si="10"/>
        <v>2799</v>
      </c>
      <c r="AG35" s="243">
        <v>1000</v>
      </c>
      <c r="AH35" s="242">
        <f t="shared" si="11"/>
        <v>100</v>
      </c>
      <c r="AI35" s="242">
        <f t="shared" si="12"/>
        <v>30</v>
      </c>
      <c r="AJ35" s="244">
        <f t="shared" si="13"/>
        <v>1130</v>
      </c>
      <c r="AK35" s="251"/>
      <c r="AM35" s="246">
        <f t="shared" si="14"/>
        <v>0</v>
      </c>
      <c r="AN35" s="246">
        <f t="shared" si="15"/>
        <v>0</v>
      </c>
    </row>
    <row r="36" spans="2:40" ht="15.6">
      <c r="B36" s="247">
        <v>31</v>
      </c>
      <c r="C36" s="248">
        <v>2600</v>
      </c>
      <c r="D36" s="248">
        <v>2490</v>
      </c>
      <c r="E36" s="235">
        <f t="shared" si="0"/>
        <v>110</v>
      </c>
      <c r="F36" s="236">
        <f t="shared" si="1"/>
        <v>1130</v>
      </c>
      <c r="G36" s="234">
        <f t="shared" si="2"/>
        <v>1130</v>
      </c>
      <c r="H36" s="237">
        <f t="shared" si="3"/>
        <v>0</v>
      </c>
      <c r="I36" s="249"/>
      <c r="J36" s="250">
        <v>31</v>
      </c>
      <c r="K36" s="250"/>
      <c r="L36" s="248">
        <v>4320</v>
      </c>
      <c r="M36" s="248">
        <v>3580</v>
      </c>
      <c r="N36" s="248">
        <v>1130</v>
      </c>
      <c r="O36" s="248">
        <v>1130</v>
      </c>
      <c r="Q36" s="241">
        <v>730</v>
      </c>
      <c r="R36" s="242">
        <f t="shared" si="4"/>
        <v>2427.2999999999997</v>
      </c>
      <c r="S36" s="242"/>
      <c r="T36" s="242"/>
      <c r="U36" s="242">
        <f t="shared" si="5"/>
        <v>2427.2999999999997</v>
      </c>
      <c r="V36" s="243">
        <v>1000</v>
      </c>
      <c r="W36" s="242">
        <f t="shared" si="6"/>
        <v>100</v>
      </c>
      <c r="X36" s="242">
        <f t="shared" si="7"/>
        <v>30</v>
      </c>
      <c r="Y36" s="244">
        <f t="shared" si="8"/>
        <v>1130</v>
      </c>
      <c r="Z36" s="244"/>
      <c r="AA36" s="252"/>
      <c r="AB36" s="241">
        <v>910</v>
      </c>
      <c r="AC36" s="242">
        <f t="shared" si="9"/>
        <v>2892.2999999999997</v>
      </c>
      <c r="AD36" s="242"/>
      <c r="AE36" s="242"/>
      <c r="AF36" s="242">
        <f t="shared" si="10"/>
        <v>2892.2999999999997</v>
      </c>
      <c r="AG36" s="243">
        <v>1000</v>
      </c>
      <c r="AH36" s="242">
        <f t="shared" si="11"/>
        <v>100</v>
      </c>
      <c r="AI36" s="242">
        <f t="shared" si="12"/>
        <v>30</v>
      </c>
      <c r="AJ36" s="244">
        <f t="shared" si="13"/>
        <v>1130</v>
      </c>
      <c r="AK36" s="251"/>
      <c r="AM36" s="246">
        <f t="shared" si="14"/>
        <v>0</v>
      </c>
      <c r="AN36" s="246">
        <f t="shared" si="15"/>
        <v>0</v>
      </c>
    </row>
    <row r="37" spans="2:40" ht="15.6">
      <c r="B37" s="247">
        <v>32</v>
      </c>
      <c r="C37" s="248">
        <v>2660</v>
      </c>
      <c r="D37" s="248">
        <v>2550</v>
      </c>
      <c r="E37" s="235">
        <f t="shared" si="0"/>
        <v>110</v>
      </c>
      <c r="F37" s="236">
        <f t="shared" si="1"/>
        <v>1130</v>
      </c>
      <c r="G37" s="234">
        <f t="shared" si="2"/>
        <v>1130</v>
      </c>
      <c r="H37" s="237">
        <f t="shared" si="3"/>
        <v>0</v>
      </c>
      <c r="I37" s="249"/>
      <c r="J37" s="250">
        <v>32</v>
      </c>
      <c r="K37" s="250"/>
      <c r="L37" s="248">
        <v>4420</v>
      </c>
      <c r="M37" s="248">
        <v>3660</v>
      </c>
      <c r="N37" s="248">
        <v>1130</v>
      </c>
      <c r="O37" s="248">
        <v>1130</v>
      </c>
      <c r="Q37" s="241">
        <v>730</v>
      </c>
      <c r="R37" s="242">
        <f t="shared" si="4"/>
        <v>2505.6</v>
      </c>
      <c r="S37" s="242"/>
      <c r="T37" s="242"/>
      <c r="U37" s="242">
        <f t="shared" si="5"/>
        <v>2505.6</v>
      </c>
      <c r="V37" s="243">
        <v>1000</v>
      </c>
      <c r="W37" s="242">
        <f t="shared" si="6"/>
        <v>100</v>
      </c>
      <c r="X37" s="242">
        <f t="shared" si="7"/>
        <v>30</v>
      </c>
      <c r="Y37" s="244">
        <f t="shared" si="8"/>
        <v>1130</v>
      </c>
      <c r="Z37" s="244"/>
      <c r="AA37" s="252"/>
      <c r="AB37" s="241">
        <v>910</v>
      </c>
      <c r="AC37" s="242">
        <f t="shared" si="9"/>
        <v>2985.6</v>
      </c>
      <c r="AD37" s="242"/>
      <c r="AE37" s="242"/>
      <c r="AF37" s="242">
        <f t="shared" si="10"/>
        <v>2985.6</v>
      </c>
      <c r="AG37" s="243">
        <v>1000</v>
      </c>
      <c r="AH37" s="242">
        <f t="shared" si="11"/>
        <v>100</v>
      </c>
      <c r="AI37" s="242">
        <f t="shared" si="12"/>
        <v>30</v>
      </c>
      <c r="AJ37" s="244">
        <f t="shared" si="13"/>
        <v>1130</v>
      </c>
      <c r="AK37" s="251"/>
      <c r="AM37" s="246">
        <f t="shared" si="14"/>
        <v>0</v>
      </c>
      <c r="AN37" s="246">
        <f t="shared" si="15"/>
        <v>0</v>
      </c>
    </row>
    <row r="38" spans="2:40" ht="15.6">
      <c r="B38" s="247">
        <v>33</v>
      </c>
      <c r="C38" s="248">
        <v>2730</v>
      </c>
      <c r="D38" s="248">
        <v>2620</v>
      </c>
      <c r="E38" s="235">
        <f t="shared" si="0"/>
        <v>110</v>
      </c>
      <c r="F38" s="236">
        <f t="shared" si="1"/>
        <v>1130</v>
      </c>
      <c r="G38" s="234">
        <f t="shared" si="2"/>
        <v>1130</v>
      </c>
      <c r="H38" s="237">
        <f t="shared" si="3"/>
        <v>0</v>
      </c>
      <c r="I38" s="249"/>
      <c r="J38" s="250">
        <v>33</v>
      </c>
      <c r="K38" s="250"/>
      <c r="L38" s="248">
        <v>4520</v>
      </c>
      <c r="M38" s="248">
        <v>3760</v>
      </c>
      <c r="N38" s="248">
        <v>1130</v>
      </c>
      <c r="O38" s="248">
        <v>1130</v>
      </c>
      <c r="Q38" s="241">
        <v>730</v>
      </c>
      <c r="R38" s="242">
        <f t="shared" si="4"/>
        <v>2583.9</v>
      </c>
      <c r="S38" s="242"/>
      <c r="T38" s="242"/>
      <c r="U38" s="242">
        <f t="shared" si="5"/>
        <v>2583.9</v>
      </c>
      <c r="V38" s="243">
        <v>1000</v>
      </c>
      <c r="W38" s="242">
        <f t="shared" si="6"/>
        <v>100</v>
      </c>
      <c r="X38" s="242">
        <f t="shared" si="7"/>
        <v>30</v>
      </c>
      <c r="Y38" s="244">
        <f t="shared" si="8"/>
        <v>1130</v>
      </c>
      <c r="Z38" s="244"/>
      <c r="AA38" s="252"/>
      <c r="AB38" s="241">
        <v>910</v>
      </c>
      <c r="AC38" s="242">
        <f t="shared" si="9"/>
        <v>3078.9</v>
      </c>
      <c r="AD38" s="242"/>
      <c r="AE38" s="242"/>
      <c r="AF38" s="242">
        <f t="shared" si="10"/>
        <v>3078.9</v>
      </c>
      <c r="AG38" s="243">
        <v>1000</v>
      </c>
      <c r="AH38" s="242">
        <f t="shared" si="11"/>
        <v>100</v>
      </c>
      <c r="AI38" s="242">
        <f t="shared" si="12"/>
        <v>30</v>
      </c>
      <c r="AJ38" s="244">
        <f t="shared" si="13"/>
        <v>1130</v>
      </c>
      <c r="AK38" s="251"/>
      <c r="AM38" s="246">
        <f t="shared" si="14"/>
        <v>0</v>
      </c>
      <c r="AN38" s="246">
        <f t="shared" si="15"/>
        <v>0</v>
      </c>
    </row>
    <row r="39" spans="2:40" ht="15.6">
      <c r="B39" s="247">
        <v>34</v>
      </c>
      <c r="C39" s="248">
        <v>2810</v>
      </c>
      <c r="D39" s="248">
        <v>2680</v>
      </c>
      <c r="E39" s="235">
        <f t="shared" si="0"/>
        <v>130</v>
      </c>
      <c r="F39" s="236">
        <f t="shared" si="1"/>
        <v>1130</v>
      </c>
      <c r="G39" s="234">
        <f t="shared" si="2"/>
        <v>1130</v>
      </c>
      <c r="H39" s="237">
        <f t="shared" si="3"/>
        <v>0</v>
      </c>
      <c r="I39" s="249"/>
      <c r="J39" s="250">
        <v>34</v>
      </c>
      <c r="K39" s="250"/>
      <c r="L39" s="248">
        <v>4640</v>
      </c>
      <c r="M39" s="248">
        <v>3850</v>
      </c>
      <c r="N39" s="248">
        <v>1130</v>
      </c>
      <c r="O39" s="248">
        <v>1130</v>
      </c>
      <c r="Q39" s="241">
        <v>730</v>
      </c>
      <c r="R39" s="242">
        <f t="shared" si="4"/>
        <v>2662.2</v>
      </c>
      <c r="S39" s="242"/>
      <c r="T39" s="242"/>
      <c r="U39" s="242">
        <f t="shared" si="5"/>
        <v>2662.2</v>
      </c>
      <c r="V39" s="243">
        <v>1000</v>
      </c>
      <c r="W39" s="242">
        <f t="shared" si="6"/>
        <v>100</v>
      </c>
      <c r="X39" s="242">
        <f t="shared" si="7"/>
        <v>30</v>
      </c>
      <c r="Y39" s="244">
        <f t="shared" si="8"/>
        <v>1130</v>
      </c>
      <c r="Z39" s="244"/>
      <c r="AA39" s="252"/>
      <c r="AB39" s="241">
        <v>910</v>
      </c>
      <c r="AC39" s="242">
        <f t="shared" si="9"/>
        <v>3172.2</v>
      </c>
      <c r="AD39" s="242"/>
      <c r="AE39" s="242"/>
      <c r="AF39" s="242">
        <f t="shared" si="10"/>
        <v>3172.2</v>
      </c>
      <c r="AG39" s="243">
        <v>1000</v>
      </c>
      <c r="AH39" s="242">
        <f t="shared" si="11"/>
        <v>100</v>
      </c>
      <c r="AI39" s="242">
        <f t="shared" si="12"/>
        <v>30</v>
      </c>
      <c r="AJ39" s="244">
        <f t="shared" si="13"/>
        <v>1130</v>
      </c>
      <c r="AK39" s="251"/>
      <c r="AM39" s="246">
        <f t="shared" si="14"/>
        <v>0</v>
      </c>
      <c r="AN39" s="246">
        <f t="shared" si="15"/>
        <v>0</v>
      </c>
    </row>
    <row r="40" spans="2:40" ht="15.6">
      <c r="B40" s="247">
        <v>35</v>
      </c>
      <c r="C40" s="248">
        <v>2870</v>
      </c>
      <c r="D40" s="248">
        <v>2740</v>
      </c>
      <c r="E40" s="235">
        <f t="shared" si="0"/>
        <v>130</v>
      </c>
      <c r="F40" s="236">
        <f t="shared" si="1"/>
        <v>1130</v>
      </c>
      <c r="G40" s="234">
        <f t="shared" si="2"/>
        <v>1130</v>
      </c>
      <c r="H40" s="237">
        <f t="shared" si="3"/>
        <v>0</v>
      </c>
      <c r="I40" s="249"/>
      <c r="J40" s="250">
        <v>35</v>
      </c>
      <c r="K40" s="250"/>
      <c r="L40" s="248">
        <v>4740</v>
      </c>
      <c r="M40" s="248">
        <v>3930</v>
      </c>
      <c r="N40" s="248">
        <v>1130</v>
      </c>
      <c r="O40" s="248">
        <v>1130</v>
      </c>
      <c r="Q40" s="241">
        <v>730</v>
      </c>
      <c r="R40" s="242">
        <f t="shared" si="4"/>
        <v>2740.5</v>
      </c>
      <c r="S40" s="242"/>
      <c r="T40" s="242"/>
      <c r="U40" s="242">
        <f t="shared" si="5"/>
        <v>2740.5</v>
      </c>
      <c r="V40" s="243">
        <v>1000</v>
      </c>
      <c r="W40" s="242">
        <f t="shared" si="6"/>
        <v>100</v>
      </c>
      <c r="X40" s="242">
        <f t="shared" si="7"/>
        <v>30</v>
      </c>
      <c r="Y40" s="244">
        <f t="shared" si="8"/>
        <v>1130</v>
      </c>
      <c r="Z40" s="244"/>
      <c r="AA40" s="252"/>
      <c r="AB40" s="241">
        <v>910</v>
      </c>
      <c r="AC40" s="242">
        <f t="shared" si="9"/>
        <v>3265.5</v>
      </c>
      <c r="AD40" s="242"/>
      <c r="AE40" s="242"/>
      <c r="AF40" s="242">
        <f t="shared" si="10"/>
        <v>3265.5</v>
      </c>
      <c r="AG40" s="243">
        <v>1000</v>
      </c>
      <c r="AH40" s="242">
        <f t="shared" si="11"/>
        <v>100</v>
      </c>
      <c r="AI40" s="242">
        <f t="shared" si="12"/>
        <v>30</v>
      </c>
      <c r="AJ40" s="244">
        <f t="shared" si="13"/>
        <v>1130</v>
      </c>
      <c r="AK40" s="251"/>
      <c r="AM40" s="246">
        <f t="shared" si="14"/>
        <v>0</v>
      </c>
      <c r="AN40" s="246">
        <f t="shared" si="15"/>
        <v>0</v>
      </c>
    </row>
    <row r="41" spans="2:40" ht="15.6">
      <c r="B41" s="247">
        <v>36</v>
      </c>
      <c r="C41" s="248">
        <v>2940</v>
      </c>
      <c r="D41" s="248">
        <v>2820</v>
      </c>
      <c r="E41" s="235">
        <f t="shared" si="0"/>
        <v>120</v>
      </c>
      <c r="F41" s="236">
        <f t="shared" si="1"/>
        <v>1130</v>
      </c>
      <c r="G41" s="234">
        <f t="shared" si="2"/>
        <v>1180</v>
      </c>
      <c r="H41" s="237">
        <f t="shared" si="3"/>
        <v>-50</v>
      </c>
      <c r="I41" s="249"/>
      <c r="J41" s="250">
        <v>36</v>
      </c>
      <c r="K41" s="250"/>
      <c r="L41" s="248">
        <v>4840</v>
      </c>
      <c r="M41" s="248">
        <v>4030</v>
      </c>
      <c r="N41" s="248">
        <v>1130</v>
      </c>
      <c r="O41" s="248">
        <v>1180</v>
      </c>
      <c r="Q41" s="241">
        <v>730</v>
      </c>
      <c r="R41" s="242">
        <f t="shared" si="4"/>
        <v>2818.7999999999997</v>
      </c>
      <c r="S41" s="242"/>
      <c r="T41" s="242"/>
      <c r="U41" s="242">
        <f t="shared" si="5"/>
        <v>2818.7999999999997</v>
      </c>
      <c r="V41" s="253">
        <f t="shared" ref="V41:V72" si="16">(Q41+U41)-$Z$3</f>
        <v>1048.7999999999997</v>
      </c>
      <c r="W41" s="242">
        <f t="shared" si="6"/>
        <v>105</v>
      </c>
      <c r="X41" s="242">
        <f t="shared" si="7"/>
        <v>30</v>
      </c>
      <c r="Y41" s="244">
        <f t="shared" si="8"/>
        <v>1180</v>
      </c>
      <c r="Z41" s="244"/>
      <c r="AA41" s="252"/>
      <c r="AB41" s="241">
        <v>910</v>
      </c>
      <c r="AC41" s="242">
        <f t="shared" si="9"/>
        <v>3358.7999999999997</v>
      </c>
      <c r="AD41" s="242"/>
      <c r="AE41" s="242"/>
      <c r="AF41" s="242">
        <f t="shared" si="10"/>
        <v>3358.7999999999997</v>
      </c>
      <c r="AG41" s="243">
        <v>1000</v>
      </c>
      <c r="AH41" s="242">
        <f t="shared" si="11"/>
        <v>100</v>
      </c>
      <c r="AI41" s="242">
        <f t="shared" si="12"/>
        <v>30</v>
      </c>
      <c r="AJ41" s="244">
        <f t="shared" si="13"/>
        <v>1130</v>
      </c>
      <c r="AK41" s="251"/>
      <c r="AM41" s="246">
        <f t="shared" si="14"/>
        <v>0</v>
      </c>
      <c r="AN41" s="246">
        <f t="shared" si="15"/>
        <v>0</v>
      </c>
    </row>
    <row r="42" spans="2:40" ht="15.6">
      <c r="B42" s="247">
        <v>37</v>
      </c>
      <c r="C42" s="248">
        <v>3010</v>
      </c>
      <c r="D42" s="248">
        <v>2880</v>
      </c>
      <c r="E42" s="235">
        <f t="shared" si="0"/>
        <v>130</v>
      </c>
      <c r="F42" s="236">
        <f t="shared" si="1"/>
        <v>1130</v>
      </c>
      <c r="G42" s="234">
        <f t="shared" si="2"/>
        <v>1280</v>
      </c>
      <c r="H42" s="237">
        <f t="shared" si="3"/>
        <v>-150</v>
      </c>
      <c r="I42" s="249"/>
      <c r="J42" s="250">
        <v>37</v>
      </c>
      <c r="K42" s="250"/>
      <c r="L42" s="248">
        <v>4950</v>
      </c>
      <c r="M42" s="248">
        <v>4120</v>
      </c>
      <c r="N42" s="248">
        <v>1130</v>
      </c>
      <c r="O42" s="248">
        <v>1280</v>
      </c>
      <c r="Q42" s="241">
        <v>730</v>
      </c>
      <c r="R42" s="242">
        <f t="shared" si="4"/>
        <v>2897.1</v>
      </c>
      <c r="S42" s="242"/>
      <c r="T42" s="242"/>
      <c r="U42" s="242">
        <f t="shared" si="5"/>
        <v>2897.1</v>
      </c>
      <c r="V42" s="253">
        <f t="shared" si="16"/>
        <v>1127.0999999999999</v>
      </c>
      <c r="W42" s="242">
        <f t="shared" si="6"/>
        <v>113</v>
      </c>
      <c r="X42" s="242">
        <f t="shared" si="7"/>
        <v>40</v>
      </c>
      <c r="Y42" s="244">
        <f t="shared" si="8"/>
        <v>1280</v>
      </c>
      <c r="Z42" s="244"/>
      <c r="AA42" s="252"/>
      <c r="AB42" s="241">
        <v>910</v>
      </c>
      <c r="AC42" s="242">
        <f t="shared" si="9"/>
        <v>3452.1</v>
      </c>
      <c r="AD42" s="242"/>
      <c r="AE42" s="242"/>
      <c r="AF42" s="242">
        <f t="shared" si="10"/>
        <v>3452.1</v>
      </c>
      <c r="AG42" s="243">
        <v>1000</v>
      </c>
      <c r="AH42" s="242">
        <f t="shared" si="11"/>
        <v>100</v>
      </c>
      <c r="AI42" s="242">
        <f t="shared" si="12"/>
        <v>30</v>
      </c>
      <c r="AJ42" s="244">
        <f t="shared" si="13"/>
        <v>1130</v>
      </c>
      <c r="AK42" s="251"/>
      <c r="AM42" s="246">
        <f t="shared" si="14"/>
        <v>0</v>
      </c>
      <c r="AN42" s="246">
        <f t="shared" si="15"/>
        <v>0</v>
      </c>
    </row>
    <row r="43" spans="2:40" ht="15.6">
      <c r="B43" s="247">
        <v>38</v>
      </c>
      <c r="C43" s="248">
        <v>3080</v>
      </c>
      <c r="D43" s="248">
        <v>2940</v>
      </c>
      <c r="E43" s="235">
        <f t="shared" si="0"/>
        <v>140</v>
      </c>
      <c r="F43" s="236">
        <f t="shared" si="1"/>
        <v>1130</v>
      </c>
      <c r="G43" s="234">
        <f t="shared" si="2"/>
        <v>1360</v>
      </c>
      <c r="H43" s="237">
        <f t="shared" si="3"/>
        <v>-230</v>
      </c>
      <c r="I43" s="249"/>
      <c r="J43" s="250">
        <v>38</v>
      </c>
      <c r="K43" s="250"/>
      <c r="L43" s="248">
        <v>5060</v>
      </c>
      <c r="M43" s="248">
        <v>4200</v>
      </c>
      <c r="N43" s="248">
        <v>1130</v>
      </c>
      <c r="O43" s="248">
        <v>1360</v>
      </c>
      <c r="Q43" s="241">
        <v>730</v>
      </c>
      <c r="R43" s="242">
        <f t="shared" si="4"/>
        <v>2975.4</v>
      </c>
      <c r="S43" s="242"/>
      <c r="T43" s="242"/>
      <c r="U43" s="242">
        <f t="shared" si="5"/>
        <v>2975.4</v>
      </c>
      <c r="V43" s="253">
        <f t="shared" si="16"/>
        <v>1205.4000000000001</v>
      </c>
      <c r="W43" s="242">
        <f t="shared" si="6"/>
        <v>121</v>
      </c>
      <c r="X43" s="242">
        <f t="shared" si="7"/>
        <v>40</v>
      </c>
      <c r="Y43" s="244">
        <f t="shared" si="8"/>
        <v>1360</v>
      </c>
      <c r="Z43" s="244"/>
      <c r="AA43" s="252"/>
      <c r="AB43" s="241">
        <v>910</v>
      </c>
      <c r="AC43" s="242">
        <f t="shared" si="9"/>
        <v>3545.4</v>
      </c>
      <c r="AD43" s="242"/>
      <c r="AE43" s="242"/>
      <c r="AF43" s="242">
        <f t="shared" si="10"/>
        <v>3545.4</v>
      </c>
      <c r="AG43" s="243">
        <v>1000</v>
      </c>
      <c r="AH43" s="242">
        <f t="shared" si="11"/>
        <v>100</v>
      </c>
      <c r="AI43" s="242">
        <f t="shared" si="12"/>
        <v>30</v>
      </c>
      <c r="AJ43" s="244">
        <f t="shared" si="13"/>
        <v>1130</v>
      </c>
      <c r="AK43" s="251"/>
      <c r="AM43" s="246">
        <f t="shared" si="14"/>
        <v>0</v>
      </c>
      <c r="AN43" s="246">
        <f t="shared" si="15"/>
        <v>0</v>
      </c>
    </row>
    <row r="44" spans="2:40" ht="15.6">
      <c r="B44" s="247">
        <v>39</v>
      </c>
      <c r="C44" s="248">
        <v>3150</v>
      </c>
      <c r="D44" s="248">
        <v>3010</v>
      </c>
      <c r="E44" s="235">
        <f t="shared" si="0"/>
        <v>140</v>
      </c>
      <c r="F44" s="236">
        <f t="shared" si="1"/>
        <v>1130</v>
      </c>
      <c r="G44" s="234">
        <f t="shared" si="2"/>
        <v>1450</v>
      </c>
      <c r="H44" s="237">
        <f t="shared" si="3"/>
        <v>-320</v>
      </c>
      <c r="I44" s="249"/>
      <c r="J44" s="250">
        <v>39</v>
      </c>
      <c r="K44" s="250"/>
      <c r="L44" s="248">
        <v>5160</v>
      </c>
      <c r="M44" s="248">
        <v>4290</v>
      </c>
      <c r="N44" s="248">
        <v>1130</v>
      </c>
      <c r="O44" s="248">
        <v>1450</v>
      </c>
      <c r="Q44" s="241">
        <v>730</v>
      </c>
      <c r="R44" s="242">
        <f t="shared" si="4"/>
        <v>3053.7</v>
      </c>
      <c r="S44" s="242"/>
      <c r="T44" s="242"/>
      <c r="U44" s="242">
        <f t="shared" si="5"/>
        <v>3053.7</v>
      </c>
      <c r="V44" s="253">
        <f t="shared" si="16"/>
        <v>1283.6999999999998</v>
      </c>
      <c r="W44" s="242">
        <f t="shared" si="6"/>
        <v>128</v>
      </c>
      <c r="X44" s="242">
        <f t="shared" si="7"/>
        <v>40</v>
      </c>
      <c r="Y44" s="244">
        <f t="shared" si="8"/>
        <v>1450</v>
      </c>
      <c r="Z44" s="244"/>
      <c r="AA44" s="252"/>
      <c r="AB44" s="241">
        <v>910</v>
      </c>
      <c r="AC44" s="242">
        <f t="shared" si="9"/>
        <v>3638.7</v>
      </c>
      <c r="AD44" s="242"/>
      <c r="AE44" s="242"/>
      <c r="AF44" s="242">
        <f t="shared" si="10"/>
        <v>3638.7</v>
      </c>
      <c r="AG44" s="243">
        <v>1000</v>
      </c>
      <c r="AH44" s="242">
        <f t="shared" si="11"/>
        <v>100</v>
      </c>
      <c r="AI44" s="242">
        <f t="shared" si="12"/>
        <v>30</v>
      </c>
      <c r="AJ44" s="244">
        <f t="shared" si="13"/>
        <v>1130</v>
      </c>
      <c r="AK44" s="251"/>
      <c r="AM44" s="246">
        <f t="shared" si="14"/>
        <v>0</v>
      </c>
      <c r="AN44" s="246">
        <f t="shared" si="15"/>
        <v>0</v>
      </c>
    </row>
    <row r="45" spans="2:40" ht="15.6">
      <c r="B45" s="247">
        <v>40</v>
      </c>
      <c r="C45" s="248">
        <v>3220</v>
      </c>
      <c r="D45" s="248">
        <v>3080</v>
      </c>
      <c r="E45" s="235">
        <f t="shared" si="0"/>
        <v>140</v>
      </c>
      <c r="F45" s="236">
        <f t="shared" si="1"/>
        <v>1130</v>
      </c>
      <c r="G45" s="234">
        <f t="shared" si="2"/>
        <v>1540</v>
      </c>
      <c r="H45" s="237">
        <f t="shared" si="3"/>
        <v>-410</v>
      </c>
      <c r="I45" s="249"/>
      <c r="J45" s="250">
        <v>40</v>
      </c>
      <c r="K45" s="250"/>
      <c r="L45" s="248">
        <v>5270</v>
      </c>
      <c r="M45" s="248">
        <v>4380</v>
      </c>
      <c r="N45" s="248">
        <v>1130</v>
      </c>
      <c r="O45" s="248">
        <v>1540</v>
      </c>
      <c r="Q45" s="241">
        <v>730</v>
      </c>
      <c r="R45" s="242">
        <f t="shared" si="4"/>
        <v>3132</v>
      </c>
      <c r="S45" s="242"/>
      <c r="T45" s="242"/>
      <c r="U45" s="242">
        <f t="shared" si="5"/>
        <v>3132</v>
      </c>
      <c r="V45" s="253">
        <f t="shared" si="16"/>
        <v>1362</v>
      </c>
      <c r="W45" s="242">
        <f t="shared" si="6"/>
        <v>136</v>
      </c>
      <c r="X45" s="242">
        <f t="shared" si="7"/>
        <v>50</v>
      </c>
      <c r="Y45" s="244">
        <f t="shared" si="8"/>
        <v>1540</v>
      </c>
      <c r="Z45" s="244"/>
      <c r="AA45" s="252"/>
      <c r="AB45" s="241">
        <v>910</v>
      </c>
      <c r="AC45" s="242">
        <f t="shared" si="9"/>
        <v>3732</v>
      </c>
      <c r="AD45" s="242"/>
      <c r="AE45" s="242"/>
      <c r="AF45" s="242">
        <f t="shared" si="10"/>
        <v>3732</v>
      </c>
      <c r="AG45" s="243">
        <v>1000</v>
      </c>
      <c r="AH45" s="242">
        <f t="shared" si="11"/>
        <v>100</v>
      </c>
      <c r="AI45" s="242">
        <f t="shared" si="12"/>
        <v>30</v>
      </c>
      <c r="AJ45" s="244">
        <f t="shared" si="13"/>
        <v>1130</v>
      </c>
      <c r="AK45" s="251"/>
      <c r="AM45" s="246">
        <f t="shared" si="14"/>
        <v>0</v>
      </c>
      <c r="AN45" s="246">
        <f t="shared" si="15"/>
        <v>0</v>
      </c>
    </row>
    <row r="46" spans="2:40" ht="15.6">
      <c r="B46" s="247">
        <v>41</v>
      </c>
      <c r="C46" s="248">
        <v>3280</v>
      </c>
      <c r="D46" s="248">
        <v>3140</v>
      </c>
      <c r="E46" s="235">
        <f t="shared" si="0"/>
        <v>140</v>
      </c>
      <c r="F46" s="236">
        <f t="shared" si="1"/>
        <v>1130</v>
      </c>
      <c r="G46" s="234">
        <f t="shared" si="2"/>
        <v>1630</v>
      </c>
      <c r="H46" s="237">
        <f t="shared" si="3"/>
        <v>-500</v>
      </c>
      <c r="I46" s="249"/>
      <c r="J46" s="250">
        <v>41</v>
      </c>
      <c r="K46" s="250"/>
      <c r="L46" s="248">
        <v>5370</v>
      </c>
      <c r="M46" s="248">
        <v>4470</v>
      </c>
      <c r="N46" s="248">
        <v>1130</v>
      </c>
      <c r="O46" s="248">
        <v>1630</v>
      </c>
      <c r="Q46" s="241">
        <v>730</v>
      </c>
      <c r="R46" s="242">
        <f t="shared" si="4"/>
        <v>3210.2999999999997</v>
      </c>
      <c r="S46" s="242"/>
      <c r="T46" s="242"/>
      <c r="U46" s="242">
        <f t="shared" si="5"/>
        <v>3210.2999999999997</v>
      </c>
      <c r="V46" s="253">
        <f t="shared" si="16"/>
        <v>1440.2999999999997</v>
      </c>
      <c r="W46" s="242">
        <f t="shared" si="6"/>
        <v>144</v>
      </c>
      <c r="X46" s="242">
        <f t="shared" si="7"/>
        <v>50</v>
      </c>
      <c r="Y46" s="244">
        <f t="shared" si="8"/>
        <v>1630</v>
      </c>
      <c r="Z46" s="244"/>
      <c r="AA46" s="252"/>
      <c r="AB46" s="241">
        <v>910</v>
      </c>
      <c r="AC46" s="242">
        <f t="shared" si="9"/>
        <v>3825.2999999999997</v>
      </c>
      <c r="AD46" s="242"/>
      <c r="AE46" s="242"/>
      <c r="AF46" s="242">
        <f t="shared" si="10"/>
        <v>3825.2999999999997</v>
      </c>
      <c r="AG46" s="243">
        <v>1000</v>
      </c>
      <c r="AH46" s="242">
        <f t="shared" si="11"/>
        <v>100</v>
      </c>
      <c r="AI46" s="242">
        <f t="shared" si="12"/>
        <v>30</v>
      </c>
      <c r="AJ46" s="244">
        <f t="shared" si="13"/>
        <v>1130</v>
      </c>
      <c r="AK46" s="251"/>
      <c r="AM46" s="246">
        <f t="shared" si="14"/>
        <v>0</v>
      </c>
      <c r="AN46" s="246">
        <f t="shared" si="15"/>
        <v>0</v>
      </c>
    </row>
    <row r="47" spans="2:40" ht="15.6">
      <c r="B47" s="247">
        <v>42</v>
      </c>
      <c r="C47" s="248">
        <v>3350</v>
      </c>
      <c r="D47" s="248">
        <v>3210</v>
      </c>
      <c r="E47" s="235">
        <f t="shared" si="0"/>
        <v>140</v>
      </c>
      <c r="F47" s="236">
        <f t="shared" si="1"/>
        <v>1130</v>
      </c>
      <c r="G47" s="234">
        <f t="shared" si="2"/>
        <v>1720</v>
      </c>
      <c r="H47" s="237">
        <f t="shared" si="3"/>
        <v>-590</v>
      </c>
      <c r="I47" s="249"/>
      <c r="J47" s="250">
        <v>42</v>
      </c>
      <c r="K47" s="250"/>
      <c r="L47" s="248">
        <v>5480</v>
      </c>
      <c r="M47" s="248">
        <v>4560</v>
      </c>
      <c r="N47" s="248">
        <v>1130</v>
      </c>
      <c r="O47" s="248">
        <v>1720</v>
      </c>
      <c r="Q47" s="241">
        <v>730</v>
      </c>
      <c r="R47" s="242">
        <f t="shared" si="4"/>
        <v>3288.6</v>
      </c>
      <c r="S47" s="242"/>
      <c r="T47" s="242"/>
      <c r="U47" s="242">
        <f t="shared" si="5"/>
        <v>3288.6</v>
      </c>
      <c r="V47" s="253">
        <f t="shared" si="16"/>
        <v>1518.6</v>
      </c>
      <c r="W47" s="242">
        <f t="shared" si="6"/>
        <v>152</v>
      </c>
      <c r="X47" s="242">
        <f t="shared" si="7"/>
        <v>50</v>
      </c>
      <c r="Y47" s="244">
        <f t="shared" si="8"/>
        <v>1720</v>
      </c>
      <c r="Z47" s="244"/>
      <c r="AA47" s="252"/>
      <c r="AB47" s="241">
        <v>910</v>
      </c>
      <c r="AC47" s="242">
        <f t="shared" si="9"/>
        <v>3918.6</v>
      </c>
      <c r="AD47" s="242"/>
      <c r="AE47" s="242"/>
      <c r="AF47" s="242">
        <f t="shared" si="10"/>
        <v>3918.6</v>
      </c>
      <c r="AG47" s="243">
        <v>1000</v>
      </c>
      <c r="AH47" s="242">
        <f t="shared" si="11"/>
        <v>100</v>
      </c>
      <c r="AI47" s="242">
        <f t="shared" si="12"/>
        <v>30</v>
      </c>
      <c r="AJ47" s="244">
        <f t="shared" si="13"/>
        <v>1130</v>
      </c>
      <c r="AK47" s="251"/>
      <c r="AM47" s="246">
        <f t="shared" si="14"/>
        <v>0</v>
      </c>
      <c r="AN47" s="246">
        <f t="shared" si="15"/>
        <v>0</v>
      </c>
    </row>
    <row r="48" spans="2:40" ht="15.6">
      <c r="B48" s="247">
        <v>43</v>
      </c>
      <c r="C48" s="248">
        <v>3430</v>
      </c>
      <c r="D48" s="248">
        <v>3270</v>
      </c>
      <c r="E48" s="235">
        <f t="shared" si="0"/>
        <v>160</v>
      </c>
      <c r="F48" s="236">
        <f t="shared" si="1"/>
        <v>1130</v>
      </c>
      <c r="G48" s="234">
        <f t="shared" si="2"/>
        <v>1800</v>
      </c>
      <c r="H48" s="237">
        <f t="shared" si="3"/>
        <v>-670</v>
      </c>
      <c r="I48" s="249"/>
      <c r="J48" s="250">
        <v>43</v>
      </c>
      <c r="K48" s="250"/>
      <c r="L48" s="248">
        <v>5590</v>
      </c>
      <c r="M48" s="248">
        <v>4650</v>
      </c>
      <c r="N48" s="248">
        <v>1130</v>
      </c>
      <c r="O48" s="248">
        <v>1800</v>
      </c>
      <c r="Q48" s="241">
        <v>730</v>
      </c>
      <c r="R48" s="242">
        <f t="shared" si="4"/>
        <v>3366.9</v>
      </c>
      <c r="S48" s="242"/>
      <c r="T48" s="242"/>
      <c r="U48" s="242">
        <f t="shared" si="5"/>
        <v>3366.9</v>
      </c>
      <c r="V48" s="253">
        <f t="shared" si="16"/>
        <v>1596.8999999999996</v>
      </c>
      <c r="W48" s="242">
        <f t="shared" si="6"/>
        <v>160</v>
      </c>
      <c r="X48" s="242">
        <f t="shared" si="7"/>
        <v>50</v>
      </c>
      <c r="Y48" s="244">
        <f t="shared" si="8"/>
        <v>1800</v>
      </c>
      <c r="Z48" s="244"/>
      <c r="AA48" s="252"/>
      <c r="AB48" s="241">
        <v>910</v>
      </c>
      <c r="AC48" s="242">
        <f t="shared" si="9"/>
        <v>4011.9</v>
      </c>
      <c r="AD48" s="242"/>
      <c r="AE48" s="242"/>
      <c r="AF48" s="242">
        <f t="shared" si="10"/>
        <v>4011.9</v>
      </c>
      <c r="AG48" s="243">
        <v>1000</v>
      </c>
      <c r="AH48" s="242">
        <f t="shared" si="11"/>
        <v>100</v>
      </c>
      <c r="AI48" s="242">
        <f t="shared" si="12"/>
        <v>30</v>
      </c>
      <c r="AJ48" s="244">
        <f t="shared" si="13"/>
        <v>1130</v>
      </c>
      <c r="AK48" s="251"/>
      <c r="AM48" s="246">
        <f t="shared" si="14"/>
        <v>0</v>
      </c>
      <c r="AN48" s="246">
        <f t="shared" si="15"/>
        <v>0</v>
      </c>
    </row>
    <row r="49" spans="2:40" ht="15.6">
      <c r="B49" s="247">
        <v>44</v>
      </c>
      <c r="C49" s="248">
        <v>3490</v>
      </c>
      <c r="D49" s="248">
        <v>3330</v>
      </c>
      <c r="E49" s="235">
        <f t="shared" si="0"/>
        <v>160</v>
      </c>
      <c r="F49" s="236">
        <f t="shared" si="1"/>
        <v>1140</v>
      </c>
      <c r="G49" s="234">
        <f t="shared" si="2"/>
        <v>1900</v>
      </c>
      <c r="H49" s="237">
        <f t="shared" si="3"/>
        <v>-760</v>
      </c>
      <c r="I49" s="249"/>
      <c r="J49" s="250">
        <v>44</v>
      </c>
      <c r="K49" s="250"/>
      <c r="L49" s="248">
        <v>5690</v>
      </c>
      <c r="M49" s="248">
        <v>4740</v>
      </c>
      <c r="N49" s="248">
        <v>1140</v>
      </c>
      <c r="O49" s="248">
        <v>1900</v>
      </c>
      <c r="Q49" s="241">
        <v>730</v>
      </c>
      <c r="R49" s="242">
        <f t="shared" si="4"/>
        <v>3445.2</v>
      </c>
      <c r="S49" s="242"/>
      <c r="T49" s="242"/>
      <c r="U49" s="242">
        <f t="shared" si="5"/>
        <v>3445.2</v>
      </c>
      <c r="V49" s="253">
        <f t="shared" si="16"/>
        <v>1675.1999999999998</v>
      </c>
      <c r="W49" s="242">
        <f t="shared" si="6"/>
        <v>168</v>
      </c>
      <c r="X49" s="242">
        <f t="shared" si="7"/>
        <v>60</v>
      </c>
      <c r="Y49" s="244">
        <f t="shared" si="8"/>
        <v>1900</v>
      </c>
      <c r="Z49" s="244"/>
      <c r="AA49" s="252"/>
      <c r="AB49" s="241">
        <v>910</v>
      </c>
      <c r="AC49" s="242">
        <f t="shared" si="9"/>
        <v>4105.2</v>
      </c>
      <c r="AD49" s="242"/>
      <c r="AE49" s="242"/>
      <c r="AF49" s="242">
        <f t="shared" si="10"/>
        <v>4105.2</v>
      </c>
      <c r="AG49" s="253">
        <f t="shared" ref="AG49:AG80" si="17">(AB49+AF49)-$AK$3</f>
        <v>1015.1999999999998</v>
      </c>
      <c r="AH49" s="242">
        <f t="shared" si="11"/>
        <v>102</v>
      </c>
      <c r="AI49" s="242">
        <f t="shared" si="12"/>
        <v>30</v>
      </c>
      <c r="AJ49" s="244">
        <f t="shared" si="13"/>
        <v>1140</v>
      </c>
      <c r="AK49" s="251"/>
      <c r="AM49" s="246">
        <f t="shared" si="14"/>
        <v>0</v>
      </c>
      <c r="AN49" s="246">
        <f t="shared" si="15"/>
        <v>0</v>
      </c>
    </row>
    <row r="50" spans="2:40" ht="15.6">
      <c r="B50" s="247">
        <v>45</v>
      </c>
      <c r="C50" s="248">
        <v>3560</v>
      </c>
      <c r="D50" s="248">
        <v>3410</v>
      </c>
      <c r="E50" s="235">
        <f t="shared" si="0"/>
        <v>150</v>
      </c>
      <c r="F50" s="236">
        <f t="shared" si="1"/>
        <v>1250</v>
      </c>
      <c r="G50" s="234">
        <f t="shared" si="2"/>
        <v>1980</v>
      </c>
      <c r="H50" s="237">
        <f t="shared" si="3"/>
        <v>-730</v>
      </c>
      <c r="I50" s="249"/>
      <c r="J50" s="250">
        <v>45</v>
      </c>
      <c r="K50" s="250"/>
      <c r="L50" s="248">
        <v>5790</v>
      </c>
      <c r="M50" s="248">
        <v>4820</v>
      </c>
      <c r="N50" s="248">
        <v>1250</v>
      </c>
      <c r="O50" s="248">
        <v>1980</v>
      </c>
      <c r="Q50" s="241">
        <v>730</v>
      </c>
      <c r="R50" s="242">
        <f t="shared" si="4"/>
        <v>3523.5</v>
      </c>
      <c r="S50" s="242"/>
      <c r="T50" s="242"/>
      <c r="U50" s="242">
        <f t="shared" si="5"/>
        <v>3523.5</v>
      </c>
      <c r="V50" s="253">
        <f t="shared" si="16"/>
        <v>1753.5</v>
      </c>
      <c r="W50" s="242">
        <f t="shared" si="6"/>
        <v>175</v>
      </c>
      <c r="X50" s="242">
        <f t="shared" si="7"/>
        <v>60</v>
      </c>
      <c r="Y50" s="244">
        <f t="shared" si="8"/>
        <v>1980</v>
      </c>
      <c r="Z50" s="244"/>
      <c r="AA50" s="252"/>
      <c r="AB50" s="241">
        <v>910</v>
      </c>
      <c r="AC50" s="242">
        <f t="shared" si="9"/>
        <v>4198.5</v>
      </c>
      <c r="AD50" s="242"/>
      <c r="AE50" s="242"/>
      <c r="AF50" s="242">
        <f t="shared" si="10"/>
        <v>4198.5</v>
      </c>
      <c r="AG50" s="253">
        <f t="shared" si="17"/>
        <v>1108.5</v>
      </c>
      <c r="AH50" s="242">
        <f t="shared" si="11"/>
        <v>111</v>
      </c>
      <c r="AI50" s="242">
        <f t="shared" si="12"/>
        <v>40</v>
      </c>
      <c r="AJ50" s="244">
        <f t="shared" si="13"/>
        <v>1250</v>
      </c>
      <c r="AK50" s="251"/>
      <c r="AM50" s="246">
        <f t="shared" si="14"/>
        <v>0</v>
      </c>
      <c r="AN50" s="246">
        <f t="shared" si="15"/>
        <v>0</v>
      </c>
    </row>
    <row r="51" spans="2:40" ht="15.6">
      <c r="B51" s="247">
        <v>46</v>
      </c>
      <c r="C51" s="248">
        <v>3630</v>
      </c>
      <c r="D51" s="248">
        <v>3470</v>
      </c>
      <c r="E51" s="235">
        <f t="shared" si="0"/>
        <v>160</v>
      </c>
      <c r="F51" s="236">
        <f t="shared" si="1"/>
        <v>1360</v>
      </c>
      <c r="G51" s="234">
        <f t="shared" si="2"/>
        <v>2070</v>
      </c>
      <c r="H51" s="237">
        <f t="shared" si="3"/>
        <v>-710</v>
      </c>
      <c r="I51" s="249"/>
      <c r="J51" s="250">
        <v>46</v>
      </c>
      <c r="K51" s="250"/>
      <c r="L51" s="248">
        <v>5910</v>
      </c>
      <c r="M51" s="248">
        <v>4920</v>
      </c>
      <c r="N51" s="248">
        <v>1360</v>
      </c>
      <c r="O51" s="248">
        <v>2070</v>
      </c>
      <c r="Q51" s="241">
        <v>730</v>
      </c>
      <c r="R51" s="242">
        <f t="shared" si="4"/>
        <v>3601.7999999999997</v>
      </c>
      <c r="S51" s="242"/>
      <c r="T51" s="242"/>
      <c r="U51" s="242">
        <f t="shared" si="5"/>
        <v>3601.7999999999997</v>
      </c>
      <c r="V51" s="253">
        <f t="shared" si="16"/>
        <v>1831.7999999999993</v>
      </c>
      <c r="W51" s="242">
        <f t="shared" si="6"/>
        <v>183</v>
      </c>
      <c r="X51" s="242">
        <f t="shared" si="7"/>
        <v>60</v>
      </c>
      <c r="Y51" s="244">
        <f t="shared" si="8"/>
        <v>2070</v>
      </c>
      <c r="Z51" s="244"/>
      <c r="AA51" s="252"/>
      <c r="AB51" s="241">
        <v>910</v>
      </c>
      <c r="AC51" s="242">
        <f t="shared" si="9"/>
        <v>4291.8</v>
      </c>
      <c r="AD51" s="242"/>
      <c r="AE51" s="242"/>
      <c r="AF51" s="242">
        <f t="shared" si="10"/>
        <v>4291.8</v>
      </c>
      <c r="AG51" s="253">
        <f t="shared" si="17"/>
        <v>1201.8000000000002</v>
      </c>
      <c r="AH51" s="242">
        <f t="shared" si="11"/>
        <v>120</v>
      </c>
      <c r="AI51" s="242">
        <f t="shared" si="12"/>
        <v>40</v>
      </c>
      <c r="AJ51" s="244">
        <f t="shared" si="13"/>
        <v>1360</v>
      </c>
      <c r="AK51" s="251"/>
      <c r="AM51" s="246">
        <f t="shared" si="14"/>
        <v>0</v>
      </c>
      <c r="AN51" s="246">
        <f t="shared" si="15"/>
        <v>0</v>
      </c>
    </row>
    <row r="52" spans="2:40" ht="15.6">
      <c r="B52" s="247">
        <v>47</v>
      </c>
      <c r="C52" s="248">
        <v>3700</v>
      </c>
      <c r="D52" s="248">
        <v>3530</v>
      </c>
      <c r="E52" s="235">
        <f t="shared" si="0"/>
        <v>170</v>
      </c>
      <c r="F52" s="236">
        <f t="shared" si="1"/>
        <v>1460</v>
      </c>
      <c r="G52" s="234">
        <f t="shared" si="2"/>
        <v>2170</v>
      </c>
      <c r="H52" s="237">
        <f t="shared" si="3"/>
        <v>-710</v>
      </c>
      <c r="I52" s="249"/>
      <c r="J52" s="250">
        <v>47</v>
      </c>
      <c r="K52" s="250"/>
      <c r="L52" s="248">
        <v>6010</v>
      </c>
      <c r="M52" s="248">
        <v>5010</v>
      </c>
      <c r="N52" s="248">
        <v>1460</v>
      </c>
      <c r="O52" s="248">
        <v>2170</v>
      </c>
      <c r="Q52" s="241">
        <v>730</v>
      </c>
      <c r="R52" s="242">
        <f t="shared" si="4"/>
        <v>3680.1</v>
      </c>
      <c r="S52" s="242"/>
      <c r="T52" s="242"/>
      <c r="U52" s="242">
        <f t="shared" si="5"/>
        <v>3680.1</v>
      </c>
      <c r="V52" s="253">
        <f t="shared" si="16"/>
        <v>1910.1000000000004</v>
      </c>
      <c r="W52" s="242">
        <f t="shared" si="6"/>
        <v>191</v>
      </c>
      <c r="X52" s="242">
        <f t="shared" si="7"/>
        <v>70</v>
      </c>
      <c r="Y52" s="244">
        <f t="shared" si="8"/>
        <v>2170</v>
      </c>
      <c r="Z52" s="244"/>
      <c r="AA52" s="252"/>
      <c r="AB52" s="241">
        <v>910</v>
      </c>
      <c r="AC52" s="242">
        <f t="shared" si="9"/>
        <v>4385.0999999999995</v>
      </c>
      <c r="AD52" s="242"/>
      <c r="AE52" s="242"/>
      <c r="AF52" s="242">
        <f t="shared" si="10"/>
        <v>4385.0999999999995</v>
      </c>
      <c r="AG52" s="253">
        <f t="shared" si="17"/>
        <v>1295.0999999999995</v>
      </c>
      <c r="AH52" s="242">
        <f t="shared" si="11"/>
        <v>130</v>
      </c>
      <c r="AI52" s="242">
        <f t="shared" si="12"/>
        <v>40</v>
      </c>
      <c r="AJ52" s="244">
        <f t="shared" si="13"/>
        <v>1460</v>
      </c>
      <c r="AK52" s="251"/>
      <c r="AM52" s="246">
        <f t="shared" si="14"/>
        <v>0</v>
      </c>
      <c r="AN52" s="246">
        <f t="shared" si="15"/>
        <v>0</v>
      </c>
    </row>
    <row r="53" spans="2:40" ht="15.6">
      <c r="B53" s="247">
        <v>48</v>
      </c>
      <c r="C53" s="248">
        <v>3770</v>
      </c>
      <c r="D53" s="248">
        <v>3600</v>
      </c>
      <c r="E53" s="235">
        <f t="shared" si="0"/>
        <v>170</v>
      </c>
      <c r="F53" s="236">
        <f t="shared" si="1"/>
        <v>1570</v>
      </c>
      <c r="G53" s="234">
        <f t="shared" si="2"/>
        <v>2250</v>
      </c>
      <c r="H53" s="237">
        <f t="shared" si="3"/>
        <v>-680</v>
      </c>
      <c r="I53" s="249"/>
      <c r="J53" s="250">
        <v>48</v>
      </c>
      <c r="K53" s="250"/>
      <c r="L53" s="248">
        <v>6110</v>
      </c>
      <c r="M53" s="248">
        <v>5090</v>
      </c>
      <c r="N53" s="248">
        <v>1570</v>
      </c>
      <c r="O53" s="248">
        <v>2250</v>
      </c>
      <c r="Q53" s="241">
        <v>730</v>
      </c>
      <c r="R53" s="242">
        <f t="shared" si="4"/>
        <v>3758.3999999999996</v>
      </c>
      <c r="S53" s="242"/>
      <c r="T53" s="242"/>
      <c r="U53" s="242">
        <f t="shared" si="5"/>
        <v>3758.3999999999996</v>
      </c>
      <c r="V53" s="253">
        <f t="shared" si="16"/>
        <v>1988.3999999999996</v>
      </c>
      <c r="W53" s="242">
        <f t="shared" si="6"/>
        <v>199</v>
      </c>
      <c r="X53" s="242">
        <f t="shared" si="7"/>
        <v>70</v>
      </c>
      <c r="Y53" s="244">
        <f t="shared" si="8"/>
        <v>2250</v>
      </c>
      <c r="Z53" s="244"/>
      <c r="AA53" s="252"/>
      <c r="AB53" s="241">
        <v>910</v>
      </c>
      <c r="AC53" s="242">
        <f t="shared" si="9"/>
        <v>4478.3999999999996</v>
      </c>
      <c r="AD53" s="242"/>
      <c r="AE53" s="242"/>
      <c r="AF53" s="242">
        <f t="shared" si="10"/>
        <v>4478.3999999999996</v>
      </c>
      <c r="AG53" s="253">
        <f t="shared" si="17"/>
        <v>1388.3999999999996</v>
      </c>
      <c r="AH53" s="242">
        <f t="shared" si="11"/>
        <v>139</v>
      </c>
      <c r="AI53" s="242">
        <f t="shared" si="12"/>
        <v>50</v>
      </c>
      <c r="AJ53" s="244">
        <f t="shared" si="13"/>
        <v>1570</v>
      </c>
      <c r="AK53" s="251"/>
      <c r="AM53" s="246">
        <f t="shared" si="14"/>
        <v>0</v>
      </c>
      <c r="AN53" s="246">
        <f t="shared" si="15"/>
        <v>0</v>
      </c>
    </row>
    <row r="54" spans="2:40" ht="15.6">
      <c r="B54" s="247">
        <v>49</v>
      </c>
      <c r="C54" s="248">
        <v>3840</v>
      </c>
      <c r="D54" s="248">
        <v>3660</v>
      </c>
      <c r="E54" s="235">
        <f t="shared" si="0"/>
        <v>180</v>
      </c>
      <c r="F54" s="236">
        <f t="shared" si="1"/>
        <v>1670</v>
      </c>
      <c r="G54" s="234">
        <f t="shared" si="2"/>
        <v>2340</v>
      </c>
      <c r="H54" s="237">
        <f t="shared" si="3"/>
        <v>-670</v>
      </c>
      <c r="I54" s="249"/>
      <c r="J54" s="250">
        <v>49</v>
      </c>
      <c r="K54" s="250"/>
      <c r="L54" s="248">
        <v>6220</v>
      </c>
      <c r="M54" s="248">
        <v>5180</v>
      </c>
      <c r="N54" s="248">
        <v>1670</v>
      </c>
      <c r="O54" s="248">
        <v>2340</v>
      </c>
      <c r="Q54" s="241">
        <v>730</v>
      </c>
      <c r="R54" s="242">
        <f t="shared" si="4"/>
        <v>3836.7</v>
      </c>
      <c r="S54" s="242"/>
      <c r="T54" s="242"/>
      <c r="U54" s="242">
        <f t="shared" si="5"/>
        <v>3836.7</v>
      </c>
      <c r="V54" s="253">
        <f t="shared" si="16"/>
        <v>2066.6999999999998</v>
      </c>
      <c r="W54" s="242">
        <f t="shared" si="6"/>
        <v>207</v>
      </c>
      <c r="X54" s="242">
        <f t="shared" si="7"/>
        <v>70</v>
      </c>
      <c r="Y54" s="244">
        <f t="shared" si="8"/>
        <v>2340</v>
      </c>
      <c r="Z54" s="244"/>
      <c r="AA54" s="252"/>
      <c r="AB54" s="241">
        <v>910</v>
      </c>
      <c r="AC54" s="242">
        <f t="shared" si="9"/>
        <v>4571.7</v>
      </c>
      <c r="AD54" s="242"/>
      <c r="AE54" s="242"/>
      <c r="AF54" s="242">
        <f t="shared" si="10"/>
        <v>4571.7</v>
      </c>
      <c r="AG54" s="253">
        <f t="shared" si="17"/>
        <v>1481.6999999999998</v>
      </c>
      <c r="AH54" s="242">
        <f t="shared" si="11"/>
        <v>148</v>
      </c>
      <c r="AI54" s="242">
        <f t="shared" si="12"/>
        <v>50</v>
      </c>
      <c r="AJ54" s="244">
        <f t="shared" si="13"/>
        <v>1670</v>
      </c>
      <c r="AK54" s="251"/>
      <c r="AM54" s="246">
        <f t="shared" si="14"/>
        <v>0</v>
      </c>
      <c r="AN54" s="246">
        <f t="shared" si="15"/>
        <v>0</v>
      </c>
    </row>
    <row r="55" spans="2:40" ht="15.6">
      <c r="B55" s="247">
        <v>50</v>
      </c>
      <c r="C55" s="248">
        <v>3910</v>
      </c>
      <c r="D55" s="248">
        <v>3730</v>
      </c>
      <c r="E55" s="235">
        <f t="shared" si="0"/>
        <v>180</v>
      </c>
      <c r="F55" s="236">
        <f t="shared" si="1"/>
        <v>1780</v>
      </c>
      <c r="G55" s="234">
        <f t="shared" si="2"/>
        <v>2430</v>
      </c>
      <c r="H55" s="237">
        <f t="shared" si="3"/>
        <v>-650</v>
      </c>
      <c r="I55" s="249"/>
      <c r="J55" s="250">
        <v>50</v>
      </c>
      <c r="K55" s="250"/>
      <c r="L55" s="248">
        <v>6330</v>
      </c>
      <c r="M55" s="248">
        <v>5280</v>
      </c>
      <c r="N55" s="248">
        <v>1780</v>
      </c>
      <c r="O55" s="248">
        <v>2430</v>
      </c>
      <c r="Q55" s="241">
        <v>730</v>
      </c>
      <c r="R55" s="242">
        <f t="shared" si="4"/>
        <v>3915</v>
      </c>
      <c r="S55" s="242"/>
      <c r="T55" s="242"/>
      <c r="U55" s="242">
        <f t="shared" si="5"/>
        <v>3915</v>
      </c>
      <c r="V55" s="253">
        <f t="shared" si="16"/>
        <v>2145</v>
      </c>
      <c r="W55" s="242">
        <f t="shared" si="6"/>
        <v>215</v>
      </c>
      <c r="X55" s="242">
        <f t="shared" si="7"/>
        <v>70</v>
      </c>
      <c r="Y55" s="244">
        <f t="shared" si="8"/>
        <v>2430</v>
      </c>
      <c r="Z55" s="244"/>
      <c r="AA55" s="252"/>
      <c r="AB55" s="241">
        <v>910</v>
      </c>
      <c r="AC55" s="242">
        <f t="shared" si="9"/>
        <v>4665</v>
      </c>
      <c r="AD55" s="242"/>
      <c r="AE55" s="242"/>
      <c r="AF55" s="242">
        <f t="shared" si="10"/>
        <v>4665</v>
      </c>
      <c r="AG55" s="253">
        <f t="shared" si="17"/>
        <v>1575</v>
      </c>
      <c r="AH55" s="242">
        <f t="shared" si="11"/>
        <v>158</v>
      </c>
      <c r="AI55" s="242">
        <f t="shared" si="12"/>
        <v>50</v>
      </c>
      <c r="AJ55" s="244">
        <f t="shared" si="13"/>
        <v>1780</v>
      </c>
      <c r="AK55" s="251"/>
      <c r="AM55" s="246">
        <f t="shared" si="14"/>
        <v>0</v>
      </c>
      <c r="AN55" s="246">
        <f t="shared" si="15"/>
        <v>0</v>
      </c>
    </row>
    <row r="56" spans="2:40" ht="15.6">
      <c r="B56" s="247">
        <v>51</v>
      </c>
      <c r="C56" s="248">
        <v>3970</v>
      </c>
      <c r="D56" s="248">
        <v>3800</v>
      </c>
      <c r="E56" s="235">
        <f t="shared" si="0"/>
        <v>170</v>
      </c>
      <c r="F56" s="236">
        <f t="shared" si="1"/>
        <v>1890</v>
      </c>
      <c r="G56" s="234">
        <f t="shared" si="2"/>
        <v>2520</v>
      </c>
      <c r="H56" s="237">
        <f t="shared" si="3"/>
        <v>-630</v>
      </c>
      <c r="I56" s="249"/>
      <c r="J56" s="250">
        <v>51</v>
      </c>
      <c r="K56" s="250"/>
      <c r="L56" s="248">
        <v>6430</v>
      </c>
      <c r="M56" s="248">
        <v>5360</v>
      </c>
      <c r="N56" s="248">
        <v>1890</v>
      </c>
      <c r="O56" s="248">
        <v>2520</v>
      </c>
      <c r="Q56" s="241">
        <v>730</v>
      </c>
      <c r="R56" s="242">
        <f t="shared" si="4"/>
        <v>3993.2999999999997</v>
      </c>
      <c r="S56" s="242"/>
      <c r="T56" s="242"/>
      <c r="U56" s="242">
        <f t="shared" si="5"/>
        <v>3993.2999999999997</v>
      </c>
      <c r="V56" s="253">
        <f t="shared" si="16"/>
        <v>2223.2999999999993</v>
      </c>
      <c r="W56" s="242">
        <f t="shared" si="6"/>
        <v>222</v>
      </c>
      <c r="X56" s="242">
        <f t="shared" si="7"/>
        <v>80</v>
      </c>
      <c r="Y56" s="244">
        <f t="shared" si="8"/>
        <v>2520</v>
      </c>
      <c r="Z56" s="244"/>
      <c r="AA56" s="252"/>
      <c r="AB56" s="241">
        <v>910</v>
      </c>
      <c r="AC56" s="242">
        <f t="shared" si="9"/>
        <v>4758.3</v>
      </c>
      <c r="AD56" s="242"/>
      <c r="AE56" s="242"/>
      <c r="AF56" s="242">
        <f t="shared" si="10"/>
        <v>4758.3</v>
      </c>
      <c r="AG56" s="253">
        <f t="shared" si="17"/>
        <v>1668.3000000000002</v>
      </c>
      <c r="AH56" s="242">
        <f t="shared" si="11"/>
        <v>167</v>
      </c>
      <c r="AI56" s="242">
        <f t="shared" si="12"/>
        <v>60</v>
      </c>
      <c r="AJ56" s="244">
        <f t="shared" si="13"/>
        <v>1890</v>
      </c>
      <c r="AK56" s="251"/>
      <c r="AM56" s="246">
        <f t="shared" si="14"/>
        <v>0</v>
      </c>
      <c r="AN56" s="246">
        <f t="shared" si="15"/>
        <v>0</v>
      </c>
    </row>
    <row r="57" spans="2:40" ht="15.6">
      <c r="B57" s="247">
        <v>52</v>
      </c>
      <c r="C57" s="248">
        <v>4050</v>
      </c>
      <c r="D57" s="248">
        <v>3860</v>
      </c>
      <c r="E57" s="235">
        <f t="shared" si="0"/>
        <v>190</v>
      </c>
      <c r="F57" s="236">
        <f t="shared" si="1"/>
        <v>1990</v>
      </c>
      <c r="G57" s="234">
        <f t="shared" si="2"/>
        <v>2610</v>
      </c>
      <c r="H57" s="237">
        <f t="shared" si="3"/>
        <v>-620</v>
      </c>
      <c r="I57" s="249"/>
      <c r="J57" s="250">
        <v>52</v>
      </c>
      <c r="K57" s="250"/>
      <c r="L57" s="248">
        <v>6540</v>
      </c>
      <c r="M57" s="248">
        <v>5450</v>
      </c>
      <c r="N57" s="248">
        <v>1990</v>
      </c>
      <c r="O57" s="248">
        <v>2610</v>
      </c>
      <c r="Q57" s="241">
        <v>730</v>
      </c>
      <c r="R57" s="242">
        <f t="shared" si="4"/>
        <v>4071.6</v>
      </c>
      <c r="S57" s="242"/>
      <c r="T57" s="242"/>
      <c r="U57" s="242">
        <f t="shared" si="5"/>
        <v>4071.6</v>
      </c>
      <c r="V57" s="253">
        <f t="shared" si="16"/>
        <v>2301.6000000000004</v>
      </c>
      <c r="W57" s="242">
        <f t="shared" si="6"/>
        <v>230</v>
      </c>
      <c r="X57" s="242">
        <f t="shared" si="7"/>
        <v>80</v>
      </c>
      <c r="Y57" s="244">
        <f t="shared" si="8"/>
        <v>2610</v>
      </c>
      <c r="Z57" s="244"/>
      <c r="AA57" s="252"/>
      <c r="AB57" s="241">
        <v>910</v>
      </c>
      <c r="AC57" s="242">
        <f t="shared" si="9"/>
        <v>4851.5999999999995</v>
      </c>
      <c r="AD57" s="242"/>
      <c r="AE57" s="242"/>
      <c r="AF57" s="242">
        <f t="shared" si="10"/>
        <v>4851.5999999999995</v>
      </c>
      <c r="AG57" s="253">
        <f t="shared" si="17"/>
        <v>1761.5999999999995</v>
      </c>
      <c r="AH57" s="242">
        <f t="shared" si="11"/>
        <v>176</v>
      </c>
      <c r="AI57" s="242">
        <f t="shared" si="12"/>
        <v>60</v>
      </c>
      <c r="AJ57" s="244">
        <f t="shared" si="13"/>
        <v>1990</v>
      </c>
      <c r="AK57" s="251"/>
      <c r="AM57" s="246">
        <f t="shared" si="14"/>
        <v>0</v>
      </c>
      <c r="AN57" s="246">
        <f t="shared" si="15"/>
        <v>0</v>
      </c>
    </row>
    <row r="58" spans="2:40" ht="15.6">
      <c r="B58" s="247">
        <v>53</v>
      </c>
      <c r="C58" s="248">
        <v>4120</v>
      </c>
      <c r="D58" s="248">
        <v>3920</v>
      </c>
      <c r="E58" s="235">
        <f t="shared" si="0"/>
        <v>200</v>
      </c>
      <c r="F58" s="236">
        <f t="shared" si="1"/>
        <v>2090</v>
      </c>
      <c r="G58" s="234">
        <f t="shared" si="2"/>
        <v>2690</v>
      </c>
      <c r="H58" s="237">
        <f t="shared" si="3"/>
        <v>-600</v>
      </c>
      <c r="I58" s="249"/>
      <c r="J58" s="250">
        <v>53</v>
      </c>
      <c r="K58" s="250"/>
      <c r="L58" s="248">
        <v>6640</v>
      </c>
      <c r="M58" s="248">
        <v>5540</v>
      </c>
      <c r="N58" s="248">
        <v>2090</v>
      </c>
      <c r="O58" s="248">
        <v>2690</v>
      </c>
      <c r="Q58" s="241">
        <v>730</v>
      </c>
      <c r="R58" s="242">
        <f t="shared" si="4"/>
        <v>4149.8999999999996</v>
      </c>
      <c r="S58" s="242"/>
      <c r="T58" s="242"/>
      <c r="U58" s="242">
        <f t="shared" si="5"/>
        <v>4149.8999999999996</v>
      </c>
      <c r="V58" s="253">
        <f t="shared" si="16"/>
        <v>2379.8999999999996</v>
      </c>
      <c r="W58" s="242">
        <f t="shared" si="6"/>
        <v>238</v>
      </c>
      <c r="X58" s="242">
        <f t="shared" si="7"/>
        <v>80</v>
      </c>
      <c r="Y58" s="244">
        <f t="shared" si="8"/>
        <v>2690</v>
      </c>
      <c r="Z58" s="244"/>
      <c r="AA58" s="252"/>
      <c r="AB58" s="241">
        <v>910</v>
      </c>
      <c r="AC58" s="242">
        <f t="shared" si="9"/>
        <v>4944.8999999999996</v>
      </c>
      <c r="AD58" s="242"/>
      <c r="AE58" s="242"/>
      <c r="AF58" s="242">
        <f t="shared" si="10"/>
        <v>4944.8999999999996</v>
      </c>
      <c r="AG58" s="253">
        <f t="shared" si="17"/>
        <v>1854.8999999999996</v>
      </c>
      <c r="AH58" s="242">
        <f t="shared" si="11"/>
        <v>185</v>
      </c>
      <c r="AI58" s="242">
        <f t="shared" si="12"/>
        <v>60</v>
      </c>
      <c r="AJ58" s="244">
        <f t="shared" si="13"/>
        <v>2090</v>
      </c>
      <c r="AK58" s="251"/>
      <c r="AM58" s="246">
        <f t="shared" si="14"/>
        <v>0</v>
      </c>
      <c r="AN58" s="246">
        <f t="shared" si="15"/>
        <v>0</v>
      </c>
    </row>
    <row r="59" spans="2:40" ht="15.6">
      <c r="B59" s="247">
        <v>54</v>
      </c>
      <c r="C59" s="248">
        <v>4180</v>
      </c>
      <c r="D59" s="248">
        <v>4000</v>
      </c>
      <c r="E59" s="235">
        <f t="shared" si="0"/>
        <v>180</v>
      </c>
      <c r="F59" s="236">
        <f t="shared" si="1"/>
        <v>2210</v>
      </c>
      <c r="G59" s="234">
        <f t="shared" si="2"/>
        <v>2790</v>
      </c>
      <c r="H59" s="237">
        <f t="shared" si="3"/>
        <v>-580</v>
      </c>
      <c r="I59" s="249"/>
      <c r="J59" s="250">
        <v>54</v>
      </c>
      <c r="K59" s="250"/>
      <c r="L59" s="248">
        <v>6760</v>
      </c>
      <c r="M59" s="248">
        <v>5630</v>
      </c>
      <c r="N59" s="248">
        <v>2210</v>
      </c>
      <c r="O59" s="248">
        <v>2790</v>
      </c>
      <c r="Q59" s="241">
        <v>730</v>
      </c>
      <c r="R59" s="242">
        <f t="shared" si="4"/>
        <v>4228.2</v>
      </c>
      <c r="S59" s="242"/>
      <c r="T59" s="242"/>
      <c r="U59" s="242">
        <f t="shared" si="5"/>
        <v>4228.2</v>
      </c>
      <c r="V59" s="253">
        <f t="shared" si="16"/>
        <v>2458.1999999999998</v>
      </c>
      <c r="W59" s="242">
        <f t="shared" si="6"/>
        <v>246</v>
      </c>
      <c r="X59" s="242">
        <f t="shared" si="7"/>
        <v>90</v>
      </c>
      <c r="Y59" s="244">
        <f t="shared" si="8"/>
        <v>2790</v>
      </c>
      <c r="Z59" s="244"/>
      <c r="AA59" s="252"/>
      <c r="AB59" s="241">
        <v>910</v>
      </c>
      <c r="AC59" s="242">
        <f t="shared" si="9"/>
        <v>5038.2</v>
      </c>
      <c r="AD59" s="242"/>
      <c r="AE59" s="242"/>
      <c r="AF59" s="242">
        <f t="shared" si="10"/>
        <v>5038.2</v>
      </c>
      <c r="AG59" s="253">
        <f t="shared" si="17"/>
        <v>1948.1999999999998</v>
      </c>
      <c r="AH59" s="242">
        <f t="shared" si="11"/>
        <v>195</v>
      </c>
      <c r="AI59" s="242">
        <f t="shared" si="12"/>
        <v>70</v>
      </c>
      <c r="AJ59" s="244">
        <f t="shared" si="13"/>
        <v>2210</v>
      </c>
      <c r="AK59" s="251"/>
      <c r="AM59" s="246">
        <f t="shared" si="14"/>
        <v>0</v>
      </c>
      <c r="AN59" s="246">
        <f t="shared" si="15"/>
        <v>0</v>
      </c>
    </row>
    <row r="60" spans="2:40" ht="15.6">
      <c r="B60" s="247">
        <v>55</v>
      </c>
      <c r="C60" s="248">
        <v>4250</v>
      </c>
      <c r="D60" s="248">
        <v>4060</v>
      </c>
      <c r="E60" s="235">
        <f t="shared" si="0"/>
        <v>190</v>
      </c>
      <c r="F60" s="236">
        <f t="shared" si="1"/>
        <v>2310</v>
      </c>
      <c r="G60" s="234">
        <f t="shared" si="2"/>
        <v>2880</v>
      </c>
      <c r="H60" s="237">
        <f t="shared" si="3"/>
        <v>-570</v>
      </c>
      <c r="I60" s="249"/>
      <c r="J60" s="250">
        <v>55</v>
      </c>
      <c r="K60" s="250"/>
      <c r="L60" s="248">
        <v>6860</v>
      </c>
      <c r="M60" s="248">
        <v>5720</v>
      </c>
      <c r="N60" s="248">
        <v>2310</v>
      </c>
      <c r="O60" s="248">
        <v>2880</v>
      </c>
      <c r="Q60" s="241">
        <v>730</v>
      </c>
      <c r="R60" s="242">
        <f t="shared" si="4"/>
        <v>4306.5</v>
      </c>
      <c r="S60" s="242"/>
      <c r="T60" s="242"/>
      <c r="U60" s="242">
        <f t="shared" si="5"/>
        <v>4306.5</v>
      </c>
      <c r="V60" s="253">
        <f t="shared" si="16"/>
        <v>2536.5</v>
      </c>
      <c r="W60" s="242">
        <f t="shared" si="6"/>
        <v>254</v>
      </c>
      <c r="X60" s="242">
        <f t="shared" si="7"/>
        <v>90</v>
      </c>
      <c r="Y60" s="244">
        <f t="shared" si="8"/>
        <v>2880</v>
      </c>
      <c r="Z60" s="244"/>
      <c r="AA60" s="252"/>
      <c r="AB60" s="241">
        <v>910</v>
      </c>
      <c r="AC60" s="242">
        <f t="shared" si="9"/>
        <v>5131.5</v>
      </c>
      <c r="AD60" s="242"/>
      <c r="AE60" s="242"/>
      <c r="AF60" s="242">
        <f t="shared" si="10"/>
        <v>5131.5</v>
      </c>
      <c r="AG60" s="253">
        <f t="shared" si="17"/>
        <v>2041.5</v>
      </c>
      <c r="AH60" s="242">
        <f t="shared" si="11"/>
        <v>204</v>
      </c>
      <c r="AI60" s="242">
        <f t="shared" si="12"/>
        <v>70</v>
      </c>
      <c r="AJ60" s="244">
        <f t="shared" si="13"/>
        <v>2310</v>
      </c>
      <c r="AK60" s="251"/>
      <c r="AM60" s="246">
        <f t="shared" si="14"/>
        <v>0</v>
      </c>
      <c r="AN60" s="246">
        <f t="shared" si="15"/>
        <v>0</v>
      </c>
    </row>
    <row r="61" spans="2:40" ht="15.6">
      <c r="B61" s="247">
        <v>56</v>
      </c>
      <c r="C61" s="248">
        <v>4330</v>
      </c>
      <c r="D61" s="248">
        <v>4120</v>
      </c>
      <c r="E61" s="235">
        <f t="shared" si="0"/>
        <v>210</v>
      </c>
      <c r="F61" s="236">
        <f t="shared" si="1"/>
        <v>2410</v>
      </c>
      <c r="G61" s="234">
        <f t="shared" si="2"/>
        <v>2960</v>
      </c>
      <c r="H61" s="237">
        <f t="shared" si="3"/>
        <v>-550</v>
      </c>
      <c r="I61" s="249"/>
      <c r="J61" s="250">
        <v>56</v>
      </c>
      <c r="K61" s="250"/>
      <c r="L61" s="248">
        <v>6960</v>
      </c>
      <c r="M61" s="248">
        <v>5800</v>
      </c>
      <c r="N61" s="248">
        <v>2410</v>
      </c>
      <c r="O61" s="248">
        <v>2960</v>
      </c>
      <c r="Q61" s="241">
        <v>730</v>
      </c>
      <c r="R61" s="242">
        <f t="shared" si="4"/>
        <v>4384.8</v>
      </c>
      <c r="S61" s="242"/>
      <c r="T61" s="242"/>
      <c r="U61" s="242">
        <f t="shared" si="5"/>
        <v>4384.8</v>
      </c>
      <c r="V61" s="253">
        <f t="shared" si="16"/>
        <v>2614.8000000000002</v>
      </c>
      <c r="W61" s="242">
        <f t="shared" si="6"/>
        <v>261</v>
      </c>
      <c r="X61" s="242">
        <f t="shared" si="7"/>
        <v>90</v>
      </c>
      <c r="Y61" s="244">
        <f t="shared" si="8"/>
        <v>2960</v>
      </c>
      <c r="Z61" s="244"/>
      <c r="AA61" s="252"/>
      <c r="AB61" s="241">
        <v>910</v>
      </c>
      <c r="AC61" s="242">
        <f t="shared" si="9"/>
        <v>5224.8</v>
      </c>
      <c r="AD61" s="242"/>
      <c r="AE61" s="242"/>
      <c r="AF61" s="242">
        <f t="shared" si="10"/>
        <v>5224.8</v>
      </c>
      <c r="AG61" s="253">
        <f t="shared" si="17"/>
        <v>2134.8000000000002</v>
      </c>
      <c r="AH61" s="242">
        <f t="shared" si="11"/>
        <v>213</v>
      </c>
      <c r="AI61" s="242">
        <f t="shared" si="12"/>
        <v>70</v>
      </c>
      <c r="AJ61" s="244">
        <f t="shared" si="13"/>
        <v>2410</v>
      </c>
      <c r="AK61" s="251"/>
      <c r="AM61" s="246">
        <f t="shared" si="14"/>
        <v>0</v>
      </c>
      <c r="AN61" s="246">
        <f t="shared" si="15"/>
        <v>0</v>
      </c>
    </row>
    <row r="62" spans="2:40" ht="15.6">
      <c r="B62" s="247">
        <v>57</v>
      </c>
      <c r="C62" s="248">
        <v>4390</v>
      </c>
      <c r="D62" s="248">
        <v>4190</v>
      </c>
      <c r="E62" s="235">
        <f t="shared" si="0"/>
        <v>200</v>
      </c>
      <c r="F62" s="236">
        <f t="shared" si="1"/>
        <v>2530</v>
      </c>
      <c r="G62" s="234">
        <f t="shared" si="2"/>
        <v>3050</v>
      </c>
      <c r="H62" s="237">
        <f t="shared" si="3"/>
        <v>-520</v>
      </c>
      <c r="I62" s="249"/>
      <c r="J62" s="250">
        <v>57</v>
      </c>
      <c r="K62" s="250"/>
      <c r="L62" s="248">
        <v>7080</v>
      </c>
      <c r="M62" s="248">
        <v>5900</v>
      </c>
      <c r="N62" s="248">
        <v>2530</v>
      </c>
      <c r="O62" s="248">
        <v>3050</v>
      </c>
      <c r="Q62" s="241">
        <v>730</v>
      </c>
      <c r="R62" s="242">
        <f t="shared" si="4"/>
        <v>4463.0999999999995</v>
      </c>
      <c r="S62" s="242"/>
      <c r="T62" s="242"/>
      <c r="U62" s="242">
        <f t="shared" si="5"/>
        <v>4463.0999999999995</v>
      </c>
      <c r="V62" s="253">
        <f t="shared" si="16"/>
        <v>2693.0999999999995</v>
      </c>
      <c r="W62" s="242">
        <f t="shared" si="6"/>
        <v>269</v>
      </c>
      <c r="X62" s="242">
        <f t="shared" si="7"/>
        <v>90</v>
      </c>
      <c r="Y62" s="244">
        <f t="shared" si="8"/>
        <v>3050</v>
      </c>
      <c r="Z62" s="244"/>
      <c r="AA62" s="252"/>
      <c r="AB62" s="241">
        <v>910</v>
      </c>
      <c r="AC62" s="242">
        <f t="shared" si="9"/>
        <v>5318.0999999999995</v>
      </c>
      <c r="AD62" s="242"/>
      <c r="AE62" s="242"/>
      <c r="AF62" s="242">
        <f t="shared" si="10"/>
        <v>5318.0999999999995</v>
      </c>
      <c r="AG62" s="253">
        <f t="shared" si="17"/>
        <v>2228.0999999999995</v>
      </c>
      <c r="AH62" s="242">
        <f t="shared" si="11"/>
        <v>223</v>
      </c>
      <c r="AI62" s="242">
        <f t="shared" si="12"/>
        <v>80</v>
      </c>
      <c r="AJ62" s="244">
        <f t="shared" si="13"/>
        <v>2530</v>
      </c>
      <c r="AK62" s="251"/>
      <c r="AM62" s="246">
        <f t="shared" si="14"/>
        <v>0</v>
      </c>
      <c r="AN62" s="246">
        <f t="shared" si="15"/>
        <v>0</v>
      </c>
    </row>
    <row r="63" spans="2:40" ht="15.6">
      <c r="B63" s="247">
        <v>58</v>
      </c>
      <c r="C63" s="248">
        <v>4460</v>
      </c>
      <c r="D63" s="248">
        <v>4250</v>
      </c>
      <c r="E63" s="235">
        <f t="shared" si="0"/>
        <v>210</v>
      </c>
      <c r="F63" s="236">
        <f t="shared" si="1"/>
        <v>2630</v>
      </c>
      <c r="G63" s="234">
        <f t="shared" si="2"/>
        <v>3140</v>
      </c>
      <c r="H63" s="237">
        <f t="shared" si="3"/>
        <v>-510</v>
      </c>
      <c r="I63" s="249"/>
      <c r="J63" s="250">
        <v>58</v>
      </c>
      <c r="K63" s="250"/>
      <c r="L63" s="248">
        <v>7180</v>
      </c>
      <c r="M63" s="248">
        <v>5980</v>
      </c>
      <c r="N63" s="248">
        <v>2630</v>
      </c>
      <c r="O63" s="248">
        <v>3140</v>
      </c>
      <c r="Q63" s="241">
        <v>730</v>
      </c>
      <c r="R63" s="242">
        <f t="shared" si="4"/>
        <v>4541.3999999999996</v>
      </c>
      <c r="S63" s="242"/>
      <c r="T63" s="242"/>
      <c r="U63" s="242">
        <f t="shared" si="5"/>
        <v>4541.3999999999996</v>
      </c>
      <c r="V63" s="253">
        <f t="shared" si="16"/>
        <v>2771.3999999999996</v>
      </c>
      <c r="W63" s="242">
        <f t="shared" si="6"/>
        <v>277</v>
      </c>
      <c r="X63" s="242">
        <f t="shared" si="7"/>
        <v>100</v>
      </c>
      <c r="Y63" s="244">
        <f t="shared" si="8"/>
        <v>3140</v>
      </c>
      <c r="Z63" s="244"/>
      <c r="AA63" s="252"/>
      <c r="AB63" s="241">
        <v>910</v>
      </c>
      <c r="AC63" s="242">
        <f t="shared" si="9"/>
        <v>5411.4</v>
      </c>
      <c r="AD63" s="242"/>
      <c r="AE63" s="242"/>
      <c r="AF63" s="242">
        <f t="shared" si="10"/>
        <v>5411.4</v>
      </c>
      <c r="AG63" s="253">
        <f t="shared" si="17"/>
        <v>2321.3999999999996</v>
      </c>
      <c r="AH63" s="242">
        <f t="shared" si="11"/>
        <v>232</v>
      </c>
      <c r="AI63" s="242">
        <f t="shared" si="12"/>
        <v>80</v>
      </c>
      <c r="AJ63" s="244">
        <f t="shared" si="13"/>
        <v>2630</v>
      </c>
      <c r="AK63" s="251"/>
      <c r="AM63" s="246">
        <f t="shared" si="14"/>
        <v>0</v>
      </c>
      <c r="AN63" s="246">
        <f t="shared" si="15"/>
        <v>0</v>
      </c>
    </row>
    <row r="64" spans="2:40" ht="15.6">
      <c r="B64" s="247">
        <v>59</v>
      </c>
      <c r="C64" s="248">
        <v>4530</v>
      </c>
      <c r="D64" s="248">
        <v>4320</v>
      </c>
      <c r="E64" s="235">
        <f t="shared" si="0"/>
        <v>210</v>
      </c>
      <c r="F64" s="236">
        <f t="shared" si="1"/>
        <v>2730</v>
      </c>
      <c r="G64" s="234">
        <f t="shared" si="2"/>
        <v>3230</v>
      </c>
      <c r="H64" s="237">
        <f t="shared" si="3"/>
        <v>-500</v>
      </c>
      <c r="I64" s="249"/>
      <c r="J64" s="250">
        <v>59</v>
      </c>
      <c r="K64" s="250"/>
      <c r="L64" s="248">
        <v>7280</v>
      </c>
      <c r="M64" s="248">
        <v>6070</v>
      </c>
      <c r="N64" s="248">
        <v>2730</v>
      </c>
      <c r="O64" s="248">
        <v>3230</v>
      </c>
      <c r="Q64" s="241">
        <v>730</v>
      </c>
      <c r="R64" s="242">
        <f t="shared" si="4"/>
        <v>4619.7</v>
      </c>
      <c r="S64" s="242"/>
      <c r="T64" s="242"/>
      <c r="U64" s="242">
        <f t="shared" si="5"/>
        <v>4619.7</v>
      </c>
      <c r="V64" s="253">
        <f t="shared" si="16"/>
        <v>2849.7</v>
      </c>
      <c r="W64" s="242">
        <f t="shared" si="6"/>
        <v>285</v>
      </c>
      <c r="X64" s="242">
        <f t="shared" si="7"/>
        <v>100</v>
      </c>
      <c r="Y64" s="244">
        <f t="shared" si="8"/>
        <v>3230</v>
      </c>
      <c r="Z64" s="244"/>
      <c r="AA64" s="252"/>
      <c r="AB64" s="241">
        <v>910</v>
      </c>
      <c r="AC64" s="242">
        <f t="shared" si="9"/>
        <v>5504.7</v>
      </c>
      <c r="AD64" s="242"/>
      <c r="AE64" s="242"/>
      <c r="AF64" s="242">
        <f t="shared" si="10"/>
        <v>5504.7</v>
      </c>
      <c r="AG64" s="253">
        <f t="shared" si="17"/>
        <v>2414.6999999999998</v>
      </c>
      <c r="AH64" s="242">
        <f t="shared" si="11"/>
        <v>241</v>
      </c>
      <c r="AI64" s="242">
        <f t="shared" si="12"/>
        <v>80</v>
      </c>
      <c r="AJ64" s="244">
        <f t="shared" si="13"/>
        <v>2730</v>
      </c>
      <c r="AK64" s="251"/>
      <c r="AM64" s="246">
        <f t="shared" si="14"/>
        <v>0</v>
      </c>
      <c r="AN64" s="246">
        <f t="shared" si="15"/>
        <v>0</v>
      </c>
    </row>
    <row r="65" spans="2:40" ht="15.6">
      <c r="B65" s="247">
        <v>60</v>
      </c>
      <c r="C65" s="248">
        <v>4590</v>
      </c>
      <c r="D65" s="248">
        <v>4390</v>
      </c>
      <c r="E65" s="235">
        <f t="shared" si="0"/>
        <v>200</v>
      </c>
      <c r="F65" s="236">
        <f t="shared" si="1"/>
        <v>2840</v>
      </c>
      <c r="G65" s="234">
        <f t="shared" si="2"/>
        <v>3320</v>
      </c>
      <c r="H65" s="237">
        <f t="shared" si="3"/>
        <v>-480</v>
      </c>
      <c r="I65" s="249"/>
      <c r="J65" s="250">
        <v>60</v>
      </c>
      <c r="K65" s="250"/>
      <c r="L65" s="248">
        <v>7390</v>
      </c>
      <c r="M65" s="248">
        <v>6170</v>
      </c>
      <c r="N65" s="248">
        <v>2840</v>
      </c>
      <c r="O65" s="248">
        <v>3320</v>
      </c>
      <c r="Q65" s="241">
        <v>730</v>
      </c>
      <c r="R65" s="242">
        <f t="shared" si="4"/>
        <v>4698</v>
      </c>
      <c r="S65" s="242"/>
      <c r="T65" s="242"/>
      <c r="U65" s="242">
        <f t="shared" si="5"/>
        <v>4698</v>
      </c>
      <c r="V65" s="253">
        <f t="shared" si="16"/>
        <v>2928</v>
      </c>
      <c r="W65" s="242">
        <f t="shared" si="6"/>
        <v>293</v>
      </c>
      <c r="X65" s="242">
        <f t="shared" si="7"/>
        <v>100</v>
      </c>
      <c r="Y65" s="244">
        <f t="shared" si="8"/>
        <v>3320</v>
      </c>
      <c r="Z65" s="244"/>
      <c r="AA65" s="252"/>
      <c r="AB65" s="241">
        <v>910</v>
      </c>
      <c r="AC65" s="242">
        <f t="shared" si="9"/>
        <v>5598</v>
      </c>
      <c r="AD65" s="242"/>
      <c r="AE65" s="242"/>
      <c r="AF65" s="242">
        <f t="shared" si="10"/>
        <v>5598</v>
      </c>
      <c r="AG65" s="253">
        <f t="shared" si="17"/>
        <v>2508</v>
      </c>
      <c r="AH65" s="242">
        <f t="shared" si="11"/>
        <v>251</v>
      </c>
      <c r="AI65" s="242">
        <f t="shared" si="12"/>
        <v>90</v>
      </c>
      <c r="AJ65" s="244">
        <f t="shared" si="13"/>
        <v>2840</v>
      </c>
      <c r="AK65" s="251"/>
      <c r="AM65" s="246">
        <f t="shared" si="14"/>
        <v>0</v>
      </c>
      <c r="AN65" s="246">
        <f t="shared" si="15"/>
        <v>0</v>
      </c>
    </row>
    <row r="66" spans="2:40" ht="15.6">
      <c r="B66" s="247">
        <v>61</v>
      </c>
      <c r="C66" s="248">
        <v>4670</v>
      </c>
      <c r="D66" s="248">
        <v>4450</v>
      </c>
      <c r="E66" s="235">
        <f t="shared" si="0"/>
        <v>220</v>
      </c>
      <c r="F66" s="236">
        <f t="shared" si="1"/>
        <v>2950</v>
      </c>
      <c r="G66" s="234">
        <f t="shared" si="2"/>
        <v>3410</v>
      </c>
      <c r="H66" s="237">
        <f t="shared" si="3"/>
        <v>-460</v>
      </c>
      <c r="I66" s="249"/>
      <c r="J66" s="250">
        <v>61</v>
      </c>
      <c r="K66" s="250"/>
      <c r="L66" s="248">
        <v>7500</v>
      </c>
      <c r="M66" s="248">
        <v>6250</v>
      </c>
      <c r="N66" s="248">
        <v>2950</v>
      </c>
      <c r="O66" s="248">
        <v>3410</v>
      </c>
      <c r="Q66" s="241">
        <v>730</v>
      </c>
      <c r="R66" s="242">
        <f t="shared" si="4"/>
        <v>4776.3</v>
      </c>
      <c r="S66" s="242"/>
      <c r="T66" s="242"/>
      <c r="U66" s="242">
        <f t="shared" si="5"/>
        <v>4776.3</v>
      </c>
      <c r="V66" s="253">
        <f t="shared" si="16"/>
        <v>3006.3</v>
      </c>
      <c r="W66" s="242">
        <f t="shared" si="6"/>
        <v>301</v>
      </c>
      <c r="X66" s="242">
        <f t="shared" si="7"/>
        <v>110</v>
      </c>
      <c r="Y66" s="244">
        <f t="shared" si="8"/>
        <v>3410</v>
      </c>
      <c r="Z66" s="244"/>
      <c r="AA66" s="252"/>
      <c r="AB66" s="241">
        <v>910</v>
      </c>
      <c r="AC66" s="242">
        <f t="shared" si="9"/>
        <v>5691.3</v>
      </c>
      <c r="AD66" s="242"/>
      <c r="AE66" s="242"/>
      <c r="AF66" s="242">
        <f t="shared" si="10"/>
        <v>5691.3</v>
      </c>
      <c r="AG66" s="253">
        <f t="shared" si="17"/>
        <v>2601.3000000000002</v>
      </c>
      <c r="AH66" s="242">
        <f t="shared" si="11"/>
        <v>260</v>
      </c>
      <c r="AI66" s="242">
        <f t="shared" si="12"/>
        <v>90</v>
      </c>
      <c r="AJ66" s="244">
        <f t="shared" si="13"/>
        <v>2950</v>
      </c>
      <c r="AK66" s="251"/>
      <c r="AM66" s="246">
        <f t="shared" si="14"/>
        <v>0</v>
      </c>
      <c r="AN66" s="246">
        <f t="shared" si="15"/>
        <v>0</v>
      </c>
    </row>
    <row r="67" spans="2:40" ht="15.6">
      <c r="B67" s="247">
        <v>62</v>
      </c>
      <c r="C67" s="248">
        <v>4740</v>
      </c>
      <c r="D67" s="248">
        <v>4510</v>
      </c>
      <c r="E67" s="235">
        <f t="shared" si="0"/>
        <v>230</v>
      </c>
      <c r="F67" s="236">
        <f t="shared" si="1"/>
        <v>3050</v>
      </c>
      <c r="G67" s="234">
        <f t="shared" si="2"/>
        <v>3500</v>
      </c>
      <c r="H67" s="237">
        <f t="shared" si="3"/>
        <v>-450</v>
      </c>
      <c r="I67" s="249"/>
      <c r="J67" s="250">
        <v>62</v>
      </c>
      <c r="K67" s="250"/>
      <c r="L67" s="248">
        <v>7600</v>
      </c>
      <c r="M67" s="248">
        <v>6340</v>
      </c>
      <c r="N67" s="248">
        <v>3050</v>
      </c>
      <c r="O67" s="248">
        <v>3500</v>
      </c>
      <c r="Q67" s="241">
        <v>730</v>
      </c>
      <c r="R67" s="242">
        <f t="shared" si="4"/>
        <v>4854.5999999999995</v>
      </c>
      <c r="S67" s="242"/>
      <c r="T67" s="242"/>
      <c r="U67" s="242">
        <f t="shared" si="5"/>
        <v>4854.5999999999995</v>
      </c>
      <c r="V67" s="253">
        <f t="shared" si="16"/>
        <v>3084.5999999999995</v>
      </c>
      <c r="W67" s="242">
        <f t="shared" si="6"/>
        <v>308</v>
      </c>
      <c r="X67" s="242">
        <f t="shared" si="7"/>
        <v>110</v>
      </c>
      <c r="Y67" s="244">
        <f t="shared" si="8"/>
        <v>3500</v>
      </c>
      <c r="Z67" s="244"/>
      <c r="AA67" s="252"/>
      <c r="AB67" s="241">
        <v>910</v>
      </c>
      <c r="AC67" s="242">
        <f t="shared" si="9"/>
        <v>5784.5999999999995</v>
      </c>
      <c r="AD67" s="242"/>
      <c r="AE67" s="242"/>
      <c r="AF67" s="242">
        <f t="shared" si="10"/>
        <v>5784.5999999999995</v>
      </c>
      <c r="AG67" s="253">
        <f t="shared" si="17"/>
        <v>2694.5999999999995</v>
      </c>
      <c r="AH67" s="242">
        <f t="shared" si="11"/>
        <v>269</v>
      </c>
      <c r="AI67" s="242">
        <f t="shared" si="12"/>
        <v>90</v>
      </c>
      <c r="AJ67" s="244">
        <f t="shared" si="13"/>
        <v>3050</v>
      </c>
      <c r="AK67" s="251"/>
      <c r="AM67" s="246">
        <f t="shared" si="14"/>
        <v>0</v>
      </c>
      <c r="AN67" s="246">
        <f t="shared" si="15"/>
        <v>0</v>
      </c>
    </row>
    <row r="68" spans="2:40" ht="15.6">
      <c r="B68" s="247">
        <v>63</v>
      </c>
      <c r="C68" s="248">
        <v>4800</v>
      </c>
      <c r="D68" s="248">
        <v>4580</v>
      </c>
      <c r="E68" s="235">
        <f t="shared" si="0"/>
        <v>220</v>
      </c>
      <c r="F68" s="236">
        <f t="shared" si="1"/>
        <v>3160</v>
      </c>
      <c r="G68" s="234">
        <f t="shared" si="2"/>
        <v>3580</v>
      </c>
      <c r="H68" s="237">
        <f t="shared" si="3"/>
        <v>-420</v>
      </c>
      <c r="I68" s="249"/>
      <c r="J68" s="250">
        <v>63</v>
      </c>
      <c r="K68" s="250"/>
      <c r="L68" s="248">
        <v>7710</v>
      </c>
      <c r="M68" s="248">
        <v>6420</v>
      </c>
      <c r="N68" s="248">
        <v>3160</v>
      </c>
      <c r="O68" s="248">
        <v>3580</v>
      </c>
      <c r="Q68" s="241">
        <v>730</v>
      </c>
      <c r="R68" s="242">
        <f t="shared" si="4"/>
        <v>4932.8999999999996</v>
      </c>
      <c r="S68" s="242"/>
      <c r="T68" s="242"/>
      <c r="U68" s="242">
        <f t="shared" si="5"/>
        <v>4932.8999999999996</v>
      </c>
      <c r="V68" s="253">
        <f t="shared" si="16"/>
        <v>3162.8999999999996</v>
      </c>
      <c r="W68" s="242">
        <f t="shared" si="6"/>
        <v>316</v>
      </c>
      <c r="X68" s="242">
        <f t="shared" si="7"/>
        <v>110</v>
      </c>
      <c r="Y68" s="244">
        <f t="shared" si="8"/>
        <v>3580</v>
      </c>
      <c r="Z68" s="244"/>
      <c r="AA68" s="252"/>
      <c r="AB68" s="241">
        <v>910</v>
      </c>
      <c r="AC68" s="242">
        <f t="shared" si="9"/>
        <v>5877.9</v>
      </c>
      <c r="AD68" s="242"/>
      <c r="AE68" s="242"/>
      <c r="AF68" s="242">
        <f t="shared" si="10"/>
        <v>5877.9</v>
      </c>
      <c r="AG68" s="253">
        <f t="shared" si="17"/>
        <v>2787.8999999999996</v>
      </c>
      <c r="AH68" s="242">
        <f t="shared" si="11"/>
        <v>279</v>
      </c>
      <c r="AI68" s="242">
        <f t="shared" si="12"/>
        <v>100</v>
      </c>
      <c r="AJ68" s="244">
        <f t="shared" si="13"/>
        <v>3160</v>
      </c>
      <c r="AK68" s="251"/>
      <c r="AM68" s="246">
        <f t="shared" si="14"/>
        <v>0</v>
      </c>
      <c r="AN68" s="246">
        <f t="shared" si="15"/>
        <v>0</v>
      </c>
    </row>
    <row r="69" spans="2:40" ht="15.6">
      <c r="B69" s="247">
        <v>64</v>
      </c>
      <c r="C69" s="248">
        <v>4870</v>
      </c>
      <c r="D69" s="248">
        <v>4650</v>
      </c>
      <c r="E69" s="235">
        <f t="shared" ref="E69:E132" si="18">C69-D69</f>
        <v>220</v>
      </c>
      <c r="F69" s="236">
        <f t="shared" ref="F69:F132" si="19">AJ69</f>
        <v>3260</v>
      </c>
      <c r="G69" s="234">
        <f t="shared" ref="G69:G132" si="20">Y69</f>
        <v>3670</v>
      </c>
      <c r="H69" s="237">
        <f t="shared" ref="H69:H132" si="21">F69-G69</f>
        <v>-410</v>
      </c>
      <c r="I69" s="249"/>
      <c r="J69" s="250">
        <v>64</v>
      </c>
      <c r="K69" s="250"/>
      <c r="L69" s="248">
        <v>7810</v>
      </c>
      <c r="M69" s="248">
        <v>6520</v>
      </c>
      <c r="N69" s="248">
        <v>3260</v>
      </c>
      <c r="O69" s="248">
        <v>3670</v>
      </c>
      <c r="Q69" s="241">
        <v>730</v>
      </c>
      <c r="R69" s="242">
        <f t="shared" ref="R69:R132" si="22">J69*$R$3</f>
        <v>5011.2</v>
      </c>
      <c r="S69" s="242"/>
      <c r="T69" s="242"/>
      <c r="U69" s="242">
        <f t="shared" ref="U69:U132" si="23">R69+S69+T69</f>
        <v>5011.2</v>
      </c>
      <c r="V69" s="253">
        <f t="shared" si="16"/>
        <v>3241.2</v>
      </c>
      <c r="W69" s="242">
        <f t="shared" ref="W69:W132" si="24">ROUND((V69*0.1),0)</f>
        <v>324</v>
      </c>
      <c r="X69" s="242">
        <f t="shared" ref="X69:X132" si="25">ROUNDDOWN((V69*0.037),-1)</f>
        <v>110</v>
      </c>
      <c r="Y69" s="244">
        <f t="shared" ref="Y69:Y132" si="26">ROUNDDOWN((V69+W69+X69),-1)</f>
        <v>3670</v>
      </c>
      <c r="Z69" s="244"/>
      <c r="AA69" s="252"/>
      <c r="AB69" s="241">
        <v>910</v>
      </c>
      <c r="AC69" s="242">
        <f t="shared" ref="AC69:AC132" si="27">J69*$AC$3</f>
        <v>5971.2</v>
      </c>
      <c r="AD69" s="242"/>
      <c r="AE69" s="242"/>
      <c r="AF69" s="242">
        <f t="shared" ref="AF69:AF132" si="28">AC69+AD69+AE69</f>
        <v>5971.2</v>
      </c>
      <c r="AG69" s="253">
        <f t="shared" si="17"/>
        <v>2881.2</v>
      </c>
      <c r="AH69" s="242">
        <f t="shared" ref="AH69:AH132" si="29">ROUND((AG69*0.1),0)</f>
        <v>288</v>
      </c>
      <c r="AI69" s="242">
        <f t="shared" ref="AI69:AI132" si="30">ROUNDDOWN((AG69*0.037),-1)</f>
        <v>100</v>
      </c>
      <c r="AJ69" s="244">
        <f t="shared" ref="AJ69:AJ132" si="31">ROUNDDOWN((AG69+AH69+AI69),-1)</f>
        <v>3260</v>
      </c>
      <c r="AK69" s="251"/>
      <c r="AM69" s="246">
        <f t="shared" si="14"/>
        <v>0</v>
      </c>
      <c r="AN69" s="246">
        <f t="shared" si="15"/>
        <v>0</v>
      </c>
    </row>
    <row r="70" spans="2:40" ht="15.6">
      <c r="B70" s="247">
        <v>65</v>
      </c>
      <c r="C70" s="248">
        <v>4950</v>
      </c>
      <c r="D70" s="248">
        <v>4710</v>
      </c>
      <c r="E70" s="235">
        <f t="shared" si="18"/>
        <v>240</v>
      </c>
      <c r="F70" s="236">
        <f t="shared" si="19"/>
        <v>3380</v>
      </c>
      <c r="G70" s="234">
        <f t="shared" si="20"/>
        <v>3770</v>
      </c>
      <c r="H70" s="237">
        <f t="shared" si="21"/>
        <v>-390</v>
      </c>
      <c r="I70" s="249"/>
      <c r="J70" s="250">
        <v>65</v>
      </c>
      <c r="K70" s="250"/>
      <c r="L70" s="248">
        <v>7920</v>
      </c>
      <c r="M70" s="248">
        <v>6610</v>
      </c>
      <c r="N70" s="248">
        <v>3380</v>
      </c>
      <c r="O70" s="248">
        <v>3770</v>
      </c>
      <c r="Q70" s="241">
        <v>730</v>
      </c>
      <c r="R70" s="242">
        <f t="shared" si="22"/>
        <v>5089.5</v>
      </c>
      <c r="S70" s="242"/>
      <c r="T70" s="242"/>
      <c r="U70" s="242">
        <f t="shared" si="23"/>
        <v>5089.5</v>
      </c>
      <c r="V70" s="253">
        <f t="shared" si="16"/>
        <v>3319.5</v>
      </c>
      <c r="W70" s="242">
        <f t="shared" si="24"/>
        <v>332</v>
      </c>
      <c r="X70" s="242">
        <f t="shared" si="25"/>
        <v>120</v>
      </c>
      <c r="Y70" s="244">
        <f t="shared" si="26"/>
        <v>3770</v>
      </c>
      <c r="Z70" s="244"/>
      <c r="AA70" s="252"/>
      <c r="AB70" s="241">
        <v>910</v>
      </c>
      <c r="AC70" s="242">
        <f t="shared" si="27"/>
        <v>6064.5</v>
      </c>
      <c r="AD70" s="242"/>
      <c r="AE70" s="242"/>
      <c r="AF70" s="242">
        <f t="shared" si="28"/>
        <v>6064.5</v>
      </c>
      <c r="AG70" s="253">
        <f t="shared" si="17"/>
        <v>2974.5</v>
      </c>
      <c r="AH70" s="242">
        <f t="shared" si="29"/>
        <v>297</v>
      </c>
      <c r="AI70" s="242">
        <f t="shared" si="30"/>
        <v>110</v>
      </c>
      <c r="AJ70" s="244">
        <f t="shared" si="31"/>
        <v>3380</v>
      </c>
      <c r="AK70" s="251"/>
      <c r="AM70" s="246">
        <f t="shared" ref="AM70:AM133" si="32">N70-AJ70</f>
        <v>0</v>
      </c>
      <c r="AN70" s="246">
        <f t="shared" ref="AN70:AN133" si="33">O70-Y70</f>
        <v>0</v>
      </c>
    </row>
    <row r="71" spans="2:40" ht="15.6">
      <c r="B71" s="247">
        <v>66</v>
      </c>
      <c r="C71" s="248">
        <v>5010</v>
      </c>
      <c r="D71" s="248">
        <v>4780</v>
      </c>
      <c r="E71" s="235">
        <f t="shared" si="18"/>
        <v>230</v>
      </c>
      <c r="F71" s="236">
        <f t="shared" si="19"/>
        <v>3480</v>
      </c>
      <c r="G71" s="234">
        <f t="shared" si="20"/>
        <v>3850</v>
      </c>
      <c r="H71" s="237">
        <f t="shared" si="21"/>
        <v>-370</v>
      </c>
      <c r="I71" s="249"/>
      <c r="J71" s="250">
        <v>66</v>
      </c>
      <c r="K71" s="250"/>
      <c r="L71" s="248">
        <v>8030</v>
      </c>
      <c r="M71" s="248">
        <v>6690</v>
      </c>
      <c r="N71" s="248">
        <v>3480</v>
      </c>
      <c r="O71" s="248">
        <v>3850</v>
      </c>
      <c r="Q71" s="241">
        <v>730</v>
      </c>
      <c r="R71" s="242">
        <f t="shared" si="22"/>
        <v>5167.8</v>
      </c>
      <c r="S71" s="242"/>
      <c r="T71" s="242"/>
      <c r="U71" s="242">
        <f t="shared" si="23"/>
        <v>5167.8</v>
      </c>
      <c r="V71" s="253">
        <f t="shared" si="16"/>
        <v>3397.8</v>
      </c>
      <c r="W71" s="242">
        <f t="shared" si="24"/>
        <v>340</v>
      </c>
      <c r="X71" s="242">
        <f t="shared" si="25"/>
        <v>120</v>
      </c>
      <c r="Y71" s="244">
        <f t="shared" si="26"/>
        <v>3850</v>
      </c>
      <c r="Z71" s="244"/>
      <c r="AA71" s="252"/>
      <c r="AB71" s="241">
        <v>910</v>
      </c>
      <c r="AC71" s="242">
        <f t="shared" si="27"/>
        <v>6157.8</v>
      </c>
      <c r="AD71" s="242"/>
      <c r="AE71" s="242"/>
      <c r="AF71" s="242">
        <f t="shared" si="28"/>
        <v>6157.8</v>
      </c>
      <c r="AG71" s="253">
        <f t="shared" si="17"/>
        <v>3067.8</v>
      </c>
      <c r="AH71" s="242">
        <f t="shared" si="29"/>
        <v>307</v>
      </c>
      <c r="AI71" s="242">
        <f t="shared" si="30"/>
        <v>110</v>
      </c>
      <c r="AJ71" s="244">
        <f t="shared" si="31"/>
        <v>3480</v>
      </c>
      <c r="AK71" s="251"/>
      <c r="AM71" s="246">
        <f t="shared" si="32"/>
        <v>0</v>
      </c>
      <c r="AN71" s="246">
        <f t="shared" si="33"/>
        <v>0</v>
      </c>
    </row>
    <row r="72" spans="2:40" ht="15.6">
      <c r="B72" s="247">
        <v>67</v>
      </c>
      <c r="C72" s="248">
        <v>5080</v>
      </c>
      <c r="D72" s="248">
        <v>4840</v>
      </c>
      <c r="E72" s="235">
        <f t="shared" si="18"/>
        <v>240</v>
      </c>
      <c r="F72" s="236">
        <f t="shared" si="19"/>
        <v>3580</v>
      </c>
      <c r="G72" s="234">
        <f t="shared" si="20"/>
        <v>3940</v>
      </c>
      <c r="H72" s="237">
        <f t="shared" si="21"/>
        <v>-360</v>
      </c>
      <c r="I72" s="249"/>
      <c r="J72" s="250">
        <v>67</v>
      </c>
      <c r="K72" s="250"/>
      <c r="L72" s="248">
        <v>8130</v>
      </c>
      <c r="M72" s="248">
        <v>6790</v>
      </c>
      <c r="N72" s="248">
        <v>3580</v>
      </c>
      <c r="O72" s="248">
        <v>3940</v>
      </c>
      <c r="Q72" s="241">
        <v>730</v>
      </c>
      <c r="R72" s="242">
        <f t="shared" si="22"/>
        <v>5246.0999999999995</v>
      </c>
      <c r="S72" s="242"/>
      <c r="T72" s="242"/>
      <c r="U72" s="242">
        <f t="shared" si="23"/>
        <v>5246.0999999999995</v>
      </c>
      <c r="V72" s="253">
        <f t="shared" si="16"/>
        <v>3476.0999999999995</v>
      </c>
      <c r="W72" s="242">
        <f t="shared" si="24"/>
        <v>348</v>
      </c>
      <c r="X72" s="242">
        <f t="shared" si="25"/>
        <v>120</v>
      </c>
      <c r="Y72" s="244">
        <f t="shared" si="26"/>
        <v>3940</v>
      </c>
      <c r="Z72" s="244"/>
      <c r="AA72" s="252"/>
      <c r="AB72" s="241">
        <v>910</v>
      </c>
      <c r="AC72" s="242">
        <f t="shared" si="27"/>
        <v>6251.0999999999995</v>
      </c>
      <c r="AD72" s="242"/>
      <c r="AE72" s="242"/>
      <c r="AF72" s="242">
        <f t="shared" si="28"/>
        <v>6251.0999999999995</v>
      </c>
      <c r="AG72" s="253">
        <f t="shared" si="17"/>
        <v>3161.0999999999995</v>
      </c>
      <c r="AH72" s="242">
        <f t="shared" si="29"/>
        <v>316</v>
      </c>
      <c r="AI72" s="242">
        <f t="shared" si="30"/>
        <v>110</v>
      </c>
      <c r="AJ72" s="244">
        <f t="shared" si="31"/>
        <v>3580</v>
      </c>
      <c r="AK72" s="251"/>
      <c r="AM72" s="246">
        <f t="shared" si="32"/>
        <v>0</v>
      </c>
      <c r="AN72" s="246">
        <f t="shared" si="33"/>
        <v>0</v>
      </c>
    </row>
    <row r="73" spans="2:40" ht="15.6">
      <c r="B73" s="247">
        <v>68</v>
      </c>
      <c r="C73" s="248">
        <v>5150</v>
      </c>
      <c r="D73" s="248">
        <v>4910</v>
      </c>
      <c r="E73" s="235">
        <f t="shared" si="18"/>
        <v>240</v>
      </c>
      <c r="F73" s="236">
        <f t="shared" si="19"/>
        <v>3690</v>
      </c>
      <c r="G73" s="234">
        <f t="shared" si="20"/>
        <v>4030</v>
      </c>
      <c r="H73" s="237">
        <f t="shared" si="21"/>
        <v>-340</v>
      </c>
      <c r="I73" s="249"/>
      <c r="J73" s="250">
        <v>68</v>
      </c>
      <c r="K73" s="250"/>
      <c r="L73" s="248">
        <v>8230</v>
      </c>
      <c r="M73" s="248">
        <v>6870</v>
      </c>
      <c r="N73" s="248">
        <v>3690</v>
      </c>
      <c r="O73" s="248">
        <v>4030</v>
      </c>
      <c r="Q73" s="241">
        <v>730</v>
      </c>
      <c r="R73" s="242">
        <f t="shared" si="22"/>
        <v>5324.4</v>
      </c>
      <c r="S73" s="242"/>
      <c r="T73" s="242"/>
      <c r="U73" s="242">
        <f t="shared" si="23"/>
        <v>5324.4</v>
      </c>
      <c r="V73" s="253">
        <f t="shared" ref="V73:V104" si="34">(Q73+U73)-$Z$3</f>
        <v>3554.3999999999996</v>
      </c>
      <c r="W73" s="242">
        <f t="shared" si="24"/>
        <v>355</v>
      </c>
      <c r="X73" s="242">
        <f t="shared" si="25"/>
        <v>130</v>
      </c>
      <c r="Y73" s="244">
        <f t="shared" si="26"/>
        <v>4030</v>
      </c>
      <c r="Z73" s="244"/>
      <c r="AA73" s="252"/>
      <c r="AB73" s="241">
        <v>910</v>
      </c>
      <c r="AC73" s="242">
        <f t="shared" si="27"/>
        <v>6344.4</v>
      </c>
      <c r="AD73" s="242"/>
      <c r="AE73" s="242"/>
      <c r="AF73" s="242">
        <f t="shared" si="28"/>
        <v>6344.4</v>
      </c>
      <c r="AG73" s="253">
        <f t="shared" si="17"/>
        <v>3254.3999999999996</v>
      </c>
      <c r="AH73" s="242">
        <f t="shared" si="29"/>
        <v>325</v>
      </c>
      <c r="AI73" s="242">
        <f t="shared" si="30"/>
        <v>120</v>
      </c>
      <c r="AJ73" s="244">
        <f t="shared" si="31"/>
        <v>3690</v>
      </c>
      <c r="AK73" s="251"/>
      <c r="AM73" s="246">
        <f t="shared" si="32"/>
        <v>0</v>
      </c>
      <c r="AN73" s="246">
        <f t="shared" si="33"/>
        <v>0</v>
      </c>
    </row>
    <row r="74" spans="2:40" ht="15.6">
      <c r="B74" s="247">
        <v>69</v>
      </c>
      <c r="C74" s="248">
        <v>5220</v>
      </c>
      <c r="D74" s="248">
        <v>4980</v>
      </c>
      <c r="E74" s="235">
        <f t="shared" si="18"/>
        <v>240</v>
      </c>
      <c r="F74" s="236">
        <f t="shared" si="19"/>
        <v>3800</v>
      </c>
      <c r="G74" s="234">
        <f t="shared" si="20"/>
        <v>4120</v>
      </c>
      <c r="H74" s="237">
        <f t="shared" si="21"/>
        <v>-320</v>
      </c>
      <c r="I74" s="249"/>
      <c r="J74" s="250">
        <v>69</v>
      </c>
      <c r="K74" s="250"/>
      <c r="L74" s="248">
        <v>8350</v>
      </c>
      <c r="M74" s="248">
        <v>6960</v>
      </c>
      <c r="N74" s="248">
        <v>3800</v>
      </c>
      <c r="O74" s="248">
        <v>4120</v>
      </c>
      <c r="Q74" s="241">
        <v>730</v>
      </c>
      <c r="R74" s="242">
        <f t="shared" si="22"/>
        <v>5402.7</v>
      </c>
      <c r="S74" s="242"/>
      <c r="T74" s="242"/>
      <c r="U74" s="242">
        <f t="shared" si="23"/>
        <v>5402.7</v>
      </c>
      <c r="V74" s="253">
        <f t="shared" si="34"/>
        <v>3632.7</v>
      </c>
      <c r="W74" s="242">
        <f t="shared" si="24"/>
        <v>363</v>
      </c>
      <c r="X74" s="242">
        <f t="shared" si="25"/>
        <v>130</v>
      </c>
      <c r="Y74" s="244">
        <f t="shared" si="26"/>
        <v>4120</v>
      </c>
      <c r="Z74" s="244"/>
      <c r="AA74" s="252"/>
      <c r="AB74" s="241">
        <v>910</v>
      </c>
      <c r="AC74" s="242">
        <f t="shared" si="27"/>
        <v>6437.7</v>
      </c>
      <c r="AD74" s="242"/>
      <c r="AE74" s="242"/>
      <c r="AF74" s="242">
        <f t="shared" si="28"/>
        <v>6437.7</v>
      </c>
      <c r="AG74" s="253">
        <f t="shared" si="17"/>
        <v>3347.7</v>
      </c>
      <c r="AH74" s="242">
        <f t="shared" si="29"/>
        <v>335</v>
      </c>
      <c r="AI74" s="242">
        <f t="shared" si="30"/>
        <v>120</v>
      </c>
      <c r="AJ74" s="244">
        <f t="shared" si="31"/>
        <v>3800</v>
      </c>
      <c r="AK74" s="251"/>
      <c r="AM74" s="246">
        <f t="shared" si="32"/>
        <v>0</v>
      </c>
      <c r="AN74" s="246">
        <f t="shared" si="33"/>
        <v>0</v>
      </c>
    </row>
    <row r="75" spans="2:40" ht="15.6">
      <c r="B75" s="247">
        <v>70</v>
      </c>
      <c r="C75" s="248">
        <v>5290</v>
      </c>
      <c r="D75" s="248">
        <v>5040</v>
      </c>
      <c r="E75" s="235">
        <f t="shared" si="18"/>
        <v>250</v>
      </c>
      <c r="F75" s="236">
        <f t="shared" si="19"/>
        <v>3900</v>
      </c>
      <c r="G75" s="234">
        <f t="shared" si="20"/>
        <v>4210</v>
      </c>
      <c r="H75" s="237">
        <f t="shared" si="21"/>
        <v>-310</v>
      </c>
      <c r="I75" s="249"/>
      <c r="J75" s="250">
        <v>70</v>
      </c>
      <c r="K75" s="250"/>
      <c r="L75" s="248">
        <v>8450</v>
      </c>
      <c r="M75" s="248">
        <v>7050</v>
      </c>
      <c r="N75" s="248">
        <v>3900</v>
      </c>
      <c r="O75" s="248">
        <v>4210</v>
      </c>
      <c r="Q75" s="241">
        <v>730</v>
      </c>
      <c r="R75" s="242">
        <f t="shared" si="22"/>
        <v>5481</v>
      </c>
      <c r="S75" s="242"/>
      <c r="T75" s="242"/>
      <c r="U75" s="242">
        <f t="shared" si="23"/>
        <v>5481</v>
      </c>
      <c r="V75" s="253">
        <f t="shared" si="34"/>
        <v>3711</v>
      </c>
      <c r="W75" s="242">
        <f t="shared" si="24"/>
        <v>371</v>
      </c>
      <c r="X75" s="242">
        <f t="shared" si="25"/>
        <v>130</v>
      </c>
      <c r="Y75" s="244">
        <f t="shared" si="26"/>
        <v>4210</v>
      </c>
      <c r="Z75" s="244"/>
      <c r="AA75" s="252"/>
      <c r="AB75" s="241">
        <v>910</v>
      </c>
      <c r="AC75" s="242">
        <f t="shared" si="27"/>
        <v>6531</v>
      </c>
      <c r="AD75" s="242"/>
      <c r="AE75" s="242"/>
      <c r="AF75" s="242">
        <f t="shared" si="28"/>
        <v>6531</v>
      </c>
      <c r="AG75" s="253">
        <f t="shared" si="17"/>
        <v>3441</v>
      </c>
      <c r="AH75" s="242">
        <f t="shared" si="29"/>
        <v>344</v>
      </c>
      <c r="AI75" s="242">
        <f t="shared" si="30"/>
        <v>120</v>
      </c>
      <c r="AJ75" s="244">
        <f t="shared" si="31"/>
        <v>3900</v>
      </c>
      <c r="AK75" s="251"/>
      <c r="AM75" s="246">
        <f t="shared" si="32"/>
        <v>0</v>
      </c>
      <c r="AN75" s="246">
        <f t="shared" si="33"/>
        <v>0</v>
      </c>
    </row>
    <row r="76" spans="2:40" ht="15.6">
      <c r="B76" s="247">
        <v>71</v>
      </c>
      <c r="C76" s="248">
        <v>5360</v>
      </c>
      <c r="D76" s="248">
        <v>5100</v>
      </c>
      <c r="E76" s="235">
        <f t="shared" si="18"/>
        <v>260</v>
      </c>
      <c r="F76" s="236">
        <f t="shared" si="19"/>
        <v>4010</v>
      </c>
      <c r="G76" s="234">
        <f t="shared" si="20"/>
        <v>4300</v>
      </c>
      <c r="H76" s="237">
        <f t="shared" si="21"/>
        <v>-290</v>
      </c>
      <c r="I76" s="249"/>
      <c r="J76" s="250">
        <v>71</v>
      </c>
      <c r="K76" s="250"/>
      <c r="L76" s="248">
        <v>8550</v>
      </c>
      <c r="M76" s="248">
        <v>7140</v>
      </c>
      <c r="N76" s="248">
        <v>4010</v>
      </c>
      <c r="O76" s="248">
        <v>4300</v>
      </c>
      <c r="Q76" s="241">
        <v>730</v>
      </c>
      <c r="R76" s="242">
        <f t="shared" si="22"/>
        <v>5559.3</v>
      </c>
      <c r="S76" s="242"/>
      <c r="T76" s="242"/>
      <c r="U76" s="242">
        <f t="shared" si="23"/>
        <v>5559.3</v>
      </c>
      <c r="V76" s="253">
        <f t="shared" si="34"/>
        <v>3789.3</v>
      </c>
      <c r="W76" s="242">
        <f t="shared" si="24"/>
        <v>379</v>
      </c>
      <c r="X76" s="242">
        <f t="shared" si="25"/>
        <v>140</v>
      </c>
      <c r="Y76" s="244">
        <f t="shared" si="26"/>
        <v>4300</v>
      </c>
      <c r="Z76" s="244"/>
      <c r="AA76" s="252"/>
      <c r="AB76" s="241">
        <v>910</v>
      </c>
      <c r="AC76" s="242">
        <f t="shared" si="27"/>
        <v>6624.3</v>
      </c>
      <c r="AD76" s="242"/>
      <c r="AE76" s="242"/>
      <c r="AF76" s="242">
        <f t="shared" si="28"/>
        <v>6624.3</v>
      </c>
      <c r="AG76" s="253">
        <f t="shared" si="17"/>
        <v>3534.3</v>
      </c>
      <c r="AH76" s="242">
        <f t="shared" si="29"/>
        <v>353</v>
      </c>
      <c r="AI76" s="242">
        <f t="shared" si="30"/>
        <v>130</v>
      </c>
      <c r="AJ76" s="244">
        <f t="shared" si="31"/>
        <v>4010</v>
      </c>
      <c r="AK76" s="251"/>
      <c r="AM76" s="246">
        <f t="shared" si="32"/>
        <v>0</v>
      </c>
      <c r="AN76" s="246">
        <f t="shared" si="33"/>
        <v>0</v>
      </c>
    </row>
    <row r="77" spans="2:40" ht="15.6">
      <c r="B77" s="247">
        <v>72</v>
      </c>
      <c r="C77" s="248">
        <v>5420</v>
      </c>
      <c r="D77" s="248">
        <v>5170</v>
      </c>
      <c r="E77" s="235">
        <f t="shared" si="18"/>
        <v>250</v>
      </c>
      <c r="F77" s="236">
        <f t="shared" si="19"/>
        <v>4120</v>
      </c>
      <c r="G77" s="234">
        <f t="shared" si="20"/>
        <v>4390</v>
      </c>
      <c r="H77" s="237">
        <f t="shared" si="21"/>
        <v>-270</v>
      </c>
      <c r="I77" s="249"/>
      <c r="J77" s="250">
        <v>72</v>
      </c>
      <c r="K77" s="250"/>
      <c r="L77" s="248">
        <v>8670</v>
      </c>
      <c r="M77" s="248">
        <v>7230</v>
      </c>
      <c r="N77" s="248">
        <v>4120</v>
      </c>
      <c r="O77" s="248">
        <v>4390</v>
      </c>
      <c r="Q77" s="241">
        <v>730</v>
      </c>
      <c r="R77" s="242">
        <f t="shared" si="22"/>
        <v>5637.5999999999995</v>
      </c>
      <c r="S77" s="242"/>
      <c r="T77" s="242"/>
      <c r="U77" s="242">
        <f t="shared" si="23"/>
        <v>5637.5999999999995</v>
      </c>
      <c r="V77" s="253">
        <f t="shared" si="34"/>
        <v>3867.5999999999995</v>
      </c>
      <c r="W77" s="242">
        <f t="shared" si="24"/>
        <v>387</v>
      </c>
      <c r="X77" s="242">
        <f t="shared" si="25"/>
        <v>140</v>
      </c>
      <c r="Y77" s="244">
        <f t="shared" si="26"/>
        <v>4390</v>
      </c>
      <c r="Z77" s="244"/>
      <c r="AA77" s="252"/>
      <c r="AB77" s="241">
        <v>910</v>
      </c>
      <c r="AC77" s="242">
        <f t="shared" si="27"/>
        <v>6717.5999999999995</v>
      </c>
      <c r="AD77" s="242"/>
      <c r="AE77" s="242"/>
      <c r="AF77" s="242">
        <f t="shared" si="28"/>
        <v>6717.5999999999995</v>
      </c>
      <c r="AG77" s="253">
        <f t="shared" si="17"/>
        <v>3627.5999999999995</v>
      </c>
      <c r="AH77" s="242">
        <f t="shared" si="29"/>
        <v>363</v>
      </c>
      <c r="AI77" s="242">
        <f t="shared" si="30"/>
        <v>130</v>
      </c>
      <c r="AJ77" s="244">
        <f t="shared" si="31"/>
        <v>4120</v>
      </c>
      <c r="AK77" s="251"/>
      <c r="AM77" s="246">
        <f t="shared" si="32"/>
        <v>0</v>
      </c>
      <c r="AN77" s="246">
        <f t="shared" si="33"/>
        <v>0</v>
      </c>
    </row>
    <row r="78" spans="2:40" ht="15.6">
      <c r="B78" s="247">
        <v>73</v>
      </c>
      <c r="C78" s="248">
        <v>5490</v>
      </c>
      <c r="D78" s="248">
        <v>5240</v>
      </c>
      <c r="E78" s="235">
        <f t="shared" si="18"/>
        <v>250</v>
      </c>
      <c r="F78" s="236">
        <f t="shared" si="19"/>
        <v>4220</v>
      </c>
      <c r="G78" s="234">
        <f t="shared" si="20"/>
        <v>4480</v>
      </c>
      <c r="H78" s="237">
        <f t="shared" si="21"/>
        <v>-260</v>
      </c>
      <c r="I78" s="249"/>
      <c r="J78" s="250">
        <v>73</v>
      </c>
      <c r="K78" s="250"/>
      <c r="L78" s="248">
        <v>8770</v>
      </c>
      <c r="M78" s="248">
        <v>7320</v>
      </c>
      <c r="N78" s="248">
        <v>4220</v>
      </c>
      <c r="O78" s="248">
        <v>4480</v>
      </c>
      <c r="Q78" s="241">
        <v>730</v>
      </c>
      <c r="R78" s="242">
        <f t="shared" si="22"/>
        <v>5715.9</v>
      </c>
      <c r="S78" s="242"/>
      <c r="T78" s="242"/>
      <c r="U78" s="242">
        <f t="shared" si="23"/>
        <v>5715.9</v>
      </c>
      <c r="V78" s="253">
        <f t="shared" si="34"/>
        <v>3945.8999999999996</v>
      </c>
      <c r="W78" s="242">
        <f t="shared" si="24"/>
        <v>395</v>
      </c>
      <c r="X78" s="242">
        <f t="shared" si="25"/>
        <v>140</v>
      </c>
      <c r="Y78" s="244">
        <f t="shared" si="26"/>
        <v>4480</v>
      </c>
      <c r="Z78" s="244"/>
      <c r="AA78" s="252"/>
      <c r="AB78" s="241">
        <v>910</v>
      </c>
      <c r="AC78" s="242">
        <f t="shared" si="27"/>
        <v>6810.9</v>
      </c>
      <c r="AD78" s="242"/>
      <c r="AE78" s="242"/>
      <c r="AF78" s="242">
        <f t="shared" si="28"/>
        <v>6810.9</v>
      </c>
      <c r="AG78" s="253">
        <f t="shared" si="17"/>
        <v>3720.8999999999996</v>
      </c>
      <c r="AH78" s="242">
        <f t="shared" si="29"/>
        <v>372</v>
      </c>
      <c r="AI78" s="242">
        <f t="shared" si="30"/>
        <v>130</v>
      </c>
      <c r="AJ78" s="244">
        <f t="shared" si="31"/>
        <v>4220</v>
      </c>
      <c r="AK78" s="251"/>
      <c r="AM78" s="246">
        <f t="shared" si="32"/>
        <v>0</v>
      </c>
      <c r="AN78" s="246">
        <f t="shared" si="33"/>
        <v>0</v>
      </c>
    </row>
    <row r="79" spans="2:40" ht="15.6">
      <c r="B79" s="247">
        <v>74</v>
      </c>
      <c r="C79" s="248">
        <v>5570</v>
      </c>
      <c r="D79" s="248">
        <v>5300</v>
      </c>
      <c r="E79" s="235">
        <f t="shared" si="18"/>
        <v>270</v>
      </c>
      <c r="F79" s="236">
        <f t="shared" si="19"/>
        <v>4330</v>
      </c>
      <c r="G79" s="234">
        <f t="shared" si="20"/>
        <v>4560</v>
      </c>
      <c r="H79" s="237">
        <f t="shared" si="21"/>
        <v>-230</v>
      </c>
      <c r="I79" s="249"/>
      <c r="J79" s="250">
        <v>74</v>
      </c>
      <c r="K79" s="250"/>
      <c r="L79" s="248">
        <v>8870</v>
      </c>
      <c r="M79" s="248">
        <v>7410</v>
      </c>
      <c r="N79" s="248">
        <v>4330</v>
      </c>
      <c r="O79" s="248">
        <v>4560</v>
      </c>
      <c r="Q79" s="241">
        <v>730</v>
      </c>
      <c r="R79" s="242">
        <f t="shared" si="22"/>
        <v>5794.2</v>
      </c>
      <c r="S79" s="242"/>
      <c r="T79" s="242"/>
      <c r="U79" s="242">
        <f t="shared" si="23"/>
        <v>5794.2</v>
      </c>
      <c r="V79" s="253">
        <f t="shared" si="34"/>
        <v>4024.2</v>
      </c>
      <c r="W79" s="242">
        <f t="shared" si="24"/>
        <v>402</v>
      </c>
      <c r="X79" s="242">
        <f t="shared" si="25"/>
        <v>140</v>
      </c>
      <c r="Y79" s="244">
        <f t="shared" si="26"/>
        <v>4560</v>
      </c>
      <c r="Z79" s="244"/>
      <c r="AA79" s="252"/>
      <c r="AB79" s="241">
        <v>910</v>
      </c>
      <c r="AC79" s="242">
        <f t="shared" si="27"/>
        <v>6904.2</v>
      </c>
      <c r="AD79" s="242"/>
      <c r="AE79" s="242"/>
      <c r="AF79" s="242">
        <f t="shared" si="28"/>
        <v>6904.2</v>
      </c>
      <c r="AG79" s="253">
        <f t="shared" si="17"/>
        <v>3814.2</v>
      </c>
      <c r="AH79" s="242">
        <f t="shared" si="29"/>
        <v>381</v>
      </c>
      <c r="AI79" s="242">
        <f t="shared" si="30"/>
        <v>140</v>
      </c>
      <c r="AJ79" s="244">
        <f t="shared" si="31"/>
        <v>4330</v>
      </c>
      <c r="AK79" s="251"/>
      <c r="AM79" s="246">
        <f t="shared" si="32"/>
        <v>0</v>
      </c>
      <c r="AN79" s="246">
        <f t="shared" si="33"/>
        <v>0</v>
      </c>
    </row>
    <row r="80" spans="2:40" ht="15.6">
      <c r="B80" s="247">
        <v>75</v>
      </c>
      <c r="C80" s="248">
        <v>5630</v>
      </c>
      <c r="D80" s="248">
        <v>5370</v>
      </c>
      <c r="E80" s="235">
        <f t="shared" si="18"/>
        <v>260</v>
      </c>
      <c r="F80" s="236">
        <f t="shared" si="19"/>
        <v>4430</v>
      </c>
      <c r="G80" s="234">
        <f t="shared" si="20"/>
        <v>4660</v>
      </c>
      <c r="H80" s="237">
        <f t="shared" si="21"/>
        <v>-230</v>
      </c>
      <c r="I80" s="249"/>
      <c r="J80" s="250">
        <v>75</v>
      </c>
      <c r="K80" s="250"/>
      <c r="L80" s="248">
        <v>8980</v>
      </c>
      <c r="M80" s="248">
        <v>7500</v>
      </c>
      <c r="N80" s="248">
        <v>4430</v>
      </c>
      <c r="O80" s="248">
        <v>4660</v>
      </c>
      <c r="Q80" s="241">
        <v>730</v>
      </c>
      <c r="R80" s="242">
        <f t="shared" si="22"/>
        <v>5872.5</v>
      </c>
      <c r="S80" s="242"/>
      <c r="T80" s="242"/>
      <c r="U80" s="242">
        <f t="shared" si="23"/>
        <v>5872.5</v>
      </c>
      <c r="V80" s="253">
        <f t="shared" si="34"/>
        <v>4102.5</v>
      </c>
      <c r="W80" s="242">
        <f t="shared" si="24"/>
        <v>410</v>
      </c>
      <c r="X80" s="242">
        <f t="shared" si="25"/>
        <v>150</v>
      </c>
      <c r="Y80" s="244">
        <f t="shared" si="26"/>
        <v>4660</v>
      </c>
      <c r="Z80" s="244"/>
      <c r="AA80" s="252"/>
      <c r="AB80" s="241">
        <v>910</v>
      </c>
      <c r="AC80" s="242">
        <f t="shared" si="27"/>
        <v>6997.5</v>
      </c>
      <c r="AD80" s="242"/>
      <c r="AE80" s="242"/>
      <c r="AF80" s="242">
        <f t="shared" si="28"/>
        <v>6997.5</v>
      </c>
      <c r="AG80" s="253">
        <f t="shared" si="17"/>
        <v>3907.5</v>
      </c>
      <c r="AH80" s="242">
        <f t="shared" si="29"/>
        <v>391</v>
      </c>
      <c r="AI80" s="242">
        <f t="shared" si="30"/>
        <v>140</v>
      </c>
      <c r="AJ80" s="244">
        <f t="shared" si="31"/>
        <v>4430</v>
      </c>
      <c r="AK80" s="251"/>
      <c r="AM80" s="246">
        <f t="shared" si="32"/>
        <v>0</v>
      </c>
      <c r="AN80" s="246">
        <f t="shared" si="33"/>
        <v>0</v>
      </c>
    </row>
    <row r="81" spans="2:40" ht="15.6">
      <c r="B81" s="247">
        <v>76</v>
      </c>
      <c r="C81" s="248">
        <v>5700</v>
      </c>
      <c r="D81" s="248">
        <v>5430</v>
      </c>
      <c r="E81" s="235">
        <f t="shared" si="18"/>
        <v>270</v>
      </c>
      <c r="F81" s="236">
        <f t="shared" si="19"/>
        <v>4540</v>
      </c>
      <c r="G81" s="234">
        <f t="shared" si="20"/>
        <v>4740</v>
      </c>
      <c r="H81" s="237">
        <f t="shared" si="21"/>
        <v>-200</v>
      </c>
      <c r="I81" s="249"/>
      <c r="J81" s="250">
        <v>76</v>
      </c>
      <c r="K81" s="250"/>
      <c r="L81" s="248">
        <v>9090</v>
      </c>
      <c r="M81" s="248">
        <v>7580</v>
      </c>
      <c r="N81" s="248">
        <v>4540</v>
      </c>
      <c r="O81" s="248">
        <v>4740</v>
      </c>
      <c r="Q81" s="241">
        <v>730</v>
      </c>
      <c r="R81" s="242">
        <f t="shared" si="22"/>
        <v>5950.8</v>
      </c>
      <c r="S81" s="242"/>
      <c r="T81" s="242"/>
      <c r="U81" s="242">
        <f t="shared" si="23"/>
        <v>5950.8</v>
      </c>
      <c r="V81" s="253">
        <f t="shared" si="34"/>
        <v>4180.8</v>
      </c>
      <c r="W81" s="242">
        <f t="shared" si="24"/>
        <v>418</v>
      </c>
      <c r="X81" s="242">
        <f t="shared" si="25"/>
        <v>150</v>
      </c>
      <c r="Y81" s="244">
        <f t="shared" si="26"/>
        <v>4740</v>
      </c>
      <c r="Z81" s="244"/>
      <c r="AA81" s="252"/>
      <c r="AB81" s="241">
        <v>910</v>
      </c>
      <c r="AC81" s="242">
        <f t="shared" si="27"/>
        <v>7090.8</v>
      </c>
      <c r="AD81" s="242"/>
      <c r="AE81" s="242"/>
      <c r="AF81" s="242">
        <f t="shared" si="28"/>
        <v>7090.8</v>
      </c>
      <c r="AG81" s="253">
        <f t="shared" ref="AG81:AG112" si="35">(AB81+AF81)-$AK$3</f>
        <v>4000.8</v>
      </c>
      <c r="AH81" s="242">
        <f t="shared" si="29"/>
        <v>400</v>
      </c>
      <c r="AI81" s="242">
        <f t="shared" si="30"/>
        <v>140</v>
      </c>
      <c r="AJ81" s="244">
        <f t="shared" si="31"/>
        <v>4540</v>
      </c>
      <c r="AK81" s="251"/>
      <c r="AM81" s="246">
        <f t="shared" si="32"/>
        <v>0</v>
      </c>
      <c r="AN81" s="246">
        <f t="shared" si="33"/>
        <v>0</v>
      </c>
    </row>
    <row r="82" spans="2:40" ht="15.6">
      <c r="B82" s="247">
        <v>77</v>
      </c>
      <c r="C82" s="248">
        <v>5770</v>
      </c>
      <c r="D82" s="248">
        <v>5500</v>
      </c>
      <c r="E82" s="235">
        <f t="shared" si="18"/>
        <v>270</v>
      </c>
      <c r="F82" s="236">
        <f t="shared" si="19"/>
        <v>4650</v>
      </c>
      <c r="G82" s="234">
        <f t="shared" si="20"/>
        <v>4830</v>
      </c>
      <c r="H82" s="237">
        <f t="shared" si="21"/>
        <v>-180</v>
      </c>
      <c r="I82" s="249"/>
      <c r="J82" s="250">
        <v>77</v>
      </c>
      <c r="K82" s="250"/>
      <c r="L82" s="248">
        <v>9190</v>
      </c>
      <c r="M82" s="248">
        <v>7680</v>
      </c>
      <c r="N82" s="248">
        <v>4650</v>
      </c>
      <c r="O82" s="248">
        <v>4830</v>
      </c>
      <c r="Q82" s="241">
        <v>730</v>
      </c>
      <c r="R82" s="242">
        <f t="shared" si="22"/>
        <v>6029.0999999999995</v>
      </c>
      <c r="S82" s="242"/>
      <c r="T82" s="242"/>
      <c r="U82" s="242">
        <f t="shared" si="23"/>
        <v>6029.0999999999995</v>
      </c>
      <c r="V82" s="253">
        <f t="shared" si="34"/>
        <v>4259.0999999999995</v>
      </c>
      <c r="W82" s="242">
        <f t="shared" si="24"/>
        <v>426</v>
      </c>
      <c r="X82" s="242">
        <f t="shared" si="25"/>
        <v>150</v>
      </c>
      <c r="Y82" s="244">
        <f t="shared" si="26"/>
        <v>4830</v>
      </c>
      <c r="Z82" s="244"/>
      <c r="AA82" s="252"/>
      <c r="AB82" s="241">
        <v>910</v>
      </c>
      <c r="AC82" s="242">
        <f t="shared" si="27"/>
        <v>7184.0999999999995</v>
      </c>
      <c r="AD82" s="242"/>
      <c r="AE82" s="242"/>
      <c r="AF82" s="242">
        <f t="shared" si="28"/>
        <v>7184.0999999999995</v>
      </c>
      <c r="AG82" s="253">
        <f t="shared" si="35"/>
        <v>4094.0999999999995</v>
      </c>
      <c r="AH82" s="242">
        <f t="shared" si="29"/>
        <v>409</v>
      </c>
      <c r="AI82" s="242">
        <f t="shared" si="30"/>
        <v>150</v>
      </c>
      <c r="AJ82" s="244">
        <f t="shared" si="31"/>
        <v>4650</v>
      </c>
      <c r="AK82" s="251"/>
      <c r="AM82" s="246">
        <f t="shared" si="32"/>
        <v>0</v>
      </c>
      <c r="AN82" s="246">
        <f t="shared" si="33"/>
        <v>0</v>
      </c>
    </row>
    <row r="83" spans="2:40" ht="15.6">
      <c r="B83" s="247">
        <v>78</v>
      </c>
      <c r="C83" s="248">
        <v>5840</v>
      </c>
      <c r="D83" s="248">
        <v>5570</v>
      </c>
      <c r="E83" s="235">
        <f t="shared" si="18"/>
        <v>270</v>
      </c>
      <c r="F83" s="236">
        <f t="shared" si="19"/>
        <v>4750</v>
      </c>
      <c r="G83" s="234">
        <f t="shared" si="20"/>
        <v>4930</v>
      </c>
      <c r="H83" s="237">
        <f t="shared" si="21"/>
        <v>-180</v>
      </c>
      <c r="I83" s="249"/>
      <c r="J83" s="250">
        <v>78</v>
      </c>
      <c r="K83" s="250"/>
      <c r="L83" s="248">
        <v>9300</v>
      </c>
      <c r="M83" s="248">
        <v>7770</v>
      </c>
      <c r="N83" s="248">
        <v>4750</v>
      </c>
      <c r="O83" s="248">
        <v>4930</v>
      </c>
      <c r="Q83" s="241">
        <v>730</v>
      </c>
      <c r="R83" s="242">
        <f t="shared" si="22"/>
        <v>6107.4</v>
      </c>
      <c r="S83" s="242"/>
      <c r="T83" s="242"/>
      <c r="U83" s="242">
        <f t="shared" si="23"/>
        <v>6107.4</v>
      </c>
      <c r="V83" s="253">
        <f t="shared" si="34"/>
        <v>4337.3999999999996</v>
      </c>
      <c r="W83" s="242">
        <f t="shared" si="24"/>
        <v>434</v>
      </c>
      <c r="X83" s="242">
        <f t="shared" si="25"/>
        <v>160</v>
      </c>
      <c r="Y83" s="244">
        <f t="shared" si="26"/>
        <v>4930</v>
      </c>
      <c r="Z83" s="244"/>
      <c r="AA83" s="252"/>
      <c r="AB83" s="241">
        <v>910</v>
      </c>
      <c r="AC83" s="242">
        <f t="shared" si="27"/>
        <v>7277.4</v>
      </c>
      <c r="AD83" s="242"/>
      <c r="AE83" s="242"/>
      <c r="AF83" s="242">
        <f t="shared" si="28"/>
        <v>7277.4</v>
      </c>
      <c r="AG83" s="253">
        <f t="shared" si="35"/>
        <v>4187.3999999999996</v>
      </c>
      <c r="AH83" s="242">
        <f t="shared" si="29"/>
        <v>419</v>
      </c>
      <c r="AI83" s="242">
        <f t="shared" si="30"/>
        <v>150</v>
      </c>
      <c r="AJ83" s="244">
        <f t="shared" si="31"/>
        <v>4750</v>
      </c>
      <c r="AK83" s="251"/>
      <c r="AM83" s="246">
        <f t="shared" si="32"/>
        <v>0</v>
      </c>
      <c r="AN83" s="246">
        <f t="shared" si="33"/>
        <v>0</v>
      </c>
    </row>
    <row r="84" spans="2:40" ht="15.6">
      <c r="B84" s="247">
        <v>79</v>
      </c>
      <c r="C84" s="248">
        <v>5910</v>
      </c>
      <c r="D84" s="248">
        <v>5630</v>
      </c>
      <c r="E84" s="235">
        <f t="shared" si="18"/>
        <v>280</v>
      </c>
      <c r="F84" s="236">
        <f t="shared" si="19"/>
        <v>4850</v>
      </c>
      <c r="G84" s="234">
        <f t="shared" si="20"/>
        <v>5010</v>
      </c>
      <c r="H84" s="237">
        <f t="shared" si="21"/>
        <v>-160</v>
      </c>
      <c r="I84" s="249"/>
      <c r="J84" s="250">
        <v>79</v>
      </c>
      <c r="K84" s="250"/>
      <c r="L84" s="248">
        <v>9400</v>
      </c>
      <c r="M84" s="248">
        <v>7850</v>
      </c>
      <c r="N84" s="248">
        <v>4850</v>
      </c>
      <c r="O84" s="248">
        <v>5010</v>
      </c>
      <c r="Q84" s="241">
        <v>730</v>
      </c>
      <c r="R84" s="242">
        <f t="shared" si="22"/>
        <v>6185.7</v>
      </c>
      <c r="S84" s="242"/>
      <c r="T84" s="242"/>
      <c r="U84" s="242">
        <f t="shared" si="23"/>
        <v>6185.7</v>
      </c>
      <c r="V84" s="253">
        <f t="shared" si="34"/>
        <v>4415.7</v>
      </c>
      <c r="W84" s="242">
        <f t="shared" si="24"/>
        <v>442</v>
      </c>
      <c r="X84" s="242">
        <f t="shared" si="25"/>
        <v>160</v>
      </c>
      <c r="Y84" s="244">
        <f t="shared" si="26"/>
        <v>5010</v>
      </c>
      <c r="Z84" s="244"/>
      <c r="AA84" s="252"/>
      <c r="AB84" s="241">
        <v>910</v>
      </c>
      <c r="AC84" s="242">
        <f t="shared" si="27"/>
        <v>7370.7</v>
      </c>
      <c r="AD84" s="242"/>
      <c r="AE84" s="242"/>
      <c r="AF84" s="242">
        <f t="shared" si="28"/>
        <v>7370.7</v>
      </c>
      <c r="AG84" s="253">
        <f t="shared" si="35"/>
        <v>4280.7000000000007</v>
      </c>
      <c r="AH84" s="242">
        <f t="shared" si="29"/>
        <v>428</v>
      </c>
      <c r="AI84" s="242">
        <f t="shared" si="30"/>
        <v>150</v>
      </c>
      <c r="AJ84" s="244">
        <f t="shared" si="31"/>
        <v>4850</v>
      </c>
      <c r="AK84" s="251"/>
      <c r="AM84" s="246">
        <f t="shared" si="32"/>
        <v>0</v>
      </c>
      <c r="AN84" s="246">
        <f t="shared" si="33"/>
        <v>0</v>
      </c>
    </row>
    <row r="85" spans="2:40" ht="15.6">
      <c r="B85" s="247">
        <v>80</v>
      </c>
      <c r="C85" s="248">
        <v>5980</v>
      </c>
      <c r="D85" s="248">
        <v>5700</v>
      </c>
      <c r="E85" s="235">
        <f t="shared" si="18"/>
        <v>280</v>
      </c>
      <c r="F85" s="236">
        <f t="shared" si="19"/>
        <v>4970</v>
      </c>
      <c r="G85" s="234">
        <f t="shared" si="20"/>
        <v>5100</v>
      </c>
      <c r="H85" s="237">
        <f t="shared" si="21"/>
        <v>-130</v>
      </c>
      <c r="I85" s="249"/>
      <c r="J85" s="250">
        <v>80</v>
      </c>
      <c r="K85" s="250"/>
      <c r="L85" s="248">
        <v>9510</v>
      </c>
      <c r="M85" s="248">
        <v>7940</v>
      </c>
      <c r="N85" s="248">
        <v>4970</v>
      </c>
      <c r="O85" s="248">
        <v>5100</v>
      </c>
      <c r="Q85" s="241">
        <v>730</v>
      </c>
      <c r="R85" s="242">
        <f t="shared" si="22"/>
        <v>6264</v>
      </c>
      <c r="S85" s="242"/>
      <c r="T85" s="242"/>
      <c r="U85" s="242">
        <f t="shared" si="23"/>
        <v>6264</v>
      </c>
      <c r="V85" s="253">
        <f t="shared" si="34"/>
        <v>4494</v>
      </c>
      <c r="W85" s="242">
        <f t="shared" si="24"/>
        <v>449</v>
      </c>
      <c r="X85" s="242">
        <f t="shared" si="25"/>
        <v>160</v>
      </c>
      <c r="Y85" s="244">
        <f t="shared" si="26"/>
        <v>5100</v>
      </c>
      <c r="Z85" s="244"/>
      <c r="AA85" s="252"/>
      <c r="AB85" s="241">
        <v>910</v>
      </c>
      <c r="AC85" s="242">
        <f t="shared" si="27"/>
        <v>7464</v>
      </c>
      <c r="AD85" s="242"/>
      <c r="AE85" s="242"/>
      <c r="AF85" s="242">
        <f t="shared" si="28"/>
        <v>7464</v>
      </c>
      <c r="AG85" s="253">
        <f t="shared" si="35"/>
        <v>4374</v>
      </c>
      <c r="AH85" s="242">
        <f t="shared" si="29"/>
        <v>437</v>
      </c>
      <c r="AI85" s="242">
        <f t="shared" si="30"/>
        <v>160</v>
      </c>
      <c r="AJ85" s="244">
        <f t="shared" si="31"/>
        <v>4970</v>
      </c>
      <c r="AK85" s="251"/>
      <c r="AM85" s="246">
        <f t="shared" si="32"/>
        <v>0</v>
      </c>
      <c r="AN85" s="246">
        <f t="shared" si="33"/>
        <v>0</v>
      </c>
    </row>
    <row r="86" spans="2:40" ht="15.6">
      <c r="B86" s="247">
        <v>81</v>
      </c>
      <c r="C86" s="248">
        <v>6040</v>
      </c>
      <c r="D86" s="248">
        <v>5760</v>
      </c>
      <c r="E86" s="235">
        <f t="shared" si="18"/>
        <v>280</v>
      </c>
      <c r="F86" s="236">
        <f t="shared" si="19"/>
        <v>5070</v>
      </c>
      <c r="G86" s="234">
        <f t="shared" si="20"/>
        <v>5180</v>
      </c>
      <c r="H86" s="237">
        <f t="shared" si="21"/>
        <v>-110</v>
      </c>
      <c r="I86" s="249"/>
      <c r="J86" s="250">
        <v>81</v>
      </c>
      <c r="K86" s="250"/>
      <c r="L86" s="248">
        <v>9620</v>
      </c>
      <c r="M86" s="248">
        <v>8030</v>
      </c>
      <c r="N86" s="248">
        <v>5070</v>
      </c>
      <c r="O86" s="248">
        <v>5180</v>
      </c>
      <c r="Q86" s="241">
        <v>730</v>
      </c>
      <c r="R86" s="242">
        <f t="shared" si="22"/>
        <v>6342.3</v>
      </c>
      <c r="S86" s="242"/>
      <c r="T86" s="242"/>
      <c r="U86" s="242">
        <f t="shared" si="23"/>
        <v>6342.3</v>
      </c>
      <c r="V86" s="253">
        <f t="shared" si="34"/>
        <v>4572.3</v>
      </c>
      <c r="W86" s="242">
        <f t="shared" si="24"/>
        <v>457</v>
      </c>
      <c r="X86" s="242">
        <f t="shared" si="25"/>
        <v>160</v>
      </c>
      <c r="Y86" s="244">
        <f t="shared" si="26"/>
        <v>5180</v>
      </c>
      <c r="Z86" s="244"/>
      <c r="AA86" s="252"/>
      <c r="AB86" s="241">
        <v>910</v>
      </c>
      <c r="AC86" s="242">
        <f t="shared" si="27"/>
        <v>7557.3</v>
      </c>
      <c r="AD86" s="242"/>
      <c r="AE86" s="242"/>
      <c r="AF86" s="242">
        <f t="shared" si="28"/>
        <v>7557.3</v>
      </c>
      <c r="AG86" s="253">
        <f t="shared" si="35"/>
        <v>4467.2999999999993</v>
      </c>
      <c r="AH86" s="242">
        <f t="shared" si="29"/>
        <v>447</v>
      </c>
      <c r="AI86" s="242">
        <f t="shared" si="30"/>
        <v>160</v>
      </c>
      <c r="AJ86" s="244">
        <f t="shared" si="31"/>
        <v>5070</v>
      </c>
      <c r="AK86" s="251"/>
      <c r="AM86" s="246">
        <f t="shared" si="32"/>
        <v>0</v>
      </c>
      <c r="AN86" s="246">
        <f t="shared" si="33"/>
        <v>0</v>
      </c>
    </row>
    <row r="87" spans="2:40" ht="15.6">
      <c r="B87" s="247">
        <v>82</v>
      </c>
      <c r="C87" s="248">
        <v>6110</v>
      </c>
      <c r="D87" s="248">
        <v>5820</v>
      </c>
      <c r="E87" s="235">
        <f t="shared" si="18"/>
        <v>290</v>
      </c>
      <c r="F87" s="236">
        <f t="shared" si="19"/>
        <v>5170</v>
      </c>
      <c r="G87" s="234">
        <f t="shared" si="20"/>
        <v>5280</v>
      </c>
      <c r="H87" s="237">
        <f t="shared" si="21"/>
        <v>-110</v>
      </c>
      <c r="I87" s="249"/>
      <c r="J87" s="250">
        <v>82</v>
      </c>
      <c r="K87" s="250"/>
      <c r="L87" s="248">
        <v>9720</v>
      </c>
      <c r="M87" s="248">
        <v>8120</v>
      </c>
      <c r="N87" s="248">
        <v>5170</v>
      </c>
      <c r="O87" s="248">
        <v>5280</v>
      </c>
      <c r="Q87" s="241">
        <v>730</v>
      </c>
      <c r="R87" s="242">
        <f t="shared" si="22"/>
        <v>6420.5999999999995</v>
      </c>
      <c r="S87" s="242"/>
      <c r="T87" s="242"/>
      <c r="U87" s="242">
        <f t="shared" si="23"/>
        <v>6420.5999999999995</v>
      </c>
      <c r="V87" s="253">
        <f t="shared" si="34"/>
        <v>4650.5999999999995</v>
      </c>
      <c r="W87" s="242">
        <f t="shared" si="24"/>
        <v>465</v>
      </c>
      <c r="X87" s="242">
        <f t="shared" si="25"/>
        <v>170</v>
      </c>
      <c r="Y87" s="244">
        <f t="shared" si="26"/>
        <v>5280</v>
      </c>
      <c r="Z87" s="244"/>
      <c r="AA87" s="252"/>
      <c r="AB87" s="241">
        <v>910</v>
      </c>
      <c r="AC87" s="242">
        <f t="shared" si="27"/>
        <v>7650.5999999999995</v>
      </c>
      <c r="AD87" s="242"/>
      <c r="AE87" s="242"/>
      <c r="AF87" s="242">
        <f t="shared" si="28"/>
        <v>7650.5999999999995</v>
      </c>
      <c r="AG87" s="253">
        <f t="shared" si="35"/>
        <v>4560.5999999999985</v>
      </c>
      <c r="AH87" s="242">
        <f t="shared" si="29"/>
        <v>456</v>
      </c>
      <c r="AI87" s="242">
        <f t="shared" si="30"/>
        <v>160</v>
      </c>
      <c r="AJ87" s="244">
        <f t="shared" si="31"/>
        <v>5170</v>
      </c>
      <c r="AK87" s="251"/>
      <c r="AM87" s="246">
        <f t="shared" si="32"/>
        <v>0</v>
      </c>
      <c r="AN87" s="246">
        <f t="shared" si="33"/>
        <v>0</v>
      </c>
    </row>
    <row r="88" spans="2:40" ht="15.6">
      <c r="B88" s="247">
        <v>83</v>
      </c>
      <c r="C88" s="248">
        <v>6190</v>
      </c>
      <c r="D88" s="248">
        <v>5890</v>
      </c>
      <c r="E88" s="235">
        <f t="shared" si="18"/>
        <v>300</v>
      </c>
      <c r="F88" s="236">
        <f t="shared" si="19"/>
        <v>5280</v>
      </c>
      <c r="G88" s="234">
        <f t="shared" si="20"/>
        <v>5370</v>
      </c>
      <c r="H88" s="237">
        <f t="shared" si="21"/>
        <v>-90</v>
      </c>
      <c r="I88" s="249"/>
      <c r="J88" s="250">
        <v>83</v>
      </c>
      <c r="K88" s="250"/>
      <c r="L88" s="248">
        <v>9830</v>
      </c>
      <c r="M88" s="248">
        <v>8210</v>
      </c>
      <c r="N88" s="248">
        <v>5280</v>
      </c>
      <c r="O88" s="248">
        <v>5370</v>
      </c>
      <c r="Q88" s="241">
        <v>730</v>
      </c>
      <c r="R88" s="242">
        <f t="shared" si="22"/>
        <v>6498.9</v>
      </c>
      <c r="S88" s="242"/>
      <c r="T88" s="242"/>
      <c r="U88" s="242">
        <f t="shared" si="23"/>
        <v>6498.9</v>
      </c>
      <c r="V88" s="253">
        <f t="shared" si="34"/>
        <v>4728.8999999999996</v>
      </c>
      <c r="W88" s="242">
        <f t="shared" si="24"/>
        <v>473</v>
      </c>
      <c r="X88" s="242">
        <f t="shared" si="25"/>
        <v>170</v>
      </c>
      <c r="Y88" s="244">
        <f t="shared" si="26"/>
        <v>5370</v>
      </c>
      <c r="Z88" s="244"/>
      <c r="AA88" s="252"/>
      <c r="AB88" s="241">
        <v>910</v>
      </c>
      <c r="AC88" s="242">
        <f t="shared" si="27"/>
        <v>7743.9</v>
      </c>
      <c r="AD88" s="242"/>
      <c r="AE88" s="242"/>
      <c r="AF88" s="242">
        <f t="shared" si="28"/>
        <v>7743.9</v>
      </c>
      <c r="AG88" s="253">
        <f t="shared" si="35"/>
        <v>4653.8999999999996</v>
      </c>
      <c r="AH88" s="242">
        <f t="shared" si="29"/>
        <v>465</v>
      </c>
      <c r="AI88" s="242">
        <f t="shared" si="30"/>
        <v>170</v>
      </c>
      <c r="AJ88" s="244">
        <f t="shared" si="31"/>
        <v>5280</v>
      </c>
      <c r="AK88" s="251"/>
      <c r="AM88" s="246">
        <f t="shared" si="32"/>
        <v>0</v>
      </c>
      <c r="AN88" s="246">
        <f t="shared" si="33"/>
        <v>0</v>
      </c>
    </row>
    <row r="89" spans="2:40" ht="15.6">
      <c r="B89" s="247">
        <v>84</v>
      </c>
      <c r="C89" s="248">
        <v>6250</v>
      </c>
      <c r="D89" s="248">
        <v>5960</v>
      </c>
      <c r="E89" s="235">
        <f t="shared" si="18"/>
        <v>290</v>
      </c>
      <c r="F89" s="236">
        <f t="shared" si="19"/>
        <v>5390</v>
      </c>
      <c r="G89" s="234">
        <f t="shared" si="20"/>
        <v>5450</v>
      </c>
      <c r="H89" s="237">
        <f t="shared" si="21"/>
        <v>-60</v>
      </c>
      <c r="I89" s="249"/>
      <c r="J89" s="250">
        <v>84</v>
      </c>
      <c r="K89" s="250"/>
      <c r="L89" s="248">
        <v>9940</v>
      </c>
      <c r="M89" s="248">
        <v>8300</v>
      </c>
      <c r="N89" s="248">
        <v>5390</v>
      </c>
      <c r="O89" s="248">
        <v>5450</v>
      </c>
      <c r="Q89" s="241">
        <v>730</v>
      </c>
      <c r="R89" s="242">
        <f t="shared" si="22"/>
        <v>6577.2</v>
      </c>
      <c r="S89" s="242"/>
      <c r="T89" s="242"/>
      <c r="U89" s="242">
        <f t="shared" si="23"/>
        <v>6577.2</v>
      </c>
      <c r="V89" s="253">
        <f t="shared" si="34"/>
        <v>4807.2</v>
      </c>
      <c r="W89" s="242">
        <f t="shared" si="24"/>
        <v>481</v>
      </c>
      <c r="X89" s="242">
        <f t="shared" si="25"/>
        <v>170</v>
      </c>
      <c r="Y89" s="244">
        <f t="shared" si="26"/>
        <v>5450</v>
      </c>
      <c r="Z89" s="244"/>
      <c r="AA89" s="252"/>
      <c r="AB89" s="241">
        <v>910</v>
      </c>
      <c r="AC89" s="242">
        <f t="shared" si="27"/>
        <v>7837.2</v>
      </c>
      <c r="AD89" s="242"/>
      <c r="AE89" s="242"/>
      <c r="AF89" s="242">
        <f t="shared" si="28"/>
        <v>7837.2</v>
      </c>
      <c r="AG89" s="253">
        <f t="shared" si="35"/>
        <v>4747.2000000000007</v>
      </c>
      <c r="AH89" s="242">
        <f t="shared" si="29"/>
        <v>475</v>
      </c>
      <c r="AI89" s="242">
        <f t="shared" si="30"/>
        <v>170</v>
      </c>
      <c r="AJ89" s="244">
        <f t="shared" si="31"/>
        <v>5390</v>
      </c>
      <c r="AK89" s="251"/>
      <c r="AM89" s="246">
        <f t="shared" si="32"/>
        <v>0</v>
      </c>
      <c r="AN89" s="246">
        <f t="shared" si="33"/>
        <v>0</v>
      </c>
    </row>
    <row r="90" spans="2:40" ht="15.6">
      <c r="B90" s="247">
        <v>85</v>
      </c>
      <c r="C90" s="248">
        <v>6320</v>
      </c>
      <c r="D90" s="248">
        <v>6020</v>
      </c>
      <c r="E90" s="235">
        <f t="shared" si="18"/>
        <v>300</v>
      </c>
      <c r="F90" s="236">
        <f t="shared" si="19"/>
        <v>5490</v>
      </c>
      <c r="G90" s="234">
        <f t="shared" si="20"/>
        <v>5550</v>
      </c>
      <c r="H90" s="237">
        <f t="shared" si="21"/>
        <v>-60</v>
      </c>
      <c r="I90" s="249"/>
      <c r="J90" s="250">
        <v>85</v>
      </c>
      <c r="K90" s="250"/>
      <c r="L90" s="248">
        <v>10040</v>
      </c>
      <c r="M90" s="248">
        <v>8390</v>
      </c>
      <c r="N90" s="248">
        <v>5490</v>
      </c>
      <c r="O90" s="248">
        <v>5550</v>
      </c>
      <c r="Q90" s="241">
        <v>730</v>
      </c>
      <c r="R90" s="242">
        <f t="shared" si="22"/>
        <v>6655.5</v>
      </c>
      <c r="S90" s="242"/>
      <c r="T90" s="242"/>
      <c r="U90" s="242">
        <f t="shared" si="23"/>
        <v>6655.5</v>
      </c>
      <c r="V90" s="253">
        <f t="shared" si="34"/>
        <v>4885.5</v>
      </c>
      <c r="W90" s="242">
        <f t="shared" si="24"/>
        <v>489</v>
      </c>
      <c r="X90" s="242">
        <f t="shared" si="25"/>
        <v>180</v>
      </c>
      <c r="Y90" s="244">
        <f t="shared" si="26"/>
        <v>5550</v>
      </c>
      <c r="Z90" s="244"/>
      <c r="AA90" s="252"/>
      <c r="AB90" s="241">
        <v>910</v>
      </c>
      <c r="AC90" s="242">
        <f t="shared" si="27"/>
        <v>7930.5</v>
      </c>
      <c r="AD90" s="242"/>
      <c r="AE90" s="242"/>
      <c r="AF90" s="242">
        <f t="shared" si="28"/>
        <v>7930.5</v>
      </c>
      <c r="AG90" s="253">
        <f t="shared" si="35"/>
        <v>4840.5</v>
      </c>
      <c r="AH90" s="242">
        <f t="shared" si="29"/>
        <v>484</v>
      </c>
      <c r="AI90" s="242">
        <f t="shared" si="30"/>
        <v>170</v>
      </c>
      <c r="AJ90" s="244">
        <f t="shared" si="31"/>
        <v>5490</v>
      </c>
      <c r="AK90" s="251"/>
      <c r="AM90" s="246">
        <f t="shared" si="32"/>
        <v>0</v>
      </c>
      <c r="AN90" s="246">
        <f t="shared" si="33"/>
        <v>0</v>
      </c>
    </row>
    <row r="91" spans="2:40" ht="15.6">
      <c r="B91" s="247">
        <v>86</v>
      </c>
      <c r="C91" s="248">
        <v>6390</v>
      </c>
      <c r="D91" s="248">
        <v>6080</v>
      </c>
      <c r="E91" s="235">
        <f t="shared" si="18"/>
        <v>310</v>
      </c>
      <c r="F91" s="236">
        <f t="shared" si="19"/>
        <v>5600</v>
      </c>
      <c r="G91" s="234">
        <f t="shared" si="20"/>
        <v>5630</v>
      </c>
      <c r="H91" s="237">
        <f t="shared" si="21"/>
        <v>-30</v>
      </c>
      <c r="I91" s="249"/>
      <c r="J91" s="250">
        <v>86</v>
      </c>
      <c r="K91" s="250"/>
      <c r="L91" s="248">
        <v>10150</v>
      </c>
      <c r="M91" s="248">
        <v>8470</v>
      </c>
      <c r="N91" s="248">
        <v>5600</v>
      </c>
      <c r="O91" s="248">
        <v>5630</v>
      </c>
      <c r="Q91" s="241">
        <v>730</v>
      </c>
      <c r="R91" s="242">
        <f t="shared" si="22"/>
        <v>6733.8</v>
      </c>
      <c r="S91" s="242"/>
      <c r="T91" s="242"/>
      <c r="U91" s="242">
        <f t="shared" si="23"/>
        <v>6733.8</v>
      </c>
      <c r="V91" s="253">
        <f t="shared" si="34"/>
        <v>4963.8</v>
      </c>
      <c r="W91" s="242">
        <f t="shared" si="24"/>
        <v>496</v>
      </c>
      <c r="X91" s="242">
        <f t="shared" si="25"/>
        <v>180</v>
      </c>
      <c r="Y91" s="244">
        <f t="shared" si="26"/>
        <v>5630</v>
      </c>
      <c r="Z91" s="244"/>
      <c r="AA91" s="252"/>
      <c r="AB91" s="241">
        <v>910</v>
      </c>
      <c r="AC91" s="242">
        <f t="shared" si="27"/>
        <v>8023.8</v>
      </c>
      <c r="AD91" s="242"/>
      <c r="AE91" s="242"/>
      <c r="AF91" s="242">
        <f t="shared" si="28"/>
        <v>8023.8</v>
      </c>
      <c r="AG91" s="253">
        <f t="shared" si="35"/>
        <v>4933.7999999999993</v>
      </c>
      <c r="AH91" s="242">
        <f t="shared" si="29"/>
        <v>493</v>
      </c>
      <c r="AI91" s="242">
        <f t="shared" si="30"/>
        <v>180</v>
      </c>
      <c r="AJ91" s="244">
        <f t="shared" si="31"/>
        <v>5600</v>
      </c>
      <c r="AK91" s="251"/>
      <c r="AM91" s="246">
        <f t="shared" si="32"/>
        <v>0</v>
      </c>
      <c r="AN91" s="246">
        <f t="shared" si="33"/>
        <v>0</v>
      </c>
    </row>
    <row r="92" spans="2:40" ht="15.6">
      <c r="B92" s="247">
        <v>87</v>
      </c>
      <c r="C92" s="248">
        <v>6460</v>
      </c>
      <c r="D92" s="248">
        <v>6160</v>
      </c>
      <c r="E92" s="235">
        <f t="shared" si="18"/>
        <v>300</v>
      </c>
      <c r="F92" s="236">
        <f t="shared" si="19"/>
        <v>5710</v>
      </c>
      <c r="G92" s="234">
        <f t="shared" si="20"/>
        <v>5720</v>
      </c>
      <c r="H92" s="237">
        <f t="shared" si="21"/>
        <v>-10</v>
      </c>
      <c r="I92" s="249"/>
      <c r="J92" s="250">
        <v>87</v>
      </c>
      <c r="K92" s="250"/>
      <c r="L92" s="248">
        <v>10260</v>
      </c>
      <c r="M92" s="248">
        <v>8560</v>
      </c>
      <c r="N92" s="248">
        <v>5710</v>
      </c>
      <c r="O92" s="248">
        <v>5720</v>
      </c>
      <c r="Q92" s="241">
        <v>730</v>
      </c>
      <c r="R92" s="242">
        <f t="shared" si="22"/>
        <v>6812.0999999999995</v>
      </c>
      <c r="S92" s="242"/>
      <c r="T92" s="242"/>
      <c r="U92" s="242">
        <f t="shared" si="23"/>
        <v>6812.0999999999995</v>
      </c>
      <c r="V92" s="253">
        <f t="shared" si="34"/>
        <v>5042.0999999999995</v>
      </c>
      <c r="W92" s="242">
        <f t="shared" si="24"/>
        <v>504</v>
      </c>
      <c r="X92" s="242">
        <f t="shared" si="25"/>
        <v>180</v>
      </c>
      <c r="Y92" s="244">
        <f t="shared" si="26"/>
        <v>5720</v>
      </c>
      <c r="Z92" s="244"/>
      <c r="AA92" s="252"/>
      <c r="AB92" s="241">
        <v>910</v>
      </c>
      <c r="AC92" s="242">
        <f t="shared" si="27"/>
        <v>8117.0999999999995</v>
      </c>
      <c r="AD92" s="242"/>
      <c r="AE92" s="242"/>
      <c r="AF92" s="242">
        <f t="shared" si="28"/>
        <v>8117.0999999999995</v>
      </c>
      <c r="AG92" s="253">
        <f t="shared" si="35"/>
        <v>5027.0999999999985</v>
      </c>
      <c r="AH92" s="242">
        <f t="shared" si="29"/>
        <v>503</v>
      </c>
      <c r="AI92" s="242">
        <f t="shared" si="30"/>
        <v>180</v>
      </c>
      <c r="AJ92" s="244">
        <f t="shared" si="31"/>
        <v>5710</v>
      </c>
      <c r="AK92" s="251"/>
      <c r="AM92" s="246">
        <f t="shared" si="32"/>
        <v>0</v>
      </c>
      <c r="AN92" s="246">
        <f t="shared" si="33"/>
        <v>0</v>
      </c>
    </row>
    <row r="93" spans="2:40" ht="15.6">
      <c r="B93" s="247">
        <v>88</v>
      </c>
      <c r="C93" s="248">
        <v>6530</v>
      </c>
      <c r="D93" s="248">
        <v>6220</v>
      </c>
      <c r="E93" s="235">
        <f t="shared" si="18"/>
        <v>310</v>
      </c>
      <c r="F93" s="236">
        <f t="shared" si="19"/>
        <v>5810</v>
      </c>
      <c r="G93" s="234">
        <f t="shared" si="20"/>
        <v>5810</v>
      </c>
      <c r="H93" s="237">
        <f t="shared" si="21"/>
        <v>0</v>
      </c>
      <c r="I93" s="249"/>
      <c r="J93" s="250">
        <v>88</v>
      </c>
      <c r="K93" s="250"/>
      <c r="L93" s="248">
        <v>10360</v>
      </c>
      <c r="M93" s="248">
        <v>8660</v>
      </c>
      <c r="N93" s="248">
        <v>5810</v>
      </c>
      <c r="O93" s="248">
        <v>5810</v>
      </c>
      <c r="Q93" s="241">
        <v>730</v>
      </c>
      <c r="R93" s="242">
        <f t="shared" si="22"/>
        <v>6890.4</v>
      </c>
      <c r="S93" s="242"/>
      <c r="T93" s="242"/>
      <c r="U93" s="242">
        <f t="shared" si="23"/>
        <v>6890.4</v>
      </c>
      <c r="V93" s="253">
        <f t="shared" si="34"/>
        <v>5120.3999999999996</v>
      </c>
      <c r="W93" s="242">
        <f t="shared" si="24"/>
        <v>512</v>
      </c>
      <c r="X93" s="242">
        <f t="shared" si="25"/>
        <v>180</v>
      </c>
      <c r="Y93" s="244">
        <f t="shared" si="26"/>
        <v>5810</v>
      </c>
      <c r="Z93" s="244"/>
      <c r="AA93" s="252"/>
      <c r="AB93" s="241">
        <v>910</v>
      </c>
      <c r="AC93" s="242">
        <f t="shared" si="27"/>
        <v>8210.4</v>
      </c>
      <c r="AD93" s="242"/>
      <c r="AE93" s="242"/>
      <c r="AF93" s="242">
        <f t="shared" si="28"/>
        <v>8210.4</v>
      </c>
      <c r="AG93" s="253">
        <f t="shared" si="35"/>
        <v>5120.3999999999996</v>
      </c>
      <c r="AH93" s="242">
        <f t="shared" si="29"/>
        <v>512</v>
      </c>
      <c r="AI93" s="242">
        <f t="shared" si="30"/>
        <v>180</v>
      </c>
      <c r="AJ93" s="244">
        <f t="shared" si="31"/>
        <v>5810</v>
      </c>
      <c r="AK93" s="251"/>
      <c r="AM93" s="246">
        <f t="shared" si="32"/>
        <v>0</v>
      </c>
      <c r="AN93" s="246">
        <f t="shared" si="33"/>
        <v>0</v>
      </c>
    </row>
    <row r="94" spans="2:40" ht="15.6">
      <c r="B94" s="247">
        <v>89</v>
      </c>
      <c r="C94" s="248">
        <v>6600</v>
      </c>
      <c r="D94" s="248">
        <v>6290</v>
      </c>
      <c r="E94" s="235">
        <f t="shared" si="18"/>
        <v>310</v>
      </c>
      <c r="F94" s="236">
        <f t="shared" si="19"/>
        <v>5920</v>
      </c>
      <c r="G94" s="234">
        <f t="shared" si="20"/>
        <v>5900</v>
      </c>
      <c r="H94" s="237">
        <f t="shared" si="21"/>
        <v>20</v>
      </c>
      <c r="I94" s="249"/>
      <c r="J94" s="250">
        <v>89</v>
      </c>
      <c r="K94" s="250"/>
      <c r="L94" s="248">
        <v>10470</v>
      </c>
      <c r="M94" s="248">
        <v>8740</v>
      </c>
      <c r="N94" s="248">
        <v>5920</v>
      </c>
      <c r="O94" s="248">
        <v>5900</v>
      </c>
      <c r="Q94" s="241">
        <v>730</v>
      </c>
      <c r="R94" s="242">
        <f t="shared" si="22"/>
        <v>6968.7</v>
      </c>
      <c r="S94" s="242"/>
      <c r="T94" s="242"/>
      <c r="U94" s="242">
        <f t="shared" si="23"/>
        <v>6968.7</v>
      </c>
      <c r="V94" s="253">
        <f t="shared" si="34"/>
        <v>5198.7</v>
      </c>
      <c r="W94" s="242">
        <f t="shared" si="24"/>
        <v>520</v>
      </c>
      <c r="X94" s="242">
        <f t="shared" si="25"/>
        <v>190</v>
      </c>
      <c r="Y94" s="244">
        <f t="shared" si="26"/>
        <v>5900</v>
      </c>
      <c r="Z94" s="244"/>
      <c r="AA94" s="252"/>
      <c r="AB94" s="241">
        <v>910</v>
      </c>
      <c r="AC94" s="242">
        <f t="shared" si="27"/>
        <v>8303.6999999999989</v>
      </c>
      <c r="AD94" s="242"/>
      <c r="AE94" s="242"/>
      <c r="AF94" s="242">
        <f t="shared" si="28"/>
        <v>8303.6999999999989</v>
      </c>
      <c r="AG94" s="253">
        <f t="shared" si="35"/>
        <v>5213.6999999999989</v>
      </c>
      <c r="AH94" s="242">
        <f t="shared" si="29"/>
        <v>521</v>
      </c>
      <c r="AI94" s="242">
        <f t="shared" si="30"/>
        <v>190</v>
      </c>
      <c r="AJ94" s="244">
        <f t="shared" si="31"/>
        <v>5920</v>
      </c>
      <c r="AK94" s="251"/>
      <c r="AM94" s="246">
        <f t="shared" si="32"/>
        <v>0</v>
      </c>
      <c r="AN94" s="246">
        <f t="shared" si="33"/>
        <v>0</v>
      </c>
    </row>
    <row r="95" spans="2:40" ht="15.6">
      <c r="B95" s="247">
        <v>90</v>
      </c>
      <c r="C95" s="248">
        <v>6670</v>
      </c>
      <c r="D95" s="248">
        <v>6350</v>
      </c>
      <c r="E95" s="235">
        <f t="shared" si="18"/>
        <v>320</v>
      </c>
      <c r="F95" s="236">
        <f t="shared" si="19"/>
        <v>6020</v>
      </c>
      <c r="G95" s="234">
        <f t="shared" si="20"/>
        <v>5990</v>
      </c>
      <c r="H95" s="237">
        <f t="shared" si="21"/>
        <v>30</v>
      </c>
      <c r="I95" s="249"/>
      <c r="J95" s="250">
        <v>90</v>
      </c>
      <c r="K95" s="250"/>
      <c r="L95" s="248">
        <v>10570</v>
      </c>
      <c r="M95" s="248">
        <v>8830</v>
      </c>
      <c r="N95" s="248">
        <v>6020</v>
      </c>
      <c r="O95" s="248">
        <v>5990</v>
      </c>
      <c r="Q95" s="241">
        <v>730</v>
      </c>
      <c r="R95" s="242">
        <f t="shared" si="22"/>
        <v>7047</v>
      </c>
      <c r="S95" s="242"/>
      <c r="T95" s="242"/>
      <c r="U95" s="242">
        <f t="shared" si="23"/>
        <v>7047</v>
      </c>
      <c r="V95" s="253">
        <f t="shared" si="34"/>
        <v>5277</v>
      </c>
      <c r="W95" s="242">
        <f t="shared" si="24"/>
        <v>528</v>
      </c>
      <c r="X95" s="242">
        <f t="shared" si="25"/>
        <v>190</v>
      </c>
      <c r="Y95" s="244">
        <f t="shared" si="26"/>
        <v>5990</v>
      </c>
      <c r="Z95" s="244"/>
      <c r="AA95" s="252"/>
      <c r="AB95" s="241">
        <v>910</v>
      </c>
      <c r="AC95" s="242">
        <f t="shared" si="27"/>
        <v>8397</v>
      </c>
      <c r="AD95" s="242"/>
      <c r="AE95" s="242"/>
      <c r="AF95" s="242">
        <f t="shared" si="28"/>
        <v>8397</v>
      </c>
      <c r="AG95" s="253">
        <f t="shared" si="35"/>
        <v>5307</v>
      </c>
      <c r="AH95" s="242">
        <f t="shared" si="29"/>
        <v>531</v>
      </c>
      <c r="AI95" s="242">
        <f t="shared" si="30"/>
        <v>190</v>
      </c>
      <c r="AJ95" s="244">
        <f t="shared" si="31"/>
        <v>6020</v>
      </c>
      <c r="AK95" s="251"/>
      <c r="AM95" s="246">
        <f t="shared" si="32"/>
        <v>0</v>
      </c>
      <c r="AN95" s="246">
        <f t="shared" si="33"/>
        <v>0</v>
      </c>
    </row>
    <row r="96" spans="2:40" ht="15.6">
      <c r="B96" s="247">
        <v>91</v>
      </c>
      <c r="C96" s="248">
        <v>6730</v>
      </c>
      <c r="D96" s="248">
        <v>6410</v>
      </c>
      <c r="E96" s="235">
        <f t="shared" si="18"/>
        <v>320</v>
      </c>
      <c r="F96" s="236">
        <f t="shared" si="19"/>
        <v>6130</v>
      </c>
      <c r="G96" s="234">
        <f t="shared" si="20"/>
        <v>6080</v>
      </c>
      <c r="H96" s="237">
        <f t="shared" si="21"/>
        <v>50</v>
      </c>
      <c r="I96" s="249"/>
      <c r="J96" s="250">
        <v>91</v>
      </c>
      <c r="K96" s="250"/>
      <c r="L96" s="248">
        <v>10680</v>
      </c>
      <c r="M96" s="248">
        <v>8930</v>
      </c>
      <c r="N96" s="248">
        <v>6130</v>
      </c>
      <c r="O96" s="248">
        <v>6080</v>
      </c>
      <c r="Q96" s="241">
        <v>730</v>
      </c>
      <c r="R96" s="242">
        <f t="shared" si="22"/>
        <v>7125.3</v>
      </c>
      <c r="S96" s="242"/>
      <c r="T96" s="242"/>
      <c r="U96" s="242">
        <f t="shared" si="23"/>
        <v>7125.3</v>
      </c>
      <c r="V96" s="253">
        <f t="shared" si="34"/>
        <v>5355.3</v>
      </c>
      <c r="W96" s="242">
        <f t="shared" si="24"/>
        <v>536</v>
      </c>
      <c r="X96" s="242">
        <f t="shared" si="25"/>
        <v>190</v>
      </c>
      <c r="Y96" s="244">
        <f t="shared" si="26"/>
        <v>6080</v>
      </c>
      <c r="Z96" s="244"/>
      <c r="AA96" s="252"/>
      <c r="AB96" s="241">
        <v>910</v>
      </c>
      <c r="AC96" s="242">
        <f t="shared" si="27"/>
        <v>8490.2999999999993</v>
      </c>
      <c r="AD96" s="242"/>
      <c r="AE96" s="242"/>
      <c r="AF96" s="242">
        <f t="shared" si="28"/>
        <v>8490.2999999999993</v>
      </c>
      <c r="AG96" s="253">
        <f t="shared" si="35"/>
        <v>5400.2999999999993</v>
      </c>
      <c r="AH96" s="242">
        <f t="shared" si="29"/>
        <v>540</v>
      </c>
      <c r="AI96" s="242">
        <f t="shared" si="30"/>
        <v>190</v>
      </c>
      <c r="AJ96" s="244">
        <f t="shared" si="31"/>
        <v>6130</v>
      </c>
      <c r="AK96" s="251"/>
      <c r="AM96" s="246">
        <f t="shared" si="32"/>
        <v>0</v>
      </c>
      <c r="AN96" s="246">
        <f t="shared" si="33"/>
        <v>0</v>
      </c>
    </row>
    <row r="97" spans="2:40" ht="15.6">
      <c r="B97" s="247">
        <v>92</v>
      </c>
      <c r="C97" s="248">
        <v>6810</v>
      </c>
      <c r="D97" s="248">
        <v>6490</v>
      </c>
      <c r="E97" s="235">
        <f t="shared" si="18"/>
        <v>320</v>
      </c>
      <c r="F97" s="236">
        <f t="shared" si="19"/>
        <v>6240</v>
      </c>
      <c r="G97" s="234">
        <f t="shared" si="20"/>
        <v>6170</v>
      </c>
      <c r="H97" s="237">
        <f t="shared" si="21"/>
        <v>70</v>
      </c>
      <c r="I97" s="249"/>
      <c r="J97" s="250">
        <v>92</v>
      </c>
      <c r="K97" s="250"/>
      <c r="L97" s="248">
        <v>10790</v>
      </c>
      <c r="M97" s="248">
        <v>9010</v>
      </c>
      <c r="N97" s="248">
        <v>6240</v>
      </c>
      <c r="O97" s="248">
        <v>6170</v>
      </c>
      <c r="Q97" s="241">
        <v>730</v>
      </c>
      <c r="R97" s="242">
        <f t="shared" si="22"/>
        <v>7203.5999999999995</v>
      </c>
      <c r="S97" s="242"/>
      <c r="T97" s="242"/>
      <c r="U97" s="242">
        <f t="shared" si="23"/>
        <v>7203.5999999999995</v>
      </c>
      <c r="V97" s="253">
        <f t="shared" si="34"/>
        <v>5433.5999999999995</v>
      </c>
      <c r="W97" s="242">
        <f t="shared" si="24"/>
        <v>543</v>
      </c>
      <c r="X97" s="242">
        <f t="shared" si="25"/>
        <v>200</v>
      </c>
      <c r="Y97" s="244">
        <f t="shared" si="26"/>
        <v>6170</v>
      </c>
      <c r="Z97" s="244"/>
      <c r="AA97" s="252"/>
      <c r="AB97" s="241">
        <v>910</v>
      </c>
      <c r="AC97" s="242">
        <f t="shared" si="27"/>
        <v>8583.6</v>
      </c>
      <c r="AD97" s="242"/>
      <c r="AE97" s="242"/>
      <c r="AF97" s="242">
        <f t="shared" si="28"/>
        <v>8583.6</v>
      </c>
      <c r="AG97" s="253">
        <f t="shared" si="35"/>
        <v>5493.6</v>
      </c>
      <c r="AH97" s="242">
        <f t="shared" si="29"/>
        <v>549</v>
      </c>
      <c r="AI97" s="242">
        <f t="shared" si="30"/>
        <v>200</v>
      </c>
      <c r="AJ97" s="244">
        <f t="shared" si="31"/>
        <v>6240</v>
      </c>
      <c r="AK97" s="251"/>
      <c r="AM97" s="246">
        <f t="shared" si="32"/>
        <v>0</v>
      </c>
      <c r="AN97" s="246">
        <f t="shared" si="33"/>
        <v>0</v>
      </c>
    </row>
    <row r="98" spans="2:40" ht="15.6">
      <c r="B98" s="247">
        <v>93</v>
      </c>
      <c r="C98" s="248">
        <v>6880</v>
      </c>
      <c r="D98" s="248">
        <v>6550</v>
      </c>
      <c r="E98" s="235">
        <f t="shared" si="18"/>
        <v>330</v>
      </c>
      <c r="F98" s="236">
        <f t="shared" si="19"/>
        <v>6340</v>
      </c>
      <c r="G98" s="234">
        <f t="shared" si="20"/>
        <v>6260</v>
      </c>
      <c r="H98" s="237">
        <f t="shared" si="21"/>
        <v>80</v>
      </c>
      <c r="I98" s="249"/>
      <c r="J98" s="250">
        <v>93</v>
      </c>
      <c r="K98" s="250"/>
      <c r="L98" s="248">
        <v>10890</v>
      </c>
      <c r="M98" s="248">
        <v>9100</v>
      </c>
      <c r="N98" s="248">
        <v>6340</v>
      </c>
      <c r="O98" s="248">
        <v>6260</v>
      </c>
      <c r="Q98" s="241">
        <v>730</v>
      </c>
      <c r="R98" s="242">
        <f t="shared" si="22"/>
        <v>7281.9</v>
      </c>
      <c r="S98" s="242"/>
      <c r="T98" s="242"/>
      <c r="U98" s="242">
        <f t="shared" si="23"/>
        <v>7281.9</v>
      </c>
      <c r="V98" s="253">
        <f t="shared" si="34"/>
        <v>5511.9</v>
      </c>
      <c r="W98" s="242">
        <f t="shared" si="24"/>
        <v>551</v>
      </c>
      <c r="X98" s="242">
        <f t="shared" si="25"/>
        <v>200</v>
      </c>
      <c r="Y98" s="244">
        <f t="shared" si="26"/>
        <v>6260</v>
      </c>
      <c r="Z98" s="244"/>
      <c r="AA98" s="252"/>
      <c r="AB98" s="241">
        <v>910</v>
      </c>
      <c r="AC98" s="242">
        <f t="shared" si="27"/>
        <v>8676.9</v>
      </c>
      <c r="AD98" s="242"/>
      <c r="AE98" s="242"/>
      <c r="AF98" s="242">
        <f t="shared" si="28"/>
        <v>8676.9</v>
      </c>
      <c r="AG98" s="253">
        <f t="shared" si="35"/>
        <v>5586.9</v>
      </c>
      <c r="AH98" s="242">
        <f t="shared" si="29"/>
        <v>559</v>
      </c>
      <c r="AI98" s="242">
        <f t="shared" si="30"/>
        <v>200</v>
      </c>
      <c r="AJ98" s="244">
        <f t="shared" si="31"/>
        <v>6340</v>
      </c>
      <c r="AK98" s="251"/>
      <c r="AM98" s="246">
        <f t="shared" si="32"/>
        <v>0</v>
      </c>
      <c r="AN98" s="246">
        <f t="shared" si="33"/>
        <v>0</v>
      </c>
    </row>
    <row r="99" spans="2:40" ht="15.6">
      <c r="B99" s="247">
        <v>94</v>
      </c>
      <c r="C99" s="248">
        <v>6940</v>
      </c>
      <c r="D99" s="248">
        <v>6610</v>
      </c>
      <c r="E99" s="235">
        <f t="shared" si="18"/>
        <v>330</v>
      </c>
      <c r="F99" s="236">
        <f t="shared" si="19"/>
        <v>6450</v>
      </c>
      <c r="G99" s="234">
        <f t="shared" si="20"/>
        <v>6340</v>
      </c>
      <c r="H99" s="237">
        <f t="shared" si="21"/>
        <v>110</v>
      </c>
      <c r="I99" s="249"/>
      <c r="J99" s="250">
        <v>94</v>
      </c>
      <c r="K99" s="250"/>
      <c r="L99" s="248">
        <v>10990</v>
      </c>
      <c r="M99" s="248">
        <v>9180</v>
      </c>
      <c r="N99" s="248">
        <v>6450</v>
      </c>
      <c r="O99" s="248">
        <v>6340</v>
      </c>
      <c r="Q99" s="241">
        <v>730</v>
      </c>
      <c r="R99" s="242">
        <f t="shared" si="22"/>
        <v>7360.2</v>
      </c>
      <c r="S99" s="242"/>
      <c r="T99" s="242"/>
      <c r="U99" s="242">
        <f t="shared" si="23"/>
        <v>7360.2</v>
      </c>
      <c r="V99" s="253">
        <f t="shared" si="34"/>
        <v>5590.2</v>
      </c>
      <c r="W99" s="242">
        <f t="shared" si="24"/>
        <v>559</v>
      </c>
      <c r="X99" s="242">
        <f t="shared" si="25"/>
        <v>200</v>
      </c>
      <c r="Y99" s="244">
        <f t="shared" si="26"/>
        <v>6340</v>
      </c>
      <c r="Z99" s="244"/>
      <c r="AA99" s="252"/>
      <c r="AB99" s="241">
        <v>910</v>
      </c>
      <c r="AC99" s="242">
        <f t="shared" si="27"/>
        <v>8770.1999999999989</v>
      </c>
      <c r="AD99" s="242"/>
      <c r="AE99" s="242"/>
      <c r="AF99" s="242">
        <f t="shared" si="28"/>
        <v>8770.1999999999989</v>
      </c>
      <c r="AG99" s="253">
        <f t="shared" si="35"/>
        <v>5680.1999999999989</v>
      </c>
      <c r="AH99" s="242">
        <f t="shared" si="29"/>
        <v>568</v>
      </c>
      <c r="AI99" s="242">
        <f t="shared" si="30"/>
        <v>210</v>
      </c>
      <c r="AJ99" s="244">
        <f t="shared" si="31"/>
        <v>6450</v>
      </c>
      <c r="AK99" s="251"/>
      <c r="AM99" s="246">
        <f t="shared" si="32"/>
        <v>0</v>
      </c>
      <c r="AN99" s="246">
        <f t="shared" si="33"/>
        <v>0</v>
      </c>
    </row>
    <row r="100" spans="2:40" ht="15.6">
      <c r="B100" s="247">
        <v>95</v>
      </c>
      <c r="C100" s="248">
        <v>7010</v>
      </c>
      <c r="D100" s="248">
        <v>6680</v>
      </c>
      <c r="E100" s="235">
        <f t="shared" si="18"/>
        <v>330</v>
      </c>
      <c r="F100" s="236">
        <f t="shared" si="19"/>
        <v>6560</v>
      </c>
      <c r="G100" s="234">
        <f t="shared" si="20"/>
        <v>6430</v>
      </c>
      <c r="H100" s="237">
        <f t="shared" si="21"/>
        <v>130</v>
      </c>
      <c r="I100" s="249"/>
      <c r="J100" s="250">
        <v>95</v>
      </c>
      <c r="K100" s="250"/>
      <c r="L100" s="248">
        <v>11110</v>
      </c>
      <c r="M100" s="248">
        <v>9280</v>
      </c>
      <c r="N100" s="248">
        <v>6560</v>
      </c>
      <c r="O100" s="248">
        <v>6430</v>
      </c>
      <c r="Q100" s="241">
        <v>730</v>
      </c>
      <c r="R100" s="242">
        <f t="shared" si="22"/>
        <v>7438.5</v>
      </c>
      <c r="S100" s="242"/>
      <c r="T100" s="242"/>
      <c r="U100" s="242">
        <f t="shared" si="23"/>
        <v>7438.5</v>
      </c>
      <c r="V100" s="253">
        <f t="shared" si="34"/>
        <v>5668.5</v>
      </c>
      <c r="W100" s="242">
        <f t="shared" si="24"/>
        <v>567</v>
      </c>
      <c r="X100" s="242">
        <f t="shared" si="25"/>
        <v>200</v>
      </c>
      <c r="Y100" s="244">
        <f t="shared" si="26"/>
        <v>6430</v>
      </c>
      <c r="Z100" s="244"/>
      <c r="AA100" s="252"/>
      <c r="AB100" s="241">
        <v>910</v>
      </c>
      <c r="AC100" s="242">
        <f t="shared" si="27"/>
        <v>8863.5</v>
      </c>
      <c r="AD100" s="242"/>
      <c r="AE100" s="242"/>
      <c r="AF100" s="242">
        <f t="shared" si="28"/>
        <v>8863.5</v>
      </c>
      <c r="AG100" s="253">
        <f t="shared" si="35"/>
        <v>5773.5</v>
      </c>
      <c r="AH100" s="242">
        <f t="shared" si="29"/>
        <v>577</v>
      </c>
      <c r="AI100" s="242">
        <f t="shared" si="30"/>
        <v>210</v>
      </c>
      <c r="AJ100" s="244">
        <f t="shared" si="31"/>
        <v>6560</v>
      </c>
      <c r="AK100" s="251"/>
      <c r="AM100" s="246">
        <f t="shared" si="32"/>
        <v>0</v>
      </c>
      <c r="AN100" s="246">
        <f t="shared" si="33"/>
        <v>0</v>
      </c>
    </row>
    <row r="101" spans="2:40" ht="15.6">
      <c r="B101" s="247">
        <v>96</v>
      </c>
      <c r="C101" s="248">
        <v>7090</v>
      </c>
      <c r="D101" s="248">
        <v>6740</v>
      </c>
      <c r="E101" s="235">
        <f t="shared" si="18"/>
        <v>350</v>
      </c>
      <c r="F101" s="236">
        <f t="shared" si="19"/>
        <v>6660</v>
      </c>
      <c r="G101" s="234">
        <f t="shared" si="20"/>
        <v>6530</v>
      </c>
      <c r="H101" s="237">
        <f t="shared" si="21"/>
        <v>130</v>
      </c>
      <c r="I101" s="249"/>
      <c r="J101" s="250">
        <v>96</v>
      </c>
      <c r="K101" s="250"/>
      <c r="L101" s="248">
        <v>11210</v>
      </c>
      <c r="M101" s="248">
        <v>9370</v>
      </c>
      <c r="N101" s="248">
        <v>6660</v>
      </c>
      <c r="O101" s="248">
        <v>6530</v>
      </c>
      <c r="Q101" s="241">
        <v>730</v>
      </c>
      <c r="R101" s="242">
        <f t="shared" si="22"/>
        <v>7516.7999999999993</v>
      </c>
      <c r="S101" s="242"/>
      <c r="T101" s="242"/>
      <c r="U101" s="242">
        <f t="shared" si="23"/>
        <v>7516.7999999999993</v>
      </c>
      <c r="V101" s="253">
        <f t="shared" si="34"/>
        <v>5746.7999999999993</v>
      </c>
      <c r="W101" s="242">
        <f t="shared" si="24"/>
        <v>575</v>
      </c>
      <c r="X101" s="242">
        <f t="shared" si="25"/>
        <v>210</v>
      </c>
      <c r="Y101" s="244">
        <f t="shared" si="26"/>
        <v>6530</v>
      </c>
      <c r="Z101" s="244"/>
      <c r="AA101" s="252"/>
      <c r="AB101" s="241">
        <v>910</v>
      </c>
      <c r="AC101" s="242">
        <f t="shared" si="27"/>
        <v>8956.7999999999993</v>
      </c>
      <c r="AD101" s="242"/>
      <c r="AE101" s="242"/>
      <c r="AF101" s="242">
        <f t="shared" si="28"/>
        <v>8956.7999999999993</v>
      </c>
      <c r="AG101" s="253">
        <f t="shared" si="35"/>
        <v>5866.7999999999993</v>
      </c>
      <c r="AH101" s="242">
        <f t="shared" si="29"/>
        <v>587</v>
      </c>
      <c r="AI101" s="242">
        <f t="shared" si="30"/>
        <v>210</v>
      </c>
      <c r="AJ101" s="244">
        <f t="shared" si="31"/>
        <v>6660</v>
      </c>
      <c r="AK101" s="251"/>
      <c r="AM101" s="246">
        <f t="shared" si="32"/>
        <v>0</v>
      </c>
      <c r="AN101" s="246">
        <f t="shared" si="33"/>
        <v>0</v>
      </c>
    </row>
    <row r="102" spans="2:40" ht="15.6">
      <c r="B102" s="247">
        <v>97</v>
      </c>
      <c r="C102" s="248">
        <v>7150</v>
      </c>
      <c r="D102" s="248">
        <v>6810</v>
      </c>
      <c r="E102" s="235">
        <f t="shared" si="18"/>
        <v>340</v>
      </c>
      <c r="F102" s="236">
        <f t="shared" si="19"/>
        <v>6770</v>
      </c>
      <c r="G102" s="234">
        <f t="shared" si="20"/>
        <v>6610</v>
      </c>
      <c r="H102" s="237">
        <f t="shared" si="21"/>
        <v>160</v>
      </c>
      <c r="I102" s="249"/>
      <c r="J102" s="250">
        <v>97</v>
      </c>
      <c r="K102" s="250"/>
      <c r="L102" s="248">
        <v>11310</v>
      </c>
      <c r="M102" s="248">
        <v>9450</v>
      </c>
      <c r="N102" s="248">
        <v>6770</v>
      </c>
      <c r="O102" s="248">
        <v>6610</v>
      </c>
      <c r="Q102" s="241">
        <v>730</v>
      </c>
      <c r="R102" s="242">
        <f t="shared" si="22"/>
        <v>7595.0999999999995</v>
      </c>
      <c r="S102" s="242"/>
      <c r="T102" s="242"/>
      <c r="U102" s="242">
        <f t="shared" si="23"/>
        <v>7595.0999999999995</v>
      </c>
      <c r="V102" s="253">
        <f t="shared" si="34"/>
        <v>5825.0999999999985</v>
      </c>
      <c r="W102" s="242">
        <f t="shared" si="24"/>
        <v>583</v>
      </c>
      <c r="X102" s="242">
        <f t="shared" si="25"/>
        <v>210</v>
      </c>
      <c r="Y102" s="244">
        <f t="shared" si="26"/>
        <v>6610</v>
      </c>
      <c r="Z102" s="244"/>
      <c r="AA102" s="252"/>
      <c r="AB102" s="241">
        <v>910</v>
      </c>
      <c r="AC102" s="242">
        <f t="shared" si="27"/>
        <v>9050.1</v>
      </c>
      <c r="AD102" s="242"/>
      <c r="AE102" s="242"/>
      <c r="AF102" s="242">
        <f t="shared" si="28"/>
        <v>9050.1</v>
      </c>
      <c r="AG102" s="253">
        <f t="shared" si="35"/>
        <v>5960.1</v>
      </c>
      <c r="AH102" s="242">
        <f t="shared" si="29"/>
        <v>596</v>
      </c>
      <c r="AI102" s="242">
        <f t="shared" si="30"/>
        <v>220</v>
      </c>
      <c r="AJ102" s="244">
        <f t="shared" si="31"/>
        <v>6770</v>
      </c>
      <c r="AK102" s="251"/>
      <c r="AM102" s="246">
        <f t="shared" si="32"/>
        <v>0</v>
      </c>
      <c r="AN102" s="246">
        <f t="shared" si="33"/>
        <v>0</v>
      </c>
    </row>
    <row r="103" spans="2:40" ht="15.6">
      <c r="B103" s="247">
        <v>98</v>
      </c>
      <c r="C103" s="248">
        <v>7220</v>
      </c>
      <c r="D103" s="248">
        <v>6870</v>
      </c>
      <c r="E103" s="235">
        <f t="shared" si="18"/>
        <v>350</v>
      </c>
      <c r="F103" s="236">
        <f t="shared" si="19"/>
        <v>6870</v>
      </c>
      <c r="G103" s="234">
        <f t="shared" si="20"/>
        <v>6700</v>
      </c>
      <c r="H103" s="237">
        <f t="shared" si="21"/>
        <v>170</v>
      </c>
      <c r="I103" s="249"/>
      <c r="J103" s="250">
        <v>98</v>
      </c>
      <c r="K103" s="250"/>
      <c r="L103" s="248">
        <v>11420</v>
      </c>
      <c r="M103" s="248">
        <v>9550</v>
      </c>
      <c r="N103" s="248">
        <v>6870</v>
      </c>
      <c r="O103" s="248">
        <v>6700</v>
      </c>
      <c r="Q103" s="241">
        <v>730</v>
      </c>
      <c r="R103" s="242">
        <f t="shared" si="22"/>
        <v>7673.4</v>
      </c>
      <c r="S103" s="242"/>
      <c r="T103" s="242"/>
      <c r="U103" s="242">
        <f t="shared" si="23"/>
        <v>7673.4</v>
      </c>
      <c r="V103" s="253">
        <f t="shared" si="34"/>
        <v>5903.4</v>
      </c>
      <c r="W103" s="242">
        <f t="shared" si="24"/>
        <v>590</v>
      </c>
      <c r="X103" s="242">
        <f t="shared" si="25"/>
        <v>210</v>
      </c>
      <c r="Y103" s="244">
        <f t="shared" si="26"/>
        <v>6700</v>
      </c>
      <c r="Z103" s="244"/>
      <c r="AA103" s="252"/>
      <c r="AB103" s="241">
        <v>910</v>
      </c>
      <c r="AC103" s="242">
        <f t="shared" si="27"/>
        <v>9143.4</v>
      </c>
      <c r="AD103" s="242"/>
      <c r="AE103" s="242"/>
      <c r="AF103" s="242">
        <f t="shared" si="28"/>
        <v>9143.4</v>
      </c>
      <c r="AG103" s="253">
        <f t="shared" si="35"/>
        <v>6053.4</v>
      </c>
      <c r="AH103" s="242">
        <f t="shared" si="29"/>
        <v>605</v>
      </c>
      <c r="AI103" s="242">
        <f t="shared" si="30"/>
        <v>220</v>
      </c>
      <c r="AJ103" s="244">
        <f t="shared" si="31"/>
        <v>6870</v>
      </c>
      <c r="AK103" s="251"/>
      <c r="AM103" s="246">
        <f t="shared" si="32"/>
        <v>0</v>
      </c>
      <c r="AN103" s="246">
        <f t="shared" si="33"/>
        <v>0</v>
      </c>
    </row>
    <row r="104" spans="2:40" ht="15.6">
      <c r="B104" s="247">
        <v>99</v>
      </c>
      <c r="C104" s="248">
        <v>7290</v>
      </c>
      <c r="D104" s="248">
        <v>6940</v>
      </c>
      <c r="E104" s="235">
        <f t="shared" si="18"/>
        <v>350</v>
      </c>
      <c r="F104" s="236">
        <f t="shared" si="19"/>
        <v>6980</v>
      </c>
      <c r="G104" s="234">
        <f t="shared" si="20"/>
        <v>6790</v>
      </c>
      <c r="H104" s="237">
        <f t="shared" si="21"/>
        <v>190</v>
      </c>
      <c r="I104" s="249"/>
      <c r="J104" s="250">
        <v>99</v>
      </c>
      <c r="K104" s="250"/>
      <c r="L104" s="248">
        <v>11530</v>
      </c>
      <c r="M104" s="248">
        <v>9630</v>
      </c>
      <c r="N104" s="248">
        <v>6980</v>
      </c>
      <c r="O104" s="248">
        <v>6790</v>
      </c>
      <c r="Q104" s="241">
        <v>730</v>
      </c>
      <c r="R104" s="242">
        <f t="shared" si="22"/>
        <v>7751.7</v>
      </c>
      <c r="S104" s="242"/>
      <c r="T104" s="242"/>
      <c r="U104" s="242">
        <f t="shared" si="23"/>
        <v>7751.7</v>
      </c>
      <c r="V104" s="253">
        <f t="shared" si="34"/>
        <v>5981.7000000000007</v>
      </c>
      <c r="W104" s="242">
        <f t="shared" si="24"/>
        <v>598</v>
      </c>
      <c r="X104" s="242">
        <f t="shared" si="25"/>
        <v>220</v>
      </c>
      <c r="Y104" s="244">
        <f t="shared" si="26"/>
        <v>6790</v>
      </c>
      <c r="Z104" s="244"/>
      <c r="AA104" s="252"/>
      <c r="AB104" s="241">
        <v>910</v>
      </c>
      <c r="AC104" s="242">
        <f t="shared" si="27"/>
        <v>9236.6999999999989</v>
      </c>
      <c r="AD104" s="242"/>
      <c r="AE104" s="242"/>
      <c r="AF104" s="242">
        <f t="shared" si="28"/>
        <v>9236.6999999999989</v>
      </c>
      <c r="AG104" s="253">
        <f t="shared" si="35"/>
        <v>6146.6999999999989</v>
      </c>
      <c r="AH104" s="242">
        <f t="shared" si="29"/>
        <v>615</v>
      </c>
      <c r="AI104" s="242">
        <f t="shared" si="30"/>
        <v>220</v>
      </c>
      <c r="AJ104" s="244">
        <f t="shared" si="31"/>
        <v>6980</v>
      </c>
      <c r="AK104" s="251"/>
      <c r="AM104" s="246">
        <f t="shared" si="32"/>
        <v>0</v>
      </c>
      <c r="AN104" s="246">
        <f t="shared" si="33"/>
        <v>0</v>
      </c>
    </row>
    <row r="105" spans="2:40" ht="15.6">
      <c r="B105" s="247">
        <v>100</v>
      </c>
      <c r="C105" s="248">
        <v>7350</v>
      </c>
      <c r="D105" s="248">
        <v>7000</v>
      </c>
      <c r="E105" s="235">
        <f t="shared" si="18"/>
        <v>350</v>
      </c>
      <c r="F105" s="236">
        <f t="shared" si="19"/>
        <v>7090</v>
      </c>
      <c r="G105" s="234">
        <f t="shared" si="20"/>
        <v>6880</v>
      </c>
      <c r="H105" s="237">
        <f t="shared" si="21"/>
        <v>210</v>
      </c>
      <c r="I105" s="249"/>
      <c r="J105" s="250">
        <v>100</v>
      </c>
      <c r="K105" s="250"/>
      <c r="L105" s="248">
        <v>11630</v>
      </c>
      <c r="M105" s="248">
        <v>9720</v>
      </c>
      <c r="N105" s="248">
        <v>7090</v>
      </c>
      <c r="O105" s="248">
        <v>6880</v>
      </c>
      <c r="Q105" s="241">
        <v>730</v>
      </c>
      <c r="R105" s="242">
        <f t="shared" si="22"/>
        <v>7830</v>
      </c>
      <c r="S105" s="242"/>
      <c r="T105" s="242"/>
      <c r="U105" s="242">
        <f t="shared" si="23"/>
        <v>7830</v>
      </c>
      <c r="V105" s="253">
        <f t="shared" ref="V105:V136" si="36">(Q105+U105)-$Z$3</f>
        <v>6060</v>
      </c>
      <c r="W105" s="242">
        <f t="shared" si="24"/>
        <v>606</v>
      </c>
      <c r="X105" s="242">
        <f t="shared" si="25"/>
        <v>220</v>
      </c>
      <c r="Y105" s="244">
        <f t="shared" si="26"/>
        <v>6880</v>
      </c>
      <c r="Z105" s="244"/>
      <c r="AA105" s="252"/>
      <c r="AB105" s="241">
        <v>910</v>
      </c>
      <c r="AC105" s="242">
        <f t="shared" si="27"/>
        <v>9330</v>
      </c>
      <c r="AD105" s="242"/>
      <c r="AE105" s="242"/>
      <c r="AF105" s="242">
        <f t="shared" si="28"/>
        <v>9330</v>
      </c>
      <c r="AG105" s="253">
        <f t="shared" si="35"/>
        <v>6240</v>
      </c>
      <c r="AH105" s="242">
        <f t="shared" si="29"/>
        <v>624</v>
      </c>
      <c r="AI105" s="242">
        <f t="shared" si="30"/>
        <v>230</v>
      </c>
      <c r="AJ105" s="244">
        <f t="shared" si="31"/>
        <v>7090</v>
      </c>
      <c r="AK105" s="251"/>
      <c r="AM105" s="246">
        <f t="shared" si="32"/>
        <v>0</v>
      </c>
      <c r="AN105" s="246">
        <f t="shared" si="33"/>
        <v>0</v>
      </c>
    </row>
    <row r="106" spans="2:40" ht="15.6">
      <c r="B106" s="247">
        <v>101</v>
      </c>
      <c r="C106" s="248">
        <v>8070</v>
      </c>
      <c r="D106" s="248">
        <v>7480</v>
      </c>
      <c r="E106" s="235">
        <f t="shared" si="18"/>
        <v>590</v>
      </c>
      <c r="F106" s="236">
        <f t="shared" si="19"/>
        <v>7190</v>
      </c>
      <c r="G106" s="234">
        <f t="shared" si="20"/>
        <v>6970</v>
      </c>
      <c r="H106" s="237">
        <f t="shared" si="21"/>
        <v>220</v>
      </c>
      <c r="I106" s="249"/>
      <c r="J106" s="250">
        <v>101</v>
      </c>
      <c r="K106" s="250"/>
      <c r="L106" s="248">
        <v>11740</v>
      </c>
      <c r="M106" s="248">
        <v>9810</v>
      </c>
      <c r="N106" s="248">
        <v>7190</v>
      </c>
      <c r="O106" s="248">
        <v>6970</v>
      </c>
      <c r="Q106" s="241">
        <v>730</v>
      </c>
      <c r="R106" s="242">
        <f t="shared" si="22"/>
        <v>7908.2999999999993</v>
      </c>
      <c r="S106" s="242"/>
      <c r="T106" s="242"/>
      <c r="U106" s="242">
        <f t="shared" si="23"/>
        <v>7908.2999999999993</v>
      </c>
      <c r="V106" s="253">
        <f t="shared" si="36"/>
        <v>6138.2999999999993</v>
      </c>
      <c r="W106" s="242">
        <f t="shared" si="24"/>
        <v>614</v>
      </c>
      <c r="X106" s="242">
        <f t="shared" si="25"/>
        <v>220</v>
      </c>
      <c r="Y106" s="244">
        <f t="shared" si="26"/>
        <v>6970</v>
      </c>
      <c r="Z106" s="244"/>
      <c r="AA106" s="252"/>
      <c r="AB106" s="241">
        <v>910</v>
      </c>
      <c r="AC106" s="242">
        <f t="shared" si="27"/>
        <v>9423.2999999999993</v>
      </c>
      <c r="AD106" s="242"/>
      <c r="AE106" s="242"/>
      <c r="AF106" s="242">
        <f t="shared" si="28"/>
        <v>9423.2999999999993</v>
      </c>
      <c r="AG106" s="253">
        <f t="shared" si="35"/>
        <v>6333.2999999999993</v>
      </c>
      <c r="AH106" s="242">
        <f t="shared" si="29"/>
        <v>633</v>
      </c>
      <c r="AI106" s="242">
        <f t="shared" si="30"/>
        <v>230</v>
      </c>
      <c r="AJ106" s="244">
        <f t="shared" si="31"/>
        <v>7190</v>
      </c>
      <c r="AK106" s="251"/>
      <c r="AM106" s="246">
        <f t="shared" si="32"/>
        <v>0</v>
      </c>
      <c r="AN106" s="246">
        <f t="shared" si="33"/>
        <v>0</v>
      </c>
    </row>
    <row r="107" spans="2:40" ht="15.6">
      <c r="B107" s="247">
        <v>102</v>
      </c>
      <c r="C107" s="248">
        <v>8210</v>
      </c>
      <c r="D107" s="248">
        <v>7590</v>
      </c>
      <c r="E107" s="235">
        <f t="shared" si="18"/>
        <v>620</v>
      </c>
      <c r="F107" s="236">
        <f t="shared" si="19"/>
        <v>7290</v>
      </c>
      <c r="G107" s="234">
        <f t="shared" si="20"/>
        <v>7060</v>
      </c>
      <c r="H107" s="237">
        <f t="shared" si="21"/>
        <v>230</v>
      </c>
      <c r="I107" s="249"/>
      <c r="J107" s="250">
        <v>102</v>
      </c>
      <c r="K107" s="250"/>
      <c r="L107" s="248">
        <v>11840</v>
      </c>
      <c r="M107" s="248">
        <v>9900</v>
      </c>
      <c r="N107" s="248">
        <v>7290</v>
      </c>
      <c r="O107" s="248">
        <v>7050</v>
      </c>
      <c r="Q107" s="241">
        <v>730</v>
      </c>
      <c r="R107" s="242">
        <f t="shared" si="22"/>
        <v>7986.5999999999995</v>
      </c>
      <c r="S107" s="242"/>
      <c r="T107" s="242"/>
      <c r="U107" s="242">
        <f t="shared" si="23"/>
        <v>7986.5999999999995</v>
      </c>
      <c r="V107" s="253">
        <f t="shared" si="36"/>
        <v>6216.5999999999985</v>
      </c>
      <c r="W107" s="242">
        <f t="shared" si="24"/>
        <v>622</v>
      </c>
      <c r="X107" s="242">
        <f t="shared" si="25"/>
        <v>230</v>
      </c>
      <c r="Y107" s="244">
        <f t="shared" si="26"/>
        <v>7060</v>
      </c>
      <c r="Z107" s="244"/>
      <c r="AA107" s="252"/>
      <c r="AB107" s="241">
        <v>910</v>
      </c>
      <c r="AC107" s="242">
        <f t="shared" si="27"/>
        <v>9516.6</v>
      </c>
      <c r="AD107" s="242"/>
      <c r="AE107" s="242"/>
      <c r="AF107" s="242">
        <f t="shared" si="28"/>
        <v>9516.6</v>
      </c>
      <c r="AG107" s="253">
        <f t="shared" si="35"/>
        <v>6426.6</v>
      </c>
      <c r="AH107" s="242">
        <f t="shared" si="29"/>
        <v>643</v>
      </c>
      <c r="AI107" s="242">
        <f t="shared" si="30"/>
        <v>230</v>
      </c>
      <c r="AJ107" s="244">
        <f t="shared" si="31"/>
        <v>7290</v>
      </c>
      <c r="AK107" s="251"/>
      <c r="AM107" s="246">
        <f t="shared" si="32"/>
        <v>0</v>
      </c>
      <c r="AN107" s="246">
        <f t="shared" si="33"/>
        <v>-10</v>
      </c>
    </row>
    <row r="108" spans="2:40" ht="15.6">
      <c r="B108" s="247">
        <v>103</v>
      </c>
      <c r="C108" s="248">
        <v>8360</v>
      </c>
      <c r="D108" s="248">
        <v>7710</v>
      </c>
      <c r="E108" s="235">
        <f t="shared" si="18"/>
        <v>650</v>
      </c>
      <c r="F108" s="236">
        <f t="shared" si="19"/>
        <v>7410</v>
      </c>
      <c r="G108" s="234">
        <f t="shared" si="20"/>
        <v>7150</v>
      </c>
      <c r="H108" s="237">
        <f t="shared" si="21"/>
        <v>260</v>
      </c>
      <c r="I108" s="249"/>
      <c r="J108" s="250">
        <v>103</v>
      </c>
      <c r="K108" s="250"/>
      <c r="L108" s="248">
        <v>11950</v>
      </c>
      <c r="M108" s="248">
        <v>9990</v>
      </c>
      <c r="N108" s="248">
        <v>7410</v>
      </c>
      <c r="O108" s="248">
        <v>7150</v>
      </c>
      <c r="Q108" s="241">
        <v>730</v>
      </c>
      <c r="R108" s="242">
        <f t="shared" si="22"/>
        <v>8064.9</v>
      </c>
      <c r="S108" s="242"/>
      <c r="T108" s="242"/>
      <c r="U108" s="242">
        <f t="shared" si="23"/>
        <v>8064.9</v>
      </c>
      <c r="V108" s="253">
        <f t="shared" si="36"/>
        <v>6294.9</v>
      </c>
      <c r="W108" s="242">
        <f t="shared" si="24"/>
        <v>629</v>
      </c>
      <c r="X108" s="242">
        <f t="shared" si="25"/>
        <v>230</v>
      </c>
      <c r="Y108" s="244">
        <f t="shared" si="26"/>
        <v>7150</v>
      </c>
      <c r="Z108" s="244"/>
      <c r="AA108" s="252"/>
      <c r="AB108" s="241">
        <v>910</v>
      </c>
      <c r="AC108" s="242">
        <f t="shared" si="27"/>
        <v>9609.9</v>
      </c>
      <c r="AD108" s="242"/>
      <c r="AE108" s="242"/>
      <c r="AF108" s="242">
        <f t="shared" si="28"/>
        <v>9609.9</v>
      </c>
      <c r="AG108" s="253">
        <f t="shared" si="35"/>
        <v>6519.9</v>
      </c>
      <c r="AH108" s="242">
        <f t="shared" si="29"/>
        <v>652</v>
      </c>
      <c r="AI108" s="242">
        <f t="shared" si="30"/>
        <v>240</v>
      </c>
      <c r="AJ108" s="244">
        <f t="shared" si="31"/>
        <v>7410</v>
      </c>
      <c r="AK108" s="251"/>
      <c r="AM108" s="246">
        <f t="shared" si="32"/>
        <v>0</v>
      </c>
      <c r="AN108" s="246">
        <f t="shared" si="33"/>
        <v>0</v>
      </c>
    </row>
    <row r="109" spans="2:40" ht="15.6">
      <c r="B109" s="247">
        <v>104</v>
      </c>
      <c r="C109" s="248">
        <v>8500</v>
      </c>
      <c r="D109" s="248">
        <v>7820</v>
      </c>
      <c r="E109" s="235">
        <f t="shared" si="18"/>
        <v>680</v>
      </c>
      <c r="F109" s="236">
        <f t="shared" si="19"/>
        <v>7510</v>
      </c>
      <c r="G109" s="234">
        <f t="shared" si="20"/>
        <v>7240</v>
      </c>
      <c r="H109" s="237">
        <f t="shared" si="21"/>
        <v>270</v>
      </c>
      <c r="I109" s="249"/>
      <c r="J109" s="250">
        <v>104</v>
      </c>
      <c r="K109" s="250"/>
      <c r="L109" s="248">
        <v>12060</v>
      </c>
      <c r="M109" s="248">
        <v>10080</v>
      </c>
      <c r="N109" s="248">
        <v>7510</v>
      </c>
      <c r="O109" s="248">
        <v>7240</v>
      </c>
      <c r="Q109" s="241">
        <v>730</v>
      </c>
      <c r="R109" s="242">
        <f t="shared" si="22"/>
        <v>8143.2</v>
      </c>
      <c r="S109" s="242"/>
      <c r="T109" s="242"/>
      <c r="U109" s="242">
        <f t="shared" si="23"/>
        <v>8143.2</v>
      </c>
      <c r="V109" s="253">
        <f t="shared" si="36"/>
        <v>6373.2000000000007</v>
      </c>
      <c r="W109" s="242">
        <f t="shared" si="24"/>
        <v>637</v>
      </c>
      <c r="X109" s="242">
        <f t="shared" si="25"/>
        <v>230</v>
      </c>
      <c r="Y109" s="244">
        <f t="shared" si="26"/>
        <v>7240</v>
      </c>
      <c r="Z109" s="244"/>
      <c r="AA109" s="252"/>
      <c r="AB109" s="241">
        <v>910</v>
      </c>
      <c r="AC109" s="242">
        <f t="shared" si="27"/>
        <v>9703.1999999999989</v>
      </c>
      <c r="AD109" s="242"/>
      <c r="AE109" s="242"/>
      <c r="AF109" s="242">
        <f t="shared" si="28"/>
        <v>9703.1999999999989</v>
      </c>
      <c r="AG109" s="253">
        <f t="shared" si="35"/>
        <v>6613.1999999999989</v>
      </c>
      <c r="AH109" s="242">
        <f t="shared" si="29"/>
        <v>661</v>
      </c>
      <c r="AI109" s="242">
        <f t="shared" si="30"/>
        <v>240</v>
      </c>
      <c r="AJ109" s="244">
        <f t="shared" si="31"/>
        <v>7510</v>
      </c>
      <c r="AK109" s="251"/>
      <c r="AM109" s="246">
        <f t="shared" si="32"/>
        <v>0</v>
      </c>
      <c r="AN109" s="246">
        <f t="shared" si="33"/>
        <v>0</v>
      </c>
    </row>
    <row r="110" spans="2:40" ht="15.6">
      <c r="B110" s="247">
        <v>105</v>
      </c>
      <c r="C110" s="248">
        <v>8650</v>
      </c>
      <c r="D110" s="248">
        <v>7930</v>
      </c>
      <c r="E110" s="235">
        <f t="shared" si="18"/>
        <v>720</v>
      </c>
      <c r="F110" s="236">
        <f t="shared" si="19"/>
        <v>7610</v>
      </c>
      <c r="G110" s="234">
        <f t="shared" si="20"/>
        <v>7320</v>
      </c>
      <c r="H110" s="237">
        <f t="shared" si="21"/>
        <v>290</v>
      </c>
      <c r="I110" s="249"/>
      <c r="J110" s="250">
        <v>105</v>
      </c>
      <c r="K110" s="250"/>
      <c r="L110" s="248">
        <v>12160</v>
      </c>
      <c r="M110" s="248">
        <v>10170</v>
      </c>
      <c r="N110" s="248">
        <v>7610</v>
      </c>
      <c r="O110" s="248">
        <v>7320</v>
      </c>
      <c r="Q110" s="241">
        <v>730</v>
      </c>
      <c r="R110" s="242">
        <f t="shared" si="22"/>
        <v>8221.5</v>
      </c>
      <c r="S110" s="242"/>
      <c r="T110" s="242"/>
      <c r="U110" s="242">
        <f t="shared" si="23"/>
        <v>8221.5</v>
      </c>
      <c r="V110" s="253">
        <f t="shared" si="36"/>
        <v>6451.5</v>
      </c>
      <c r="W110" s="242">
        <f t="shared" si="24"/>
        <v>645</v>
      </c>
      <c r="X110" s="242">
        <f t="shared" si="25"/>
        <v>230</v>
      </c>
      <c r="Y110" s="244">
        <f t="shared" si="26"/>
        <v>7320</v>
      </c>
      <c r="Z110" s="244"/>
      <c r="AA110" s="252"/>
      <c r="AB110" s="241">
        <v>910</v>
      </c>
      <c r="AC110" s="242">
        <f t="shared" si="27"/>
        <v>9796.5</v>
      </c>
      <c r="AD110" s="242"/>
      <c r="AE110" s="242"/>
      <c r="AF110" s="242">
        <f t="shared" si="28"/>
        <v>9796.5</v>
      </c>
      <c r="AG110" s="253">
        <f t="shared" si="35"/>
        <v>6706.5</v>
      </c>
      <c r="AH110" s="242">
        <f t="shared" si="29"/>
        <v>671</v>
      </c>
      <c r="AI110" s="242">
        <f t="shared" si="30"/>
        <v>240</v>
      </c>
      <c r="AJ110" s="244">
        <f t="shared" si="31"/>
        <v>7610</v>
      </c>
      <c r="AK110" s="251"/>
      <c r="AM110" s="246">
        <f t="shared" si="32"/>
        <v>0</v>
      </c>
      <c r="AN110" s="246">
        <f t="shared" si="33"/>
        <v>0</v>
      </c>
    </row>
    <row r="111" spans="2:40" ht="15.6">
      <c r="B111" s="247">
        <v>106</v>
      </c>
      <c r="C111" s="248">
        <v>8780</v>
      </c>
      <c r="D111" s="248">
        <v>8050</v>
      </c>
      <c r="E111" s="235">
        <f t="shared" si="18"/>
        <v>730</v>
      </c>
      <c r="F111" s="236">
        <f t="shared" si="19"/>
        <v>7720</v>
      </c>
      <c r="G111" s="234">
        <f t="shared" si="20"/>
        <v>7420</v>
      </c>
      <c r="H111" s="237">
        <f t="shared" si="21"/>
        <v>300</v>
      </c>
      <c r="I111" s="249"/>
      <c r="J111" s="250">
        <v>106</v>
      </c>
      <c r="K111" s="250"/>
      <c r="L111" s="248">
        <v>12260</v>
      </c>
      <c r="M111" s="248">
        <v>10260</v>
      </c>
      <c r="N111" s="248">
        <v>7720</v>
      </c>
      <c r="O111" s="248">
        <v>7420</v>
      </c>
      <c r="Q111" s="241">
        <v>730</v>
      </c>
      <c r="R111" s="242">
        <f t="shared" si="22"/>
        <v>8299.7999999999993</v>
      </c>
      <c r="S111" s="242"/>
      <c r="T111" s="242"/>
      <c r="U111" s="242">
        <f t="shared" si="23"/>
        <v>8299.7999999999993</v>
      </c>
      <c r="V111" s="253">
        <f t="shared" si="36"/>
        <v>6529.7999999999993</v>
      </c>
      <c r="W111" s="242">
        <f t="shared" si="24"/>
        <v>653</v>
      </c>
      <c r="X111" s="242">
        <f t="shared" si="25"/>
        <v>240</v>
      </c>
      <c r="Y111" s="244">
        <f t="shared" si="26"/>
        <v>7420</v>
      </c>
      <c r="Z111" s="244"/>
      <c r="AA111" s="252"/>
      <c r="AB111" s="241">
        <v>910</v>
      </c>
      <c r="AC111" s="242">
        <f t="shared" si="27"/>
        <v>9889.7999999999993</v>
      </c>
      <c r="AD111" s="242"/>
      <c r="AE111" s="242"/>
      <c r="AF111" s="242">
        <f t="shared" si="28"/>
        <v>9889.7999999999993</v>
      </c>
      <c r="AG111" s="253">
        <f t="shared" si="35"/>
        <v>6799.7999999999993</v>
      </c>
      <c r="AH111" s="242">
        <f t="shared" si="29"/>
        <v>680</v>
      </c>
      <c r="AI111" s="242">
        <f t="shared" si="30"/>
        <v>250</v>
      </c>
      <c r="AJ111" s="244">
        <f t="shared" si="31"/>
        <v>7720</v>
      </c>
      <c r="AK111" s="251"/>
      <c r="AM111" s="246">
        <f t="shared" si="32"/>
        <v>0</v>
      </c>
      <c r="AN111" s="246">
        <f t="shared" si="33"/>
        <v>0</v>
      </c>
    </row>
    <row r="112" spans="2:40" ht="15.6">
      <c r="B112" s="247">
        <v>107</v>
      </c>
      <c r="C112" s="248">
        <v>8930</v>
      </c>
      <c r="D112" s="248">
        <v>8160</v>
      </c>
      <c r="E112" s="235">
        <f t="shared" si="18"/>
        <v>770</v>
      </c>
      <c r="F112" s="236">
        <f t="shared" si="19"/>
        <v>7830</v>
      </c>
      <c r="G112" s="234">
        <f t="shared" si="20"/>
        <v>7500</v>
      </c>
      <c r="H112" s="237">
        <f t="shared" si="21"/>
        <v>330</v>
      </c>
      <c r="I112" s="249"/>
      <c r="J112" s="250">
        <v>107</v>
      </c>
      <c r="K112" s="250"/>
      <c r="L112" s="248">
        <v>12380</v>
      </c>
      <c r="M112" s="248">
        <v>10340</v>
      </c>
      <c r="N112" s="248">
        <v>7830</v>
      </c>
      <c r="O112" s="248">
        <v>7500</v>
      </c>
      <c r="Q112" s="241">
        <v>730</v>
      </c>
      <c r="R112" s="242">
        <f t="shared" si="22"/>
        <v>8378.1</v>
      </c>
      <c r="S112" s="242"/>
      <c r="T112" s="242"/>
      <c r="U112" s="242">
        <f t="shared" si="23"/>
        <v>8378.1</v>
      </c>
      <c r="V112" s="253">
        <f t="shared" si="36"/>
        <v>6608.1</v>
      </c>
      <c r="W112" s="242">
        <f t="shared" si="24"/>
        <v>661</v>
      </c>
      <c r="X112" s="242">
        <f t="shared" si="25"/>
        <v>240</v>
      </c>
      <c r="Y112" s="244">
        <f t="shared" si="26"/>
        <v>7500</v>
      </c>
      <c r="Z112" s="244"/>
      <c r="AA112" s="252"/>
      <c r="AB112" s="241">
        <v>910</v>
      </c>
      <c r="AC112" s="242">
        <f t="shared" si="27"/>
        <v>9983.1</v>
      </c>
      <c r="AD112" s="242"/>
      <c r="AE112" s="242"/>
      <c r="AF112" s="242">
        <f t="shared" si="28"/>
        <v>9983.1</v>
      </c>
      <c r="AG112" s="253">
        <f t="shared" si="35"/>
        <v>6893.1</v>
      </c>
      <c r="AH112" s="242">
        <f t="shared" si="29"/>
        <v>689</v>
      </c>
      <c r="AI112" s="242">
        <f t="shared" si="30"/>
        <v>250</v>
      </c>
      <c r="AJ112" s="244">
        <f t="shared" si="31"/>
        <v>7830</v>
      </c>
      <c r="AK112" s="251"/>
      <c r="AM112" s="246">
        <f t="shared" si="32"/>
        <v>0</v>
      </c>
      <c r="AN112" s="246">
        <f t="shared" si="33"/>
        <v>0</v>
      </c>
    </row>
    <row r="113" spans="2:40" ht="15.6">
      <c r="B113" s="247">
        <v>108</v>
      </c>
      <c r="C113" s="248">
        <v>9070</v>
      </c>
      <c r="D113" s="248">
        <v>8260</v>
      </c>
      <c r="E113" s="235">
        <f t="shared" si="18"/>
        <v>810</v>
      </c>
      <c r="F113" s="236">
        <f t="shared" si="19"/>
        <v>7930</v>
      </c>
      <c r="G113" s="234">
        <f t="shared" si="20"/>
        <v>7590</v>
      </c>
      <c r="H113" s="237">
        <f t="shared" si="21"/>
        <v>340</v>
      </c>
      <c r="I113" s="249"/>
      <c r="J113" s="250">
        <v>108</v>
      </c>
      <c r="K113" s="250"/>
      <c r="L113" s="248">
        <v>12480</v>
      </c>
      <c r="M113" s="248">
        <v>10430</v>
      </c>
      <c r="N113" s="248">
        <v>7930</v>
      </c>
      <c r="O113" s="248">
        <v>7590</v>
      </c>
      <c r="Q113" s="241">
        <v>730</v>
      </c>
      <c r="R113" s="242">
        <f t="shared" si="22"/>
        <v>8456.4</v>
      </c>
      <c r="S113" s="242"/>
      <c r="T113" s="242"/>
      <c r="U113" s="242">
        <f t="shared" si="23"/>
        <v>8456.4</v>
      </c>
      <c r="V113" s="253">
        <f t="shared" si="36"/>
        <v>6686.4</v>
      </c>
      <c r="W113" s="242">
        <f t="shared" si="24"/>
        <v>669</v>
      </c>
      <c r="X113" s="242">
        <f t="shared" si="25"/>
        <v>240</v>
      </c>
      <c r="Y113" s="244">
        <f t="shared" si="26"/>
        <v>7590</v>
      </c>
      <c r="Z113" s="244"/>
      <c r="AA113" s="252"/>
      <c r="AB113" s="241">
        <v>910</v>
      </c>
      <c r="AC113" s="242">
        <f t="shared" si="27"/>
        <v>10076.4</v>
      </c>
      <c r="AD113" s="242"/>
      <c r="AE113" s="242"/>
      <c r="AF113" s="242">
        <f t="shared" si="28"/>
        <v>10076.4</v>
      </c>
      <c r="AG113" s="253">
        <f t="shared" ref="AG113:AG144" si="37">(AB113+AF113)-$AK$3</f>
        <v>6986.4</v>
      </c>
      <c r="AH113" s="242">
        <f t="shared" si="29"/>
        <v>699</v>
      </c>
      <c r="AI113" s="242">
        <f t="shared" si="30"/>
        <v>250</v>
      </c>
      <c r="AJ113" s="244">
        <f t="shared" si="31"/>
        <v>7930</v>
      </c>
      <c r="AK113" s="251"/>
      <c r="AM113" s="246">
        <f t="shared" si="32"/>
        <v>0</v>
      </c>
      <c r="AN113" s="246">
        <f t="shared" si="33"/>
        <v>0</v>
      </c>
    </row>
    <row r="114" spans="2:40" ht="15.6">
      <c r="B114" s="247">
        <v>109</v>
      </c>
      <c r="C114" s="248">
        <v>9220</v>
      </c>
      <c r="D114" s="248">
        <v>8380</v>
      </c>
      <c r="E114" s="235">
        <f t="shared" si="18"/>
        <v>840</v>
      </c>
      <c r="F114" s="236">
        <f t="shared" si="19"/>
        <v>8040</v>
      </c>
      <c r="G114" s="234">
        <f t="shared" si="20"/>
        <v>7690</v>
      </c>
      <c r="H114" s="237">
        <f t="shared" si="21"/>
        <v>350</v>
      </c>
      <c r="I114" s="249"/>
      <c r="J114" s="250">
        <v>109</v>
      </c>
      <c r="K114" s="250"/>
      <c r="L114" s="248">
        <v>12580</v>
      </c>
      <c r="M114" s="248">
        <v>10530</v>
      </c>
      <c r="N114" s="248">
        <v>8040</v>
      </c>
      <c r="O114" s="248">
        <v>7690</v>
      </c>
      <c r="Q114" s="241">
        <v>730</v>
      </c>
      <c r="R114" s="242">
        <f t="shared" si="22"/>
        <v>8534.6999999999989</v>
      </c>
      <c r="S114" s="242"/>
      <c r="T114" s="242"/>
      <c r="U114" s="242">
        <f t="shared" si="23"/>
        <v>8534.6999999999989</v>
      </c>
      <c r="V114" s="253">
        <f t="shared" si="36"/>
        <v>6764.6999999999989</v>
      </c>
      <c r="W114" s="242">
        <f t="shared" si="24"/>
        <v>676</v>
      </c>
      <c r="X114" s="242">
        <f t="shared" si="25"/>
        <v>250</v>
      </c>
      <c r="Y114" s="244">
        <f t="shared" si="26"/>
        <v>7690</v>
      </c>
      <c r="Z114" s="244"/>
      <c r="AA114" s="252"/>
      <c r="AB114" s="241">
        <v>910</v>
      </c>
      <c r="AC114" s="242">
        <f t="shared" si="27"/>
        <v>10169.699999999999</v>
      </c>
      <c r="AD114" s="242"/>
      <c r="AE114" s="242"/>
      <c r="AF114" s="242">
        <f t="shared" si="28"/>
        <v>10169.699999999999</v>
      </c>
      <c r="AG114" s="253">
        <f t="shared" si="37"/>
        <v>7079.6999999999989</v>
      </c>
      <c r="AH114" s="242">
        <f t="shared" si="29"/>
        <v>708</v>
      </c>
      <c r="AI114" s="242">
        <f t="shared" si="30"/>
        <v>260</v>
      </c>
      <c r="AJ114" s="244">
        <f t="shared" si="31"/>
        <v>8040</v>
      </c>
      <c r="AK114" s="251"/>
      <c r="AM114" s="246">
        <f t="shared" si="32"/>
        <v>0</v>
      </c>
      <c r="AN114" s="246">
        <f t="shared" si="33"/>
        <v>0</v>
      </c>
    </row>
    <row r="115" spans="2:40" ht="15.6">
      <c r="B115" s="247">
        <v>110</v>
      </c>
      <c r="C115" s="248">
        <v>9360</v>
      </c>
      <c r="D115" s="248">
        <v>8490</v>
      </c>
      <c r="E115" s="235">
        <f t="shared" si="18"/>
        <v>870</v>
      </c>
      <c r="F115" s="236">
        <f t="shared" si="19"/>
        <v>8150</v>
      </c>
      <c r="G115" s="234">
        <f t="shared" si="20"/>
        <v>7770</v>
      </c>
      <c r="H115" s="237">
        <f t="shared" si="21"/>
        <v>380</v>
      </c>
      <c r="I115" s="249"/>
      <c r="J115" s="250">
        <v>110</v>
      </c>
      <c r="K115" s="250"/>
      <c r="L115" s="248">
        <v>12700</v>
      </c>
      <c r="M115" s="248">
        <v>10610</v>
      </c>
      <c r="N115" s="248">
        <v>8150</v>
      </c>
      <c r="O115" s="248">
        <v>7770</v>
      </c>
      <c r="Q115" s="241">
        <v>730</v>
      </c>
      <c r="R115" s="242">
        <f t="shared" si="22"/>
        <v>8613</v>
      </c>
      <c r="S115" s="242"/>
      <c r="T115" s="242"/>
      <c r="U115" s="242">
        <f t="shared" si="23"/>
        <v>8613</v>
      </c>
      <c r="V115" s="253">
        <f t="shared" si="36"/>
        <v>6843</v>
      </c>
      <c r="W115" s="242">
        <f t="shared" si="24"/>
        <v>684</v>
      </c>
      <c r="X115" s="242">
        <f t="shared" si="25"/>
        <v>250</v>
      </c>
      <c r="Y115" s="244">
        <f t="shared" si="26"/>
        <v>7770</v>
      </c>
      <c r="Z115" s="244"/>
      <c r="AA115" s="252"/>
      <c r="AB115" s="241">
        <v>910</v>
      </c>
      <c r="AC115" s="242">
        <f t="shared" si="27"/>
        <v>10263</v>
      </c>
      <c r="AD115" s="242"/>
      <c r="AE115" s="242"/>
      <c r="AF115" s="242">
        <f t="shared" si="28"/>
        <v>10263</v>
      </c>
      <c r="AG115" s="253">
        <f t="shared" si="37"/>
        <v>7173</v>
      </c>
      <c r="AH115" s="242">
        <f t="shared" si="29"/>
        <v>717</v>
      </c>
      <c r="AI115" s="242">
        <f t="shared" si="30"/>
        <v>260</v>
      </c>
      <c r="AJ115" s="244">
        <f t="shared" si="31"/>
        <v>8150</v>
      </c>
      <c r="AK115" s="251"/>
      <c r="AM115" s="246">
        <f t="shared" si="32"/>
        <v>0</v>
      </c>
      <c r="AN115" s="246">
        <f t="shared" si="33"/>
        <v>0</v>
      </c>
    </row>
    <row r="116" spans="2:40" ht="15.6">
      <c r="B116" s="247">
        <v>111</v>
      </c>
      <c r="C116" s="248">
        <v>9500</v>
      </c>
      <c r="D116" s="248">
        <v>8610</v>
      </c>
      <c r="E116" s="235">
        <f t="shared" si="18"/>
        <v>890</v>
      </c>
      <c r="F116" s="236">
        <f t="shared" si="19"/>
        <v>8250</v>
      </c>
      <c r="G116" s="234">
        <f t="shared" si="20"/>
        <v>7860</v>
      </c>
      <c r="H116" s="237">
        <f t="shared" si="21"/>
        <v>390</v>
      </c>
      <c r="I116" s="249"/>
      <c r="J116" s="250">
        <v>111</v>
      </c>
      <c r="K116" s="250"/>
      <c r="L116" s="248">
        <v>12800</v>
      </c>
      <c r="M116" s="248">
        <v>10700</v>
      </c>
      <c r="N116" s="248">
        <v>8250</v>
      </c>
      <c r="O116" s="248">
        <v>7860</v>
      </c>
      <c r="Q116" s="241">
        <v>730</v>
      </c>
      <c r="R116" s="242">
        <f t="shared" si="22"/>
        <v>8691.2999999999993</v>
      </c>
      <c r="S116" s="242"/>
      <c r="T116" s="242"/>
      <c r="U116" s="242">
        <f t="shared" si="23"/>
        <v>8691.2999999999993</v>
      </c>
      <c r="V116" s="253">
        <f t="shared" si="36"/>
        <v>6921.2999999999993</v>
      </c>
      <c r="W116" s="242">
        <f t="shared" si="24"/>
        <v>692</v>
      </c>
      <c r="X116" s="242">
        <f t="shared" si="25"/>
        <v>250</v>
      </c>
      <c r="Y116" s="244">
        <f t="shared" si="26"/>
        <v>7860</v>
      </c>
      <c r="Z116" s="244"/>
      <c r="AA116" s="252"/>
      <c r="AB116" s="241">
        <v>910</v>
      </c>
      <c r="AC116" s="242">
        <f t="shared" si="27"/>
        <v>10356.299999999999</v>
      </c>
      <c r="AD116" s="242"/>
      <c r="AE116" s="242"/>
      <c r="AF116" s="242">
        <f t="shared" si="28"/>
        <v>10356.299999999999</v>
      </c>
      <c r="AG116" s="253">
        <f t="shared" si="37"/>
        <v>7266.2999999999993</v>
      </c>
      <c r="AH116" s="242">
        <f t="shared" si="29"/>
        <v>727</v>
      </c>
      <c r="AI116" s="242">
        <f t="shared" si="30"/>
        <v>260</v>
      </c>
      <c r="AJ116" s="244">
        <f t="shared" si="31"/>
        <v>8250</v>
      </c>
      <c r="AK116" s="251"/>
      <c r="AM116" s="246">
        <f t="shared" si="32"/>
        <v>0</v>
      </c>
      <c r="AN116" s="246">
        <f t="shared" si="33"/>
        <v>0</v>
      </c>
    </row>
    <row r="117" spans="2:40" ht="15.6">
      <c r="B117" s="247">
        <v>112</v>
      </c>
      <c r="C117" s="248">
        <v>9640</v>
      </c>
      <c r="D117" s="248">
        <v>8720</v>
      </c>
      <c r="E117" s="235">
        <f t="shared" si="18"/>
        <v>920</v>
      </c>
      <c r="F117" s="236">
        <f t="shared" si="19"/>
        <v>8360</v>
      </c>
      <c r="G117" s="234">
        <f t="shared" si="20"/>
        <v>7940</v>
      </c>
      <c r="H117" s="237">
        <f t="shared" si="21"/>
        <v>420</v>
      </c>
      <c r="I117" s="249"/>
      <c r="J117" s="250">
        <v>112</v>
      </c>
      <c r="K117" s="250"/>
      <c r="L117" s="248">
        <v>12910</v>
      </c>
      <c r="M117" s="248">
        <v>10790</v>
      </c>
      <c r="N117" s="248">
        <v>8360</v>
      </c>
      <c r="O117" s="248">
        <v>7940</v>
      </c>
      <c r="Q117" s="241">
        <v>730</v>
      </c>
      <c r="R117" s="242">
        <f t="shared" si="22"/>
        <v>8769.6</v>
      </c>
      <c r="S117" s="242"/>
      <c r="T117" s="242"/>
      <c r="U117" s="242">
        <f t="shared" si="23"/>
        <v>8769.6</v>
      </c>
      <c r="V117" s="253">
        <f t="shared" si="36"/>
        <v>6999.6</v>
      </c>
      <c r="W117" s="242">
        <f t="shared" si="24"/>
        <v>700</v>
      </c>
      <c r="X117" s="242">
        <f t="shared" si="25"/>
        <v>250</v>
      </c>
      <c r="Y117" s="244">
        <f t="shared" si="26"/>
        <v>7940</v>
      </c>
      <c r="Z117" s="244"/>
      <c r="AA117" s="252"/>
      <c r="AB117" s="241">
        <v>910</v>
      </c>
      <c r="AC117" s="242">
        <f t="shared" si="27"/>
        <v>10449.6</v>
      </c>
      <c r="AD117" s="242"/>
      <c r="AE117" s="242"/>
      <c r="AF117" s="242">
        <f t="shared" si="28"/>
        <v>10449.6</v>
      </c>
      <c r="AG117" s="253">
        <f t="shared" si="37"/>
        <v>7359.6</v>
      </c>
      <c r="AH117" s="242">
        <f t="shared" si="29"/>
        <v>736</v>
      </c>
      <c r="AI117" s="242">
        <f t="shared" si="30"/>
        <v>270</v>
      </c>
      <c r="AJ117" s="244">
        <f t="shared" si="31"/>
        <v>8360</v>
      </c>
      <c r="AK117" s="251"/>
      <c r="AM117" s="246">
        <f t="shared" si="32"/>
        <v>0</v>
      </c>
      <c r="AN117" s="246">
        <f t="shared" si="33"/>
        <v>0</v>
      </c>
    </row>
    <row r="118" spans="2:40" ht="15.6">
      <c r="B118" s="247">
        <v>113</v>
      </c>
      <c r="C118" s="248">
        <v>9780</v>
      </c>
      <c r="D118" s="248">
        <v>8830</v>
      </c>
      <c r="E118" s="235">
        <f t="shared" si="18"/>
        <v>950</v>
      </c>
      <c r="F118" s="236">
        <f t="shared" si="19"/>
        <v>8460</v>
      </c>
      <c r="G118" s="234">
        <f t="shared" si="20"/>
        <v>8040</v>
      </c>
      <c r="H118" s="237">
        <f t="shared" si="21"/>
        <v>420</v>
      </c>
      <c r="I118" s="249"/>
      <c r="J118" s="250">
        <v>113</v>
      </c>
      <c r="K118" s="250"/>
      <c r="L118" s="248">
        <v>13010</v>
      </c>
      <c r="M118" s="248">
        <v>10880</v>
      </c>
      <c r="N118" s="248">
        <v>8460</v>
      </c>
      <c r="O118" s="248">
        <v>8040</v>
      </c>
      <c r="Q118" s="241">
        <v>730</v>
      </c>
      <c r="R118" s="242">
        <f t="shared" si="22"/>
        <v>8847.9</v>
      </c>
      <c r="S118" s="242"/>
      <c r="T118" s="242"/>
      <c r="U118" s="242">
        <f t="shared" si="23"/>
        <v>8847.9</v>
      </c>
      <c r="V118" s="253">
        <f t="shared" si="36"/>
        <v>7077.9</v>
      </c>
      <c r="W118" s="242">
        <f t="shared" si="24"/>
        <v>708</v>
      </c>
      <c r="X118" s="242">
        <f t="shared" si="25"/>
        <v>260</v>
      </c>
      <c r="Y118" s="244">
        <f t="shared" si="26"/>
        <v>8040</v>
      </c>
      <c r="Z118" s="244"/>
      <c r="AA118" s="252"/>
      <c r="AB118" s="241">
        <v>910</v>
      </c>
      <c r="AC118" s="242">
        <f t="shared" si="27"/>
        <v>10542.9</v>
      </c>
      <c r="AD118" s="242"/>
      <c r="AE118" s="242"/>
      <c r="AF118" s="242">
        <f t="shared" si="28"/>
        <v>10542.9</v>
      </c>
      <c r="AG118" s="253">
        <f t="shared" si="37"/>
        <v>7452.9</v>
      </c>
      <c r="AH118" s="242">
        <f t="shared" si="29"/>
        <v>745</v>
      </c>
      <c r="AI118" s="242">
        <f t="shared" si="30"/>
        <v>270</v>
      </c>
      <c r="AJ118" s="244">
        <f t="shared" si="31"/>
        <v>8460</v>
      </c>
      <c r="AK118" s="251"/>
      <c r="AM118" s="246">
        <f t="shared" si="32"/>
        <v>0</v>
      </c>
      <c r="AN118" s="246">
        <f t="shared" si="33"/>
        <v>0</v>
      </c>
    </row>
    <row r="119" spans="2:40" ht="15.6">
      <c r="B119" s="247">
        <v>114</v>
      </c>
      <c r="C119" s="248">
        <v>9930</v>
      </c>
      <c r="D119" s="248">
        <v>8950</v>
      </c>
      <c r="E119" s="235">
        <f t="shared" si="18"/>
        <v>980</v>
      </c>
      <c r="F119" s="236">
        <f t="shared" si="19"/>
        <v>8570</v>
      </c>
      <c r="G119" s="234">
        <f t="shared" si="20"/>
        <v>8130</v>
      </c>
      <c r="H119" s="237">
        <f t="shared" si="21"/>
        <v>440</v>
      </c>
      <c r="I119" s="249"/>
      <c r="J119" s="250">
        <v>114</v>
      </c>
      <c r="K119" s="250"/>
      <c r="L119" s="248">
        <v>13120</v>
      </c>
      <c r="M119" s="248">
        <v>10970</v>
      </c>
      <c r="N119" s="248">
        <v>8570</v>
      </c>
      <c r="O119" s="248">
        <v>8130</v>
      </c>
      <c r="Q119" s="241">
        <v>730</v>
      </c>
      <c r="R119" s="242">
        <f t="shared" si="22"/>
        <v>8926.1999999999989</v>
      </c>
      <c r="S119" s="242"/>
      <c r="T119" s="242"/>
      <c r="U119" s="242">
        <f t="shared" si="23"/>
        <v>8926.1999999999989</v>
      </c>
      <c r="V119" s="253">
        <f t="shared" si="36"/>
        <v>7156.1999999999989</v>
      </c>
      <c r="W119" s="242">
        <f t="shared" si="24"/>
        <v>716</v>
      </c>
      <c r="X119" s="242">
        <f t="shared" si="25"/>
        <v>260</v>
      </c>
      <c r="Y119" s="244">
        <f t="shared" si="26"/>
        <v>8130</v>
      </c>
      <c r="Z119" s="244"/>
      <c r="AA119" s="252"/>
      <c r="AB119" s="241">
        <v>910</v>
      </c>
      <c r="AC119" s="242">
        <f t="shared" si="27"/>
        <v>10636.199999999999</v>
      </c>
      <c r="AD119" s="242"/>
      <c r="AE119" s="242"/>
      <c r="AF119" s="242">
        <f t="shared" si="28"/>
        <v>10636.199999999999</v>
      </c>
      <c r="AG119" s="253">
        <f t="shared" si="37"/>
        <v>7546.1999999999989</v>
      </c>
      <c r="AH119" s="242">
        <f t="shared" si="29"/>
        <v>755</v>
      </c>
      <c r="AI119" s="242">
        <f t="shared" si="30"/>
        <v>270</v>
      </c>
      <c r="AJ119" s="244">
        <f t="shared" si="31"/>
        <v>8570</v>
      </c>
      <c r="AK119" s="251"/>
      <c r="AM119" s="246">
        <f t="shared" si="32"/>
        <v>0</v>
      </c>
      <c r="AN119" s="246">
        <f t="shared" si="33"/>
        <v>0</v>
      </c>
    </row>
    <row r="120" spans="2:40" ht="15.6">
      <c r="B120" s="247">
        <v>115</v>
      </c>
      <c r="C120" s="248">
        <v>10070</v>
      </c>
      <c r="D120" s="248">
        <v>9060</v>
      </c>
      <c r="E120" s="235">
        <f t="shared" si="18"/>
        <v>1010</v>
      </c>
      <c r="F120" s="236">
        <f t="shared" si="19"/>
        <v>8680</v>
      </c>
      <c r="G120" s="234">
        <f t="shared" si="20"/>
        <v>8210</v>
      </c>
      <c r="H120" s="237">
        <f t="shared" si="21"/>
        <v>470</v>
      </c>
      <c r="I120" s="249"/>
      <c r="J120" s="250">
        <v>115</v>
      </c>
      <c r="K120" s="250"/>
      <c r="L120" s="248">
        <v>13230</v>
      </c>
      <c r="M120" s="248">
        <v>11060</v>
      </c>
      <c r="N120" s="248">
        <v>8680</v>
      </c>
      <c r="O120" s="248">
        <v>8210</v>
      </c>
      <c r="Q120" s="241">
        <v>730</v>
      </c>
      <c r="R120" s="242">
        <f t="shared" si="22"/>
        <v>9004.5</v>
      </c>
      <c r="S120" s="242"/>
      <c r="T120" s="242"/>
      <c r="U120" s="242">
        <f t="shared" si="23"/>
        <v>9004.5</v>
      </c>
      <c r="V120" s="253">
        <f t="shared" si="36"/>
        <v>7234.5</v>
      </c>
      <c r="W120" s="242">
        <f t="shared" si="24"/>
        <v>723</v>
      </c>
      <c r="X120" s="242">
        <f t="shared" si="25"/>
        <v>260</v>
      </c>
      <c r="Y120" s="244">
        <f t="shared" si="26"/>
        <v>8210</v>
      </c>
      <c r="Z120" s="244"/>
      <c r="AA120" s="252"/>
      <c r="AB120" s="241">
        <v>910</v>
      </c>
      <c r="AC120" s="242">
        <f t="shared" si="27"/>
        <v>10729.5</v>
      </c>
      <c r="AD120" s="242"/>
      <c r="AE120" s="242"/>
      <c r="AF120" s="242">
        <f t="shared" si="28"/>
        <v>10729.5</v>
      </c>
      <c r="AG120" s="253">
        <f t="shared" si="37"/>
        <v>7639.5</v>
      </c>
      <c r="AH120" s="242">
        <f t="shared" si="29"/>
        <v>764</v>
      </c>
      <c r="AI120" s="242">
        <f t="shared" si="30"/>
        <v>280</v>
      </c>
      <c r="AJ120" s="244">
        <f t="shared" si="31"/>
        <v>8680</v>
      </c>
      <c r="AK120" s="251"/>
      <c r="AM120" s="246">
        <f t="shared" si="32"/>
        <v>0</v>
      </c>
      <c r="AN120" s="246">
        <f t="shared" si="33"/>
        <v>0</v>
      </c>
    </row>
    <row r="121" spans="2:40" ht="15.6">
      <c r="B121" s="247">
        <v>116</v>
      </c>
      <c r="C121" s="248">
        <v>10220</v>
      </c>
      <c r="D121" s="248">
        <v>9160</v>
      </c>
      <c r="E121" s="235">
        <f t="shared" si="18"/>
        <v>1060</v>
      </c>
      <c r="F121" s="236">
        <f t="shared" si="19"/>
        <v>8780</v>
      </c>
      <c r="G121" s="234">
        <f t="shared" si="20"/>
        <v>8310</v>
      </c>
      <c r="H121" s="237">
        <f t="shared" si="21"/>
        <v>470</v>
      </c>
      <c r="I121" s="249"/>
      <c r="J121" s="250">
        <v>116</v>
      </c>
      <c r="K121" s="250"/>
      <c r="L121" s="248">
        <v>13330</v>
      </c>
      <c r="M121" s="248">
        <v>11150</v>
      </c>
      <c r="N121" s="248">
        <v>8780</v>
      </c>
      <c r="O121" s="248">
        <v>8310</v>
      </c>
      <c r="Q121" s="241">
        <v>730</v>
      </c>
      <c r="R121" s="242">
        <f t="shared" si="22"/>
        <v>9082.7999999999993</v>
      </c>
      <c r="S121" s="242"/>
      <c r="T121" s="242"/>
      <c r="U121" s="242">
        <f t="shared" si="23"/>
        <v>9082.7999999999993</v>
      </c>
      <c r="V121" s="253">
        <f t="shared" si="36"/>
        <v>7312.7999999999993</v>
      </c>
      <c r="W121" s="242">
        <f t="shared" si="24"/>
        <v>731</v>
      </c>
      <c r="X121" s="242">
        <f t="shared" si="25"/>
        <v>270</v>
      </c>
      <c r="Y121" s="244">
        <f t="shared" si="26"/>
        <v>8310</v>
      </c>
      <c r="Z121" s="244"/>
      <c r="AA121" s="252"/>
      <c r="AB121" s="241">
        <v>910</v>
      </c>
      <c r="AC121" s="242">
        <f t="shared" si="27"/>
        <v>10822.8</v>
      </c>
      <c r="AD121" s="242"/>
      <c r="AE121" s="242"/>
      <c r="AF121" s="242">
        <f t="shared" si="28"/>
        <v>10822.8</v>
      </c>
      <c r="AG121" s="253">
        <f t="shared" si="37"/>
        <v>7732.7999999999993</v>
      </c>
      <c r="AH121" s="242">
        <f t="shared" si="29"/>
        <v>773</v>
      </c>
      <c r="AI121" s="242">
        <f t="shared" si="30"/>
        <v>280</v>
      </c>
      <c r="AJ121" s="244">
        <f t="shared" si="31"/>
        <v>8780</v>
      </c>
      <c r="AK121" s="251"/>
      <c r="AM121" s="246">
        <f t="shared" si="32"/>
        <v>0</v>
      </c>
      <c r="AN121" s="246">
        <f t="shared" si="33"/>
        <v>0</v>
      </c>
    </row>
    <row r="122" spans="2:40" ht="15.6">
      <c r="B122" s="247">
        <v>117</v>
      </c>
      <c r="C122" s="248">
        <v>10360</v>
      </c>
      <c r="D122" s="248">
        <v>9280</v>
      </c>
      <c r="E122" s="235">
        <f t="shared" si="18"/>
        <v>1080</v>
      </c>
      <c r="F122" s="236">
        <f t="shared" si="19"/>
        <v>8880</v>
      </c>
      <c r="G122" s="234">
        <f t="shared" si="20"/>
        <v>8400</v>
      </c>
      <c r="H122" s="237">
        <f t="shared" si="21"/>
        <v>480</v>
      </c>
      <c r="I122" s="249"/>
      <c r="J122" s="250">
        <v>117</v>
      </c>
      <c r="K122" s="250"/>
      <c r="L122" s="248">
        <v>13430</v>
      </c>
      <c r="M122" s="248">
        <v>11240</v>
      </c>
      <c r="N122" s="248">
        <v>8880</v>
      </c>
      <c r="O122" s="248">
        <v>8400</v>
      </c>
      <c r="Q122" s="241">
        <v>730</v>
      </c>
      <c r="R122" s="242">
        <f t="shared" si="22"/>
        <v>9161.1</v>
      </c>
      <c r="S122" s="242"/>
      <c r="T122" s="242"/>
      <c r="U122" s="242">
        <f t="shared" si="23"/>
        <v>9161.1</v>
      </c>
      <c r="V122" s="253">
        <f t="shared" si="36"/>
        <v>7391.1</v>
      </c>
      <c r="W122" s="242">
        <f t="shared" si="24"/>
        <v>739</v>
      </c>
      <c r="X122" s="242">
        <f t="shared" si="25"/>
        <v>270</v>
      </c>
      <c r="Y122" s="244">
        <f t="shared" si="26"/>
        <v>8400</v>
      </c>
      <c r="Z122" s="244"/>
      <c r="AA122" s="252"/>
      <c r="AB122" s="241">
        <v>910</v>
      </c>
      <c r="AC122" s="242">
        <f t="shared" si="27"/>
        <v>10916.1</v>
      </c>
      <c r="AD122" s="242"/>
      <c r="AE122" s="242"/>
      <c r="AF122" s="242">
        <f t="shared" si="28"/>
        <v>10916.1</v>
      </c>
      <c r="AG122" s="253">
        <f t="shared" si="37"/>
        <v>7826.1</v>
      </c>
      <c r="AH122" s="242">
        <f t="shared" si="29"/>
        <v>783</v>
      </c>
      <c r="AI122" s="242">
        <f t="shared" si="30"/>
        <v>280</v>
      </c>
      <c r="AJ122" s="244">
        <f t="shared" si="31"/>
        <v>8880</v>
      </c>
      <c r="AK122" s="251"/>
      <c r="AM122" s="246">
        <f t="shared" si="32"/>
        <v>0</v>
      </c>
      <c r="AN122" s="246">
        <f t="shared" si="33"/>
        <v>0</v>
      </c>
    </row>
    <row r="123" spans="2:40" ht="15.6">
      <c r="B123" s="247">
        <v>118</v>
      </c>
      <c r="C123" s="248">
        <v>10510</v>
      </c>
      <c r="D123" s="248">
        <v>9390</v>
      </c>
      <c r="E123" s="235">
        <f t="shared" si="18"/>
        <v>1120</v>
      </c>
      <c r="F123" s="236">
        <f t="shared" si="19"/>
        <v>9000</v>
      </c>
      <c r="G123" s="234">
        <f t="shared" si="20"/>
        <v>8480</v>
      </c>
      <c r="H123" s="237">
        <f t="shared" si="21"/>
        <v>520</v>
      </c>
      <c r="I123" s="249"/>
      <c r="J123" s="250">
        <v>118</v>
      </c>
      <c r="K123" s="250"/>
      <c r="L123" s="248">
        <v>13550</v>
      </c>
      <c r="M123" s="248">
        <v>11320</v>
      </c>
      <c r="N123" s="248">
        <v>9000</v>
      </c>
      <c r="O123" s="248">
        <v>8480</v>
      </c>
      <c r="Q123" s="241">
        <v>730</v>
      </c>
      <c r="R123" s="242">
        <f t="shared" si="22"/>
        <v>9239.4</v>
      </c>
      <c r="S123" s="242"/>
      <c r="T123" s="242"/>
      <c r="U123" s="242">
        <f t="shared" si="23"/>
        <v>9239.4</v>
      </c>
      <c r="V123" s="253">
        <f t="shared" si="36"/>
        <v>7469.4</v>
      </c>
      <c r="W123" s="242">
        <f t="shared" si="24"/>
        <v>747</v>
      </c>
      <c r="X123" s="242">
        <f t="shared" si="25"/>
        <v>270</v>
      </c>
      <c r="Y123" s="244">
        <f t="shared" si="26"/>
        <v>8480</v>
      </c>
      <c r="Z123" s="244"/>
      <c r="AA123" s="252"/>
      <c r="AB123" s="241">
        <v>910</v>
      </c>
      <c r="AC123" s="242">
        <f t="shared" si="27"/>
        <v>11009.4</v>
      </c>
      <c r="AD123" s="242"/>
      <c r="AE123" s="242"/>
      <c r="AF123" s="242">
        <f t="shared" si="28"/>
        <v>11009.4</v>
      </c>
      <c r="AG123" s="253">
        <f t="shared" si="37"/>
        <v>7919.4</v>
      </c>
      <c r="AH123" s="242">
        <f t="shared" si="29"/>
        <v>792</v>
      </c>
      <c r="AI123" s="242">
        <f t="shared" si="30"/>
        <v>290</v>
      </c>
      <c r="AJ123" s="244">
        <f t="shared" si="31"/>
        <v>9000</v>
      </c>
      <c r="AK123" s="251"/>
      <c r="AM123" s="246">
        <f t="shared" si="32"/>
        <v>0</v>
      </c>
      <c r="AN123" s="246">
        <f t="shared" si="33"/>
        <v>0</v>
      </c>
    </row>
    <row r="124" spans="2:40" ht="15.6">
      <c r="B124" s="247">
        <v>119</v>
      </c>
      <c r="C124" s="248">
        <v>10640</v>
      </c>
      <c r="D124" s="248">
        <v>9500</v>
      </c>
      <c r="E124" s="235">
        <f t="shared" si="18"/>
        <v>1140</v>
      </c>
      <c r="F124" s="236">
        <f t="shared" si="19"/>
        <v>9100</v>
      </c>
      <c r="G124" s="234">
        <f t="shared" si="20"/>
        <v>8570</v>
      </c>
      <c r="H124" s="237">
        <f t="shared" si="21"/>
        <v>530</v>
      </c>
      <c r="I124" s="249"/>
      <c r="J124" s="250">
        <v>119</v>
      </c>
      <c r="K124" s="250"/>
      <c r="L124" s="248">
        <v>13650</v>
      </c>
      <c r="M124" s="248">
        <v>11420</v>
      </c>
      <c r="N124" s="248">
        <v>9100</v>
      </c>
      <c r="O124" s="248">
        <v>8570</v>
      </c>
      <c r="Q124" s="241">
        <v>730</v>
      </c>
      <c r="R124" s="242">
        <f t="shared" si="22"/>
        <v>9317.6999999999989</v>
      </c>
      <c r="S124" s="242"/>
      <c r="T124" s="242"/>
      <c r="U124" s="242">
        <f t="shared" si="23"/>
        <v>9317.6999999999989</v>
      </c>
      <c r="V124" s="253">
        <f t="shared" si="36"/>
        <v>7547.6999999999989</v>
      </c>
      <c r="W124" s="242">
        <f t="shared" si="24"/>
        <v>755</v>
      </c>
      <c r="X124" s="242">
        <f t="shared" si="25"/>
        <v>270</v>
      </c>
      <c r="Y124" s="244">
        <f t="shared" si="26"/>
        <v>8570</v>
      </c>
      <c r="Z124" s="244"/>
      <c r="AA124" s="252"/>
      <c r="AB124" s="241">
        <v>910</v>
      </c>
      <c r="AC124" s="242">
        <f t="shared" si="27"/>
        <v>11102.699999999999</v>
      </c>
      <c r="AD124" s="242"/>
      <c r="AE124" s="242"/>
      <c r="AF124" s="242">
        <f t="shared" si="28"/>
        <v>11102.699999999999</v>
      </c>
      <c r="AG124" s="253">
        <f t="shared" si="37"/>
        <v>8012.6999999999989</v>
      </c>
      <c r="AH124" s="242">
        <f t="shared" si="29"/>
        <v>801</v>
      </c>
      <c r="AI124" s="242">
        <f t="shared" si="30"/>
        <v>290</v>
      </c>
      <c r="AJ124" s="244">
        <f t="shared" si="31"/>
        <v>9100</v>
      </c>
      <c r="AK124" s="251"/>
      <c r="AM124" s="246">
        <f t="shared" si="32"/>
        <v>0</v>
      </c>
      <c r="AN124" s="246">
        <f t="shared" si="33"/>
        <v>0</v>
      </c>
    </row>
    <row r="125" spans="2:40" ht="15.6">
      <c r="B125" s="247">
        <v>120</v>
      </c>
      <c r="C125" s="248">
        <v>10790</v>
      </c>
      <c r="D125" s="248">
        <v>9620</v>
      </c>
      <c r="E125" s="235">
        <f t="shared" si="18"/>
        <v>1170</v>
      </c>
      <c r="F125" s="236">
        <f t="shared" si="19"/>
        <v>9200</v>
      </c>
      <c r="G125" s="234">
        <f t="shared" si="20"/>
        <v>8660</v>
      </c>
      <c r="H125" s="237">
        <f t="shared" si="21"/>
        <v>540</v>
      </c>
      <c r="I125" s="249"/>
      <c r="J125" s="250">
        <v>120</v>
      </c>
      <c r="K125" s="250"/>
      <c r="L125" s="248">
        <v>13750</v>
      </c>
      <c r="M125" s="248">
        <v>11500</v>
      </c>
      <c r="N125" s="248">
        <v>9200</v>
      </c>
      <c r="O125" s="248">
        <v>8660</v>
      </c>
      <c r="Q125" s="241">
        <v>730</v>
      </c>
      <c r="R125" s="242">
        <f t="shared" si="22"/>
        <v>9396</v>
      </c>
      <c r="S125" s="242"/>
      <c r="T125" s="242"/>
      <c r="U125" s="242">
        <f t="shared" si="23"/>
        <v>9396</v>
      </c>
      <c r="V125" s="253">
        <f t="shared" si="36"/>
        <v>7626</v>
      </c>
      <c r="W125" s="242">
        <f t="shared" si="24"/>
        <v>763</v>
      </c>
      <c r="X125" s="242">
        <f t="shared" si="25"/>
        <v>280</v>
      </c>
      <c r="Y125" s="244">
        <f t="shared" si="26"/>
        <v>8660</v>
      </c>
      <c r="Z125" s="244"/>
      <c r="AA125" s="252"/>
      <c r="AB125" s="241">
        <v>910</v>
      </c>
      <c r="AC125" s="242">
        <f t="shared" si="27"/>
        <v>11196</v>
      </c>
      <c r="AD125" s="242"/>
      <c r="AE125" s="242"/>
      <c r="AF125" s="242">
        <f t="shared" si="28"/>
        <v>11196</v>
      </c>
      <c r="AG125" s="253">
        <f t="shared" si="37"/>
        <v>8106</v>
      </c>
      <c r="AH125" s="242">
        <f t="shared" si="29"/>
        <v>811</v>
      </c>
      <c r="AI125" s="242">
        <f t="shared" si="30"/>
        <v>290</v>
      </c>
      <c r="AJ125" s="244">
        <f t="shared" si="31"/>
        <v>9200</v>
      </c>
      <c r="AK125" s="251"/>
      <c r="AM125" s="246">
        <f t="shared" si="32"/>
        <v>0</v>
      </c>
      <c r="AN125" s="246">
        <f t="shared" si="33"/>
        <v>0</v>
      </c>
    </row>
    <row r="126" spans="2:40" ht="15.6">
      <c r="B126" s="247">
        <v>121</v>
      </c>
      <c r="C126" s="248">
        <v>10930</v>
      </c>
      <c r="D126" s="248">
        <v>9730</v>
      </c>
      <c r="E126" s="235">
        <f t="shared" si="18"/>
        <v>1200</v>
      </c>
      <c r="F126" s="236">
        <f t="shared" si="19"/>
        <v>9310</v>
      </c>
      <c r="G126" s="234">
        <f t="shared" si="20"/>
        <v>8750</v>
      </c>
      <c r="H126" s="237">
        <f t="shared" si="21"/>
        <v>560</v>
      </c>
      <c r="I126" s="249"/>
      <c r="J126" s="250">
        <v>121</v>
      </c>
      <c r="K126" s="250"/>
      <c r="L126" s="248">
        <v>13860</v>
      </c>
      <c r="M126" s="248">
        <v>11590</v>
      </c>
      <c r="N126" s="248">
        <v>9310</v>
      </c>
      <c r="O126" s="248">
        <v>8750</v>
      </c>
      <c r="Q126" s="241">
        <v>730</v>
      </c>
      <c r="R126" s="242">
        <f t="shared" si="22"/>
        <v>9474.2999999999993</v>
      </c>
      <c r="S126" s="242"/>
      <c r="T126" s="242"/>
      <c r="U126" s="242">
        <f t="shared" si="23"/>
        <v>9474.2999999999993</v>
      </c>
      <c r="V126" s="253">
        <f t="shared" si="36"/>
        <v>7704.2999999999993</v>
      </c>
      <c r="W126" s="242">
        <f t="shared" si="24"/>
        <v>770</v>
      </c>
      <c r="X126" s="242">
        <f t="shared" si="25"/>
        <v>280</v>
      </c>
      <c r="Y126" s="244">
        <f t="shared" si="26"/>
        <v>8750</v>
      </c>
      <c r="Z126" s="244"/>
      <c r="AA126" s="252"/>
      <c r="AB126" s="241">
        <v>910</v>
      </c>
      <c r="AC126" s="242">
        <f t="shared" si="27"/>
        <v>11289.3</v>
      </c>
      <c r="AD126" s="242"/>
      <c r="AE126" s="242"/>
      <c r="AF126" s="242">
        <f t="shared" si="28"/>
        <v>11289.3</v>
      </c>
      <c r="AG126" s="253">
        <f t="shared" si="37"/>
        <v>8199.2999999999993</v>
      </c>
      <c r="AH126" s="242">
        <f t="shared" si="29"/>
        <v>820</v>
      </c>
      <c r="AI126" s="242">
        <f t="shared" si="30"/>
        <v>300</v>
      </c>
      <c r="AJ126" s="244">
        <f t="shared" si="31"/>
        <v>9310</v>
      </c>
      <c r="AK126" s="251"/>
      <c r="AM126" s="246">
        <f t="shared" si="32"/>
        <v>0</v>
      </c>
      <c r="AN126" s="246">
        <f t="shared" si="33"/>
        <v>0</v>
      </c>
    </row>
    <row r="127" spans="2:40" ht="15.6">
      <c r="B127" s="247">
        <v>122</v>
      </c>
      <c r="C127" s="248">
        <v>11080</v>
      </c>
      <c r="D127" s="248">
        <v>9850</v>
      </c>
      <c r="E127" s="235">
        <f t="shared" si="18"/>
        <v>1230</v>
      </c>
      <c r="F127" s="236">
        <f t="shared" si="19"/>
        <v>9420</v>
      </c>
      <c r="G127" s="234">
        <f t="shared" si="20"/>
        <v>8840</v>
      </c>
      <c r="H127" s="237">
        <f t="shared" si="21"/>
        <v>580</v>
      </c>
      <c r="I127" s="249"/>
      <c r="J127" s="250">
        <v>122</v>
      </c>
      <c r="K127" s="250"/>
      <c r="L127" s="248">
        <v>13970</v>
      </c>
      <c r="M127" s="248">
        <v>11690</v>
      </c>
      <c r="N127" s="248">
        <v>9420</v>
      </c>
      <c r="O127" s="248">
        <v>8840</v>
      </c>
      <c r="Q127" s="241">
        <v>730</v>
      </c>
      <c r="R127" s="242">
        <f t="shared" si="22"/>
        <v>9552.6</v>
      </c>
      <c r="S127" s="242"/>
      <c r="T127" s="242"/>
      <c r="U127" s="242">
        <f t="shared" si="23"/>
        <v>9552.6</v>
      </c>
      <c r="V127" s="253">
        <f t="shared" si="36"/>
        <v>7782.6</v>
      </c>
      <c r="W127" s="242">
        <f t="shared" si="24"/>
        <v>778</v>
      </c>
      <c r="X127" s="242">
        <f t="shared" si="25"/>
        <v>280</v>
      </c>
      <c r="Y127" s="244">
        <f t="shared" si="26"/>
        <v>8840</v>
      </c>
      <c r="Z127" s="244"/>
      <c r="AA127" s="252"/>
      <c r="AB127" s="241">
        <v>910</v>
      </c>
      <c r="AC127" s="242">
        <f t="shared" si="27"/>
        <v>11382.6</v>
      </c>
      <c r="AD127" s="242"/>
      <c r="AE127" s="242"/>
      <c r="AF127" s="242">
        <f t="shared" si="28"/>
        <v>11382.6</v>
      </c>
      <c r="AG127" s="253">
        <f t="shared" si="37"/>
        <v>8292.6</v>
      </c>
      <c r="AH127" s="242">
        <f t="shared" si="29"/>
        <v>829</v>
      </c>
      <c r="AI127" s="242">
        <f t="shared" si="30"/>
        <v>300</v>
      </c>
      <c r="AJ127" s="244">
        <f t="shared" si="31"/>
        <v>9420</v>
      </c>
      <c r="AK127" s="251"/>
      <c r="AM127" s="246">
        <f t="shared" si="32"/>
        <v>0</v>
      </c>
      <c r="AN127" s="246">
        <f t="shared" si="33"/>
        <v>0</v>
      </c>
    </row>
    <row r="128" spans="2:40" ht="15.6">
      <c r="B128" s="247">
        <v>123</v>
      </c>
      <c r="C128" s="248">
        <v>11220</v>
      </c>
      <c r="D128" s="248">
        <v>9960</v>
      </c>
      <c r="E128" s="235">
        <f t="shared" si="18"/>
        <v>1260</v>
      </c>
      <c r="F128" s="236">
        <f t="shared" si="19"/>
        <v>9530</v>
      </c>
      <c r="G128" s="234">
        <f t="shared" si="20"/>
        <v>8930</v>
      </c>
      <c r="H128" s="237">
        <f t="shared" si="21"/>
        <v>600</v>
      </c>
      <c r="I128" s="249"/>
      <c r="J128" s="250">
        <v>123</v>
      </c>
      <c r="K128" s="250"/>
      <c r="L128" s="248">
        <v>14070</v>
      </c>
      <c r="M128" s="248">
        <v>11770</v>
      </c>
      <c r="N128" s="248">
        <v>9530</v>
      </c>
      <c r="O128" s="248">
        <v>8930</v>
      </c>
      <c r="Q128" s="241">
        <v>730</v>
      </c>
      <c r="R128" s="242">
        <f t="shared" si="22"/>
        <v>9630.9</v>
      </c>
      <c r="S128" s="242"/>
      <c r="T128" s="242"/>
      <c r="U128" s="242">
        <f t="shared" si="23"/>
        <v>9630.9</v>
      </c>
      <c r="V128" s="253">
        <f t="shared" si="36"/>
        <v>7860.9</v>
      </c>
      <c r="W128" s="242">
        <f t="shared" si="24"/>
        <v>786</v>
      </c>
      <c r="X128" s="242">
        <f t="shared" si="25"/>
        <v>290</v>
      </c>
      <c r="Y128" s="244">
        <f t="shared" si="26"/>
        <v>8930</v>
      </c>
      <c r="Z128" s="244"/>
      <c r="AA128" s="252"/>
      <c r="AB128" s="241">
        <v>910</v>
      </c>
      <c r="AC128" s="242">
        <f t="shared" si="27"/>
        <v>11475.9</v>
      </c>
      <c r="AD128" s="242"/>
      <c r="AE128" s="242"/>
      <c r="AF128" s="242">
        <f t="shared" si="28"/>
        <v>11475.9</v>
      </c>
      <c r="AG128" s="253">
        <f t="shared" si="37"/>
        <v>8385.9</v>
      </c>
      <c r="AH128" s="242">
        <f t="shared" si="29"/>
        <v>839</v>
      </c>
      <c r="AI128" s="242">
        <f t="shared" si="30"/>
        <v>310</v>
      </c>
      <c r="AJ128" s="244">
        <f t="shared" si="31"/>
        <v>9530</v>
      </c>
      <c r="AK128" s="251"/>
      <c r="AM128" s="246">
        <f t="shared" si="32"/>
        <v>0</v>
      </c>
      <c r="AN128" s="246">
        <f t="shared" si="33"/>
        <v>0</v>
      </c>
    </row>
    <row r="129" spans="2:40" ht="15.6">
      <c r="B129" s="247">
        <v>124</v>
      </c>
      <c r="C129" s="248">
        <v>11370</v>
      </c>
      <c r="D129" s="248">
        <v>10060</v>
      </c>
      <c r="E129" s="235">
        <f t="shared" si="18"/>
        <v>1310</v>
      </c>
      <c r="F129" s="236">
        <f t="shared" si="19"/>
        <v>9630</v>
      </c>
      <c r="G129" s="234">
        <f t="shared" si="20"/>
        <v>9020</v>
      </c>
      <c r="H129" s="237">
        <f t="shared" si="21"/>
        <v>610</v>
      </c>
      <c r="I129" s="249"/>
      <c r="J129" s="250">
        <v>124</v>
      </c>
      <c r="K129" s="250"/>
      <c r="L129" s="248">
        <v>14180</v>
      </c>
      <c r="M129" s="248">
        <v>11860</v>
      </c>
      <c r="N129" s="248">
        <v>9630</v>
      </c>
      <c r="O129" s="248">
        <v>9020</v>
      </c>
      <c r="Q129" s="241">
        <v>730</v>
      </c>
      <c r="R129" s="242">
        <f t="shared" si="22"/>
        <v>9709.1999999999989</v>
      </c>
      <c r="S129" s="242"/>
      <c r="T129" s="242"/>
      <c r="U129" s="242">
        <f t="shared" si="23"/>
        <v>9709.1999999999989</v>
      </c>
      <c r="V129" s="253">
        <f t="shared" si="36"/>
        <v>7939.1999999999989</v>
      </c>
      <c r="W129" s="242">
        <f t="shared" si="24"/>
        <v>794</v>
      </c>
      <c r="X129" s="242">
        <f t="shared" si="25"/>
        <v>290</v>
      </c>
      <c r="Y129" s="244">
        <f t="shared" si="26"/>
        <v>9020</v>
      </c>
      <c r="Z129" s="244"/>
      <c r="AA129" s="252"/>
      <c r="AB129" s="241">
        <v>910</v>
      </c>
      <c r="AC129" s="242">
        <f t="shared" si="27"/>
        <v>11569.199999999999</v>
      </c>
      <c r="AD129" s="242"/>
      <c r="AE129" s="242"/>
      <c r="AF129" s="242">
        <f t="shared" si="28"/>
        <v>11569.199999999999</v>
      </c>
      <c r="AG129" s="253">
        <f t="shared" si="37"/>
        <v>8479.1999999999989</v>
      </c>
      <c r="AH129" s="242">
        <f t="shared" si="29"/>
        <v>848</v>
      </c>
      <c r="AI129" s="242">
        <f t="shared" si="30"/>
        <v>310</v>
      </c>
      <c r="AJ129" s="244">
        <f t="shared" si="31"/>
        <v>9630</v>
      </c>
      <c r="AK129" s="251"/>
      <c r="AM129" s="246">
        <f t="shared" si="32"/>
        <v>0</v>
      </c>
      <c r="AN129" s="246">
        <f t="shared" si="33"/>
        <v>0</v>
      </c>
    </row>
    <row r="130" spans="2:40" ht="15.6">
      <c r="B130" s="247">
        <v>125</v>
      </c>
      <c r="C130" s="248">
        <v>11510</v>
      </c>
      <c r="D130" s="248">
        <v>10180</v>
      </c>
      <c r="E130" s="235">
        <f t="shared" si="18"/>
        <v>1330</v>
      </c>
      <c r="F130" s="236">
        <f t="shared" si="19"/>
        <v>9730</v>
      </c>
      <c r="G130" s="234">
        <f t="shared" si="20"/>
        <v>9100</v>
      </c>
      <c r="H130" s="237">
        <f t="shared" si="21"/>
        <v>630</v>
      </c>
      <c r="I130" s="249"/>
      <c r="J130" s="250">
        <v>125</v>
      </c>
      <c r="K130" s="250"/>
      <c r="L130" s="248">
        <v>14280</v>
      </c>
      <c r="M130" s="248">
        <v>11940</v>
      </c>
      <c r="N130" s="248">
        <v>9730</v>
      </c>
      <c r="O130" s="248">
        <v>9100</v>
      </c>
      <c r="Q130" s="241">
        <v>730</v>
      </c>
      <c r="R130" s="242">
        <f t="shared" si="22"/>
        <v>9787.5</v>
      </c>
      <c r="S130" s="242"/>
      <c r="T130" s="242"/>
      <c r="U130" s="242">
        <f t="shared" si="23"/>
        <v>9787.5</v>
      </c>
      <c r="V130" s="253">
        <f t="shared" si="36"/>
        <v>8017.5</v>
      </c>
      <c r="W130" s="242">
        <f t="shared" si="24"/>
        <v>802</v>
      </c>
      <c r="X130" s="242">
        <f t="shared" si="25"/>
        <v>290</v>
      </c>
      <c r="Y130" s="244">
        <f t="shared" si="26"/>
        <v>9100</v>
      </c>
      <c r="Z130" s="244"/>
      <c r="AA130" s="252"/>
      <c r="AB130" s="241">
        <v>910</v>
      </c>
      <c r="AC130" s="242">
        <f t="shared" si="27"/>
        <v>11662.5</v>
      </c>
      <c r="AD130" s="242"/>
      <c r="AE130" s="242"/>
      <c r="AF130" s="242">
        <f t="shared" si="28"/>
        <v>11662.5</v>
      </c>
      <c r="AG130" s="253">
        <f t="shared" si="37"/>
        <v>8572.5</v>
      </c>
      <c r="AH130" s="242">
        <f t="shared" si="29"/>
        <v>857</v>
      </c>
      <c r="AI130" s="242">
        <f t="shared" si="30"/>
        <v>310</v>
      </c>
      <c r="AJ130" s="244">
        <f t="shared" si="31"/>
        <v>9730</v>
      </c>
      <c r="AK130" s="251"/>
      <c r="AM130" s="246">
        <f t="shared" si="32"/>
        <v>0</v>
      </c>
      <c r="AN130" s="246">
        <f t="shared" si="33"/>
        <v>0</v>
      </c>
    </row>
    <row r="131" spans="2:40" ht="15.6">
      <c r="B131" s="247">
        <v>126</v>
      </c>
      <c r="C131" s="248">
        <v>11640</v>
      </c>
      <c r="D131" s="248">
        <v>10290</v>
      </c>
      <c r="E131" s="235">
        <f t="shared" si="18"/>
        <v>1350</v>
      </c>
      <c r="F131" s="236">
        <f t="shared" si="19"/>
        <v>9850</v>
      </c>
      <c r="G131" s="234">
        <f t="shared" si="20"/>
        <v>9190</v>
      </c>
      <c r="H131" s="237">
        <f t="shared" si="21"/>
        <v>660</v>
      </c>
      <c r="I131" s="249"/>
      <c r="J131" s="250">
        <v>126</v>
      </c>
      <c r="K131" s="250"/>
      <c r="L131" s="248">
        <v>14390</v>
      </c>
      <c r="M131" s="248">
        <v>12040</v>
      </c>
      <c r="N131" s="248">
        <v>9850</v>
      </c>
      <c r="O131" s="248">
        <v>9190</v>
      </c>
      <c r="Q131" s="241">
        <v>730</v>
      </c>
      <c r="R131" s="242">
        <f t="shared" si="22"/>
        <v>9865.7999999999993</v>
      </c>
      <c r="S131" s="242"/>
      <c r="T131" s="242"/>
      <c r="U131" s="242">
        <f t="shared" si="23"/>
        <v>9865.7999999999993</v>
      </c>
      <c r="V131" s="253">
        <f t="shared" si="36"/>
        <v>8095.7999999999993</v>
      </c>
      <c r="W131" s="242">
        <f t="shared" si="24"/>
        <v>810</v>
      </c>
      <c r="X131" s="242">
        <f t="shared" si="25"/>
        <v>290</v>
      </c>
      <c r="Y131" s="244">
        <f t="shared" si="26"/>
        <v>9190</v>
      </c>
      <c r="Z131" s="244"/>
      <c r="AA131" s="252"/>
      <c r="AB131" s="241">
        <v>910</v>
      </c>
      <c r="AC131" s="242">
        <f t="shared" si="27"/>
        <v>11755.8</v>
      </c>
      <c r="AD131" s="242"/>
      <c r="AE131" s="242"/>
      <c r="AF131" s="242">
        <f t="shared" si="28"/>
        <v>11755.8</v>
      </c>
      <c r="AG131" s="253">
        <f t="shared" si="37"/>
        <v>8665.7999999999993</v>
      </c>
      <c r="AH131" s="242">
        <f t="shared" si="29"/>
        <v>867</v>
      </c>
      <c r="AI131" s="242">
        <f t="shared" si="30"/>
        <v>320</v>
      </c>
      <c r="AJ131" s="244">
        <f t="shared" si="31"/>
        <v>9850</v>
      </c>
      <c r="AK131" s="251"/>
      <c r="AM131" s="246">
        <f t="shared" si="32"/>
        <v>0</v>
      </c>
      <c r="AN131" s="246">
        <f t="shared" si="33"/>
        <v>0</v>
      </c>
    </row>
    <row r="132" spans="2:40" ht="15.6">
      <c r="B132" s="247">
        <v>127</v>
      </c>
      <c r="C132" s="248">
        <v>11790</v>
      </c>
      <c r="D132" s="248">
        <v>10400</v>
      </c>
      <c r="E132" s="235">
        <f t="shared" si="18"/>
        <v>1390</v>
      </c>
      <c r="F132" s="236">
        <f t="shared" si="19"/>
        <v>9950</v>
      </c>
      <c r="G132" s="234">
        <f t="shared" si="20"/>
        <v>9290</v>
      </c>
      <c r="H132" s="237">
        <f t="shared" si="21"/>
        <v>660</v>
      </c>
      <c r="I132" s="249"/>
      <c r="J132" s="250">
        <v>127</v>
      </c>
      <c r="K132" s="250"/>
      <c r="L132" s="248">
        <v>14500</v>
      </c>
      <c r="M132" s="248">
        <v>12130</v>
      </c>
      <c r="N132" s="248">
        <v>9950</v>
      </c>
      <c r="O132" s="248">
        <v>9290</v>
      </c>
      <c r="Q132" s="241">
        <v>730</v>
      </c>
      <c r="R132" s="242">
        <f t="shared" si="22"/>
        <v>9944.1</v>
      </c>
      <c r="S132" s="242"/>
      <c r="T132" s="242"/>
      <c r="U132" s="242">
        <f t="shared" si="23"/>
        <v>9944.1</v>
      </c>
      <c r="V132" s="253">
        <f t="shared" si="36"/>
        <v>8174.1</v>
      </c>
      <c r="W132" s="242">
        <f t="shared" si="24"/>
        <v>817</v>
      </c>
      <c r="X132" s="242">
        <f t="shared" si="25"/>
        <v>300</v>
      </c>
      <c r="Y132" s="244">
        <f t="shared" si="26"/>
        <v>9290</v>
      </c>
      <c r="Z132" s="244"/>
      <c r="AA132" s="252"/>
      <c r="AB132" s="241">
        <v>910</v>
      </c>
      <c r="AC132" s="242">
        <f t="shared" si="27"/>
        <v>11849.1</v>
      </c>
      <c r="AD132" s="242"/>
      <c r="AE132" s="242"/>
      <c r="AF132" s="242">
        <f t="shared" si="28"/>
        <v>11849.1</v>
      </c>
      <c r="AG132" s="253">
        <f t="shared" si="37"/>
        <v>8759.1</v>
      </c>
      <c r="AH132" s="242">
        <f t="shared" si="29"/>
        <v>876</v>
      </c>
      <c r="AI132" s="242">
        <f t="shared" si="30"/>
        <v>320</v>
      </c>
      <c r="AJ132" s="244">
        <f t="shared" si="31"/>
        <v>9950</v>
      </c>
      <c r="AK132" s="251"/>
      <c r="AM132" s="246">
        <f t="shared" si="32"/>
        <v>0</v>
      </c>
      <c r="AN132" s="246">
        <f t="shared" si="33"/>
        <v>0</v>
      </c>
    </row>
    <row r="133" spans="2:40" ht="15.6">
      <c r="B133" s="247">
        <v>128</v>
      </c>
      <c r="C133" s="248">
        <v>11930</v>
      </c>
      <c r="D133" s="248">
        <v>10520</v>
      </c>
      <c r="E133" s="235">
        <f t="shared" ref="E133:E196" si="38">C133-D133</f>
        <v>1410</v>
      </c>
      <c r="F133" s="236">
        <f t="shared" ref="F133:F196" si="39">AJ133</f>
        <v>10050</v>
      </c>
      <c r="G133" s="234">
        <f t="shared" ref="G133:G196" si="40">Y133</f>
        <v>9370</v>
      </c>
      <c r="H133" s="237">
        <f t="shared" ref="H133:H196" si="41">F133-G133</f>
        <v>680</v>
      </c>
      <c r="I133" s="249"/>
      <c r="J133" s="250">
        <v>128</v>
      </c>
      <c r="K133" s="250"/>
      <c r="L133" s="248">
        <v>14600</v>
      </c>
      <c r="M133" s="248">
        <v>12210</v>
      </c>
      <c r="N133" s="248">
        <v>10050</v>
      </c>
      <c r="O133" s="248">
        <v>9370</v>
      </c>
      <c r="Q133" s="241">
        <v>730</v>
      </c>
      <c r="R133" s="242">
        <f t="shared" ref="R133:R196" si="42">J133*$R$3</f>
        <v>10022.4</v>
      </c>
      <c r="S133" s="242"/>
      <c r="T133" s="242"/>
      <c r="U133" s="242">
        <f t="shared" ref="U133:U196" si="43">R133+S133+T133</f>
        <v>10022.4</v>
      </c>
      <c r="V133" s="253">
        <f t="shared" si="36"/>
        <v>8252.4</v>
      </c>
      <c r="W133" s="242">
        <f t="shared" ref="W133:W196" si="44">ROUND((V133*0.1),0)</f>
        <v>825</v>
      </c>
      <c r="X133" s="242">
        <f t="shared" ref="X133:X196" si="45">ROUNDDOWN((V133*0.037),-1)</f>
        <v>300</v>
      </c>
      <c r="Y133" s="244">
        <f t="shared" ref="Y133:Y196" si="46">ROUNDDOWN((V133+W133+X133),-1)</f>
        <v>9370</v>
      </c>
      <c r="Z133" s="244"/>
      <c r="AA133" s="252"/>
      <c r="AB133" s="241">
        <v>910</v>
      </c>
      <c r="AC133" s="242">
        <f t="shared" ref="AC133:AC196" si="47">J133*$AC$3</f>
        <v>11942.4</v>
      </c>
      <c r="AD133" s="242"/>
      <c r="AE133" s="242"/>
      <c r="AF133" s="242">
        <f t="shared" ref="AF133:AF196" si="48">AC133+AD133+AE133</f>
        <v>11942.4</v>
      </c>
      <c r="AG133" s="253">
        <f t="shared" si="37"/>
        <v>8852.4</v>
      </c>
      <c r="AH133" s="242">
        <f t="shared" ref="AH133:AH196" si="49">ROUND((AG133*0.1),0)</f>
        <v>885</v>
      </c>
      <c r="AI133" s="242">
        <f t="shared" ref="AI133:AI196" si="50">ROUNDDOWN((AG133*0.037),-1)</f>
        <v>320</v>
      </c>
      <c r="AJ133" s="244">
        <f t="shared" ref="AJ133:AJ196" si="51">ROUNDDOWN((AG133+AH133+AI133),-1)</f>
        <v>10050</v>
      </c>
      <c r="AK133" s="251"/>
      <c r="AM133" s="246">
        <f t="shared" si="32"/>
        <v>0</v>
      </c>
      <c r="AN133" s="246">
        <f t="shared" si="33"/>
        <v>0</v>
      </c>
    </row>
    <row r="134" spans="2:40" ht="15.6">
      <c r="B134" s="247">
        <v>129</v>
      </c>
      <c r="C134" s="248">
        <v>12080</v>
      </c>
      <c r="D134" s="248">
        <v>10630</v>
      </c>
      <c r="E134" s="235">
        <f t="shared" si="38"/>
        <v>1450</v>
      </c>
      <c r="F134" s="236">
        <f t="shared" si="39"/>
        <v>10170</v>
      </c>
      <c r="G134" s="234">
        <f t="shared" si="40"/>
        <v>9460</v>
      </c>
      <c r="H134" s="237">
        <f t="shared" si="41"/>
        <v>710</v>
      </c>
      <c r="I134" s="249"/>
      <c r="J134" s="250">
        <v>129</v>
      </c>
      <c r="K134" s="250"/>
      <c r="L134" s="248">
        <v>14710</v>
      </c>
      <c r="M134" s="248">
        <v>12310</v>
      </c>
      <c r="N134" s="248">
        <v>10170</v>
      </c>
      <c r="O134" s="248">
        <v>9460</v>
      </c>
      <c r="Q134" s="241">
        <v>730</v>
      </c>
      <c r="R134" s="242">
        <f t="shared" si="42"/>
        <v>10100.699999999999</v>
      </c>
      <c r="S134" s="242"/>
      <c r="T134" s="242"/>
      <c r="U134" s="242">
        <f t="shared" si="43"/>
        <v>10100.699999999999</v>
      </c>
      <c r="V134" s="253">
        <f t="shared" si="36"/>
        <v>8330.6999999999989</v>
      </c>
      <c r="W134" s="242">
        <f t="shared" si="44"/>
        <v>833</v>
      </c>
      <c r="X134" s="242">
        <f t="shared" si="45"/>
        <v>300</v>
      </c>
      <c r="Y134" s="244">
        <f t="shared" si="46"/>
        <v>9460</v>
      </c>
      <c r="Z134" s="244"/>
      <c r="AA134" s="252"/>
      <c r="AB134" s="241">
        <v>910</v>
      </c>
      <c r="AC134" s="242">
        <f t="shared" si="47"/>
        <v>12035.699999999999</v>
      </c>
      <c r="AD134" s="242"/>
      <c r="AE134" s="242"/>
      <c r="AF134" s="242">
        <f t="shared" si="48"/>
        <v>12035.699999999999</v>
      </c>
      <c r="AG134" s="253">
        <f t="shared" si="37"/>
        <v>8945.6999999999989</v>
      </c>
      <c r="AH134" s="242">
        <f t="shared" si="49"/>
        <v>895</v>
      </c>
      <c r="AI134" s="242">
        <f t="shared" si="50"/>
        <v>330</v>
      </c>
      <c r="AJ134" s="244">
        <f t="shared" si="51"/>
        <v>10170</v>
      </c>
      <c r="AK134" s="251"/>
      <c r="AM134" s="246">
        <f t="shared" ref="AM134:AM197" si="52">N134-AJ134</f>
        <v>0</v>
      </c>
      <c r="AN134" s="246">
        <f t="shared" ref="AN134:AN197" si="53">O134-Y134</f>
        <v>0</v>
      </c>
    </row>
    <row r="135" spans="2:40" ht="15.6">
      <c r="B135" s="247">
        <v>130</v>
      </c>
      <c r="C135" s="248">
        <v>12220</v>
      </c>
      <c r="D135" s="248">
        <v>10740</v>
      </c>
      <c r="E135" s="235">
        <f t="shared" si="38"/>
        <v>1480</v>
      </c>
      <c r="F135" s="236">
        <f t="shared" si="39"/>
        <v>10270</v>
      </c>
      <c r="G135" s="234">
        <f t="shared" si="40"/>
        <v>9560</v>
      </c>
      <c r="H135" s="237">
        <f t="shared" si="41"/>
        <v>710</v>
      </c>
      <c r="I135" s="249"/>
      <c r="J135" s="250">
        <v>130</v>
      </c>
      <c r="K135" s="250"/>
      <c r="L135" s="248">
        <v>14820</v>
      </c>
      <c r="M135" s="248">
        <v>12400</v>
      </c>
      <c r="N135" s="248">
        <v>10270</v>
      </c>
      <c r="O135" s="248">
        <v>9560</v>
      </c>
      <c r="Q135" s="241">
        <v>730</v>
      </c>
      <c r="R135" s="242">
        <f t="shared" si="42"/>
        <v>10179</v>
      </c>
      <c r="S135" s="242"/>
      <c r="T135" s="242"/>
      <c r="U135" s="242">
        <f t="shared" si="43"/>
        <v>10179</v>
      </c>
      <c r="V135" s="253">
        <f t="shared" si="36"/>
        <v>8409</v>
      </c>
      <c r="W135" s="242">
        <f t="shared" si="44"/>
        <v>841</v>
      </c>
      <c r="X135" s="242">
        <f t="shared" si="45"/>
        <v>310</v>
      </c>
      <c r="Y135" s="244">
        <f t="shared" si="46"/>
        <v>9560</v>
      </c>
      <c r="Z135" s="244"/>
      <c r="AA135" s="252"/>
      <c r="AB135" s="241">
        <v>910</v>
      </c>
      <c r="AC135" s="242">
        <f t="shared" si="47"/>
        <v>12129</v>
      </c>
      <c r="AD135" s="242"/>
      <c r="AE135" s="242"/>
      <c r="AF135" s="242">
        <f t="shared" si="48"/>
        <v>12129</v>
      </c>
      <c r="AG135" s="253">
        <f t="shared" si="37"/>
        <v>9039</v>
      </c>
      <c r="AH135" s="242">
        <f t="shared" si="49"/>
        <v>904</v>
      </c>
      <c r="AI135" s="242">
        <f t="shared" si="50"/>
        <v>330</v>
      </c>
      <c r="AJ135" s="244">
        <f t="shared" si="51"/>
        <v>10270</v>
      </c>
      <c r="AK135" s="251"/>
      <c r="AM135" s="246">
        <f t="shared" si="52"/>
        <v>0</v>
      </c>
      <c r="AN135" s="246">
        <f t="shared" si="53"/>
        <v>0</v>
      </c>
    </row>
    <row r="136" spans="2:40" ht="15.6">
      <c r="B136" s="247">
        <v>131</v>
      </c>
      <c r="C136" s="248">
        <v>12370</v>
      </c>
      <c r="D136" s="248">
        <v>10860</v>
      </c>
      <c r="E136" s="235">
        <f t="shared" si="38"/>
        <v>1510</v>
      </c>
      <c r="F136" s="236">
        <f t="shared" si="39"/>
        <v>10370</v>
      </c>
      <c r="G136" s="234">
        <f t="shared" si="40"/>
        <v>9640</v>
      </c>
      <c r="H136" s="237">
        <f t="shared" si="41"/>
        <v>730</v>
      </c>
      <c r="I136" s="249"/>
      <c r="J136" s="250">
        <v>131</v>
      </c>
      <c r="K136" s="250"/>
      <c r="L136" s="248">
        <v>14920</v>
      </c>
      <c r="M136" s="248">
        <v>12480</v>
      </c>
      <c r="N136" s="248">
        <v>10370</v>
      </c>
      <c r="O136" s="248">
        <v>9640</v>
      </c>
      <c r="Q136" s="241">
        <v>730</v>
      </c>
      <c r="R136" s="242">
        <f t="shared" si="42"/>
        <v>10257.299999999999</v>
      </c>
      <c r="S136" s="242"/>
      <c r="T136" s="242"/>
      <c r="U136" s="242">
        <f t="shared" si="43"/>
        <v>10257.299999999999</v>
      </c>
      <c r="V136" s="253">
        <f t="shared" si="36"/>
        <v>8487.2999999999993</v>
      </c>
      <c r="W136" s="242">
        <f t="shared" si="44"/>
        <v>849</v>
      </c>
      <c r="X136" s="242">
        <f t="shared" si="45"/>
        <v>310</v>
      </c>
      <c r="Y136" s="244">
        <f t="shared" si="46"/>
        <v>9640</v>
      </c>
      <c r="Z136" s="244"/>
      <c r="AA136" s="252"/>
      <c r="AB136" s="241">
        <v>910</v>
      </c>
      <c r="AC136" s="242">
        <f t="shared" si="47"/>
        <v>12222.3</v>
      </c>
      <c r="AD136" s="242"/>
      <c r="AE136" s="242"/>
      <c r="AF136" s="242">
        <f t="shared" si="48"/>
        <v>12222.3</v>
      </c>
      <c r="AG136" s="253">
        <f t="shared" si="37"/>
        <v>9132.2999999999993</v>
      </c>
      <c r="AH136" s="242">
        <f t="shared" si="49"/>
        <v>913</v>
      </c>
      <c r="AI136" s="242">
        <f t="shared" si="50"/>
        <v>330</v>
      </c>
      <c r="AJ136" s="244">
        <f t="shared" si="51"/>
        <v>10370</v>
      </c>
      <c r="AK136" s="251"/>
      <c r="AM136" s="246">
        <f t="shared" si="52"/>
        <v>0</v>
      </c>
      <c r="AN136" s="246">
        <f t="shared" si="53"/>
        <v>0</v>
      </c>
    </row>
    <row r="137" spans="2:40" ht="15.6">
      <c r="B137" s="247">
        <v>132</v>
      </c>
      <c r="C137" s="248">
        <v>12500</v>
      </c>
      <c r="D137" s="248">
        <v>10960</v>
      </c>
      <c r="E137" s="235">
        <f t="shared" si="38"/>
        <v>1540</v>
      </c>
      <c r="F137" s="236">
        <f t="shared" si="39"/>
        <v>10480</v>
      </c>
      <c r="G137" s="234">
        <f t="shared" si="40"/>
        <v>9730</v>
      </c>
      <c r="H137" s="237">
        <f t="shared" si="41"/>
        <v>750</v>
      </c>
      <c r="I137" s="249"/>
      <c r="J137" s="250">
        <v>132</v>
      </c>
      <c r="K137" s="250"/>
      <c r="L137" s="248">
        <v>15020</v>
      </c>
      <c r="M137" s="248">
        <v>12570</v>
      </c>
      <c r="N137" s="248">
        <v>10480</v>
      </c>
      <c r="O137" s="248">
        <v>9730</v>
      </c>
      <c r="Q137" s="241">
        <v>730</v>
      </c>
      <c r="R137" s="242">
        <f t="shared" si="42"/>
        <v>10335.6</v>
      </c>
      <c r="S137" s="242"/>
      <c r="T137" s="242"/>
      <c r="U137" s="242">
        <f t="shared" si="43"/>
        <v>10335.6</v>
      </c>
      <c r="V137" s="253">
        <f t="shared" ref="V137:V168" si="54">(Q137+U137)-$Z$3</f>
        <v>8565.6</v>
      </c>
      <c r="W137" s="242">
        <f t="shared" si="44"/>
        <v>857</v>
      </c>
      <c r="X137" s="242">
        <f t="shared" si="45"/>
        <v>310</v>
      </c>
      <c r="Y137" s="244">
        <f t="shared" si="46"/>
        <v>9730</v>
      </c>
      <c r="Z137" s="244"/>
      <c r="AA137" s="252"/>
      <c r="AB137" s="241">
        <v>910</v>
      </c>
      <c r="AC137" s="242">
        <f t="shared" si="47"/>
        <v>12315.6</v>
      </c>
      <c r="AD137" s="242"/>
      <c r="AE137" s="242"/>
      <c r="AF137" s="242">
        <f t="shared" si="48"/>
        <v>12315.6</v>
      </c>
      <c r="AG137" s="253">
        <f t="shared" si="37"/>
        <v>9225.6</v>
      </c>
      <c r="AH137" s="242">
        <f t="shared" si="49"/>
        <v>923</v>
      </c>
      <c r="AI137" s="242">
        <f t="shared" si="50"/>
        <v>340</v>
      </c>
      <c r="AJ137" s="244">
        <f t="shared" si="51"/>
        <v>10480</v>
      </c>
      <c r="AK137" s="251"/>
      <c r="AM137" s="246">
        <f t="shared" si="52"/>
        <v>0</v>
      </c>
      <c r="AN137" s="246">
        <f t="shared" si="53"/>
        <v>0</v>
      </c>
    </row>
    <row r="138" spans="2:40" ht="15.6">
      <c r="B138" s="247">
        <v>133</v>
      </c>
      <c r="C138" s="248">
        <v>12650</v>
      </c>
      <c r="D138" s="248">
        <v>11080</v>
      </c>
      <c r="E138" s="235">
        <f t="shared" si="38"/>
        <v>1570</v>
      </c>
      <c r="F138" s="236">
        <f t="shared" si="39"/>
        <v>10590</v>
      </c>
      <c r="G138" s="234">
        <f t="shared" si="40"/>
        <v>9810</v>
      </c>
      <c r="H138" s="237">
        <f t="shared" si="41"/>
        <v>780</v>
      </c>
      <c r="I138" s="249"/>
      <c r="J138" s="250">
        <v>133</v>
      </c>
      <c r="K138" s="250"/>
      <c r="L138" s="248">
        <v>15140</v>
      </c>
      <c r="M138" s="248">
        <v>12660</v>
      </c>
      <c r="N138" s="248">
        <v>10590</v>
      </c>
      <c r="O138" s="248">
        <v>9810</v>
      </c>
      <c r="Q138" s="241">
        <v>730</v>
      </c>
      <c r="R138" s="242">
        <f t="shared" si="42"/>
        <v>10413.9</v>
      </c>
      <c r="S138" s="242"/>
      <c r="T138" s="242"/>
      <c r="U138" s="242">
        <f t="shared" si="43"/>
        <v>10413.9</v>
      </c>
      <c r="V138" s="253">
        <f t="shared" si="54"/>
        <v>8643.9</v>
      </c>
      <c r="W138" s="242">
        <f t="shared" si="44"/>
        <v>864</v>
      </c>
      <c r="X138" s="242">
        <f t="shared" si="45"/>
        <v>310</v>
      </c>
      <c r="Y138" s="244">
        <f t="shared" si="46"/>
        <v>9810</v>
      </c>
      <c r="Z138" s="244"/>
      <c r="AA138" s="252"/>
      <c r="AB138" s="241">
        <v>910</v>
      </c>
      <c r="AC138" s="242">
        <f t="shared" si="47"/>
        <v>12408.9</v>
      </c>
      <c r="AD138" s="242"/>
      <c r="AE138" s="242"/>
      <c r="AF138" s="242">
        <f t="shared" si="48"/>
        <v>12408.9</v>
      </c>
      <c r="AG138" s="253">
        <f t="shared" si="37"/>
        <v>9318.9</v>
      </c>
      <c r="AH138" s="242">
        <f t="shared" si="49"/>
        <v>932</v>
      </c>
      <c r="AI138" s="242">
        <f t="shared" si="50"/>
        <v>340</v>
      </c>
      <c r="AJ138" s="244">
        <f t="shared" si="51"/>
        <v>10590</v>
      </c>
      <c r="AK138" s="251"/>
      <c r="AM138" s="246">
        <f t="shared" si="52"/>
        <v>0</v>
      </c>
      <c r="AN138" s="246">
        <f t="shared" si="53"/>
        <v>0</v>
      </c>
    </row>
    <row r="139" spans="2:40" ht="15.6">
      <c r="B139" s="247">
        <v>134</v>
      </c>
      <c r="C139" s="248">
        <v>12790</v>
      </c>
      <c r="D139" s="248">
        <v>11190</v>
      </c>
      <c r="E139" s="235">
        <f t="shared" si="38"/>
        <v>1600</v>
      </c>
      <c r="F139" s="236">
        <f t="shared" si="39"/>
        <v>10690</v>
      </c>
      <c r="G139" s="234">
        <f t="shared" si="40"/>
        <v>9910</v>
      </c>
      <c r="H139" s="237">
        <f t="shared" si="41"/>
        <v>780</v>
      </c>
      <c r="I139" s="249"/>
      <c r="J139" s="250">
        <v>134</v>
      </c>
      <c r="K139" s="250"/>
      <c r="L139" s="248">
        <v>15240</v>
      </c>
      <c r="M139" s="248">
        <v>12750</v>
      </c>
      <c r="N139" s="248">
        <v>10690</v>
      </c>
      <c r="O139" s="248">
        <v>9910</v>
      </c>
      <c r="Q139" s="241">
        <v>730</v>
      </c>
      <c r="R139" s="242">
        <f t="shared" si="42"/>
        <v>10492.199999999999</v>
      </c>
      <c r="S139" s="242"/>
      <c r="T139" s="242"/>
      <c r="U139" s="242">
        <f t="shared" si="43"/>
        <v>10492.199999999999</v>
      </c>
      <c r="V139" s="253">
        <f t="shared" si="54"/>
        <v>8722.1999999999989</v>
      </c>
      <c r="W139" s="242">
        <f t="shared" si="44"/>
        <v>872</v>
      </c>
      <c r="X139" s="242">
        <f t="shared" si="45"/>
        <v>320</v>
      </c>
      <c r="Y139" s="244">
        <f t="shared" si="46"/>
        <v>9910</v>
      </c>
      <c r="Z139" s="244"/>
      <c r="AA139" s="252"/>
      <c r="AB139" s="241">
        <v>910</v>
      </c>
      <c r="AC139" s="242">
        <f t="shared" si="47"/>
        <v>12502.199999999999</v>
      </c>
      <c r="AD139" s="242"/>
      <c r="AE139" s="242"/>
      <c r="AF139" s="242">
        <f t="shared" si="48"/>
        <v>12502.199999999999</v>
      </c>
      <c r="AG139" s="253">
        <f t="shared" si="37"/>
        <v>9412.1999999999989</v>
      </c>
      <c r="AH139" s="242">
        <f t="shared" si="49"/>
        <v>941</v>
      </c>
      <c r="AI139" s="242">
        <f t="shared" si="50"/>
        <v>340</v>
      </c>
      <c r="AJ139" s="244">
        <f t="shared" si="51"/>
        <v>10690</v>
      </c>
      <c r="AK139" s="251"/>
      <c r="AM139" s="246">
        <f t="shared" si="52"/>
        <v>0</v>
      </c>
      <c r="AN139" s="246">
        <f t="shared" si="53"/>
        <v>0</v>
      </c>
    </row>
    <row r="140" spans="2:40" ht="15.6">
      <c r="B140" s="247">
        <v>135</v>
      </c>
      <c r="C140" s="248">
        <v>12940</v>
      </c>
      <c r="D140" s="248">
        <v>11300</v>
      </c>
      <c r="E140" s="235">
        <f t="shared" si="38"/>
        <v>1640</v>
      </c>
      <c r="F140" s="236">
        <f t="shared" si="39"/>
        <v>10800</v>
      </c>
      <c r="G140" s="234">
        <f t="shared" si="40"/>
        <v>10000</v>
      </c>
      <c r="H140" s="237">
        <f t="shared" si="41"/>
        <v>800</v>
      </c>
      <c r="I140" s="249"/>
      <c r="J140" s="250">
        <v>135</v>
      </c>
      <c r="K140" s="250"/>
      <c r="L140" s="248">
        <v>15340</v>
      </c>
      <c r="M140" s="248">
        <v>12840</v>
      </c>
      <c r="N140" s="248">
        <v>10800</v>
      </c>
      <c r="O140" s="248">
        <v>10000</v>
      </c>
      <c r="Q140" s="241">
        <v>730</v>
      </c>
      <c r="R140" s="242">
        <f t="shared" si="42"/>
        <v>10570.5</v>
      </c>
      <c r="S140" s="242"/>
      <c r="T140" s="242"/>
      <c r="U140" s="242">
        <f t="shared" si="43"/>
        <v>10570.5</v>
      </c>
      <c r="V140" s="253">
        <f t="shared" si="54"/>
        <v>8800.5</v>
      </c>
      <c r="W140" s="242">
        <f t="shared" si="44"/>
        <v>880</v>
      </c>
      <c r="X140" s="242">
        <f t="shared" si="45"/>
        <v>320</v>
      </c>
      <c r="Y140" s="244">
        <f t="shared" si="46"/>
        <v>10000</v>
      </c>
      <c r="Z140" s="244"/>
      <c r="AA140" s="252"/>
      <c r="AB140" s="241">
        <v>910</v>
      </c>
      <c r="AC140" s="242">
        <f t="shared" si="47"/>
        <v>12595.5</v>
      </c>
      <c r="AD140" s="242"/>
      <c r="AE140" s="242"/>
      <c r="AF140" s="242">
        <f t="shared" si="48"/>
        <v>12595.5</v>
      </c>
      <c r="AG140" s="253">
        <f t="shared" si="37"/>
        <v>9505.5</v>
      </c>
      <c r="AH140" s="242">
        <f t="shared" si="49"/>
        <v>951</v>
      </c>
      <c r="AI140" s="242">
        <f t="shared" si="50"/>
        <v>350</v>
      </c>
      <c r="AJ140" s="244">
        <f t="shared" si="51"/>
        <v>10800</v>
      </c>
      <c r="AK140" s="251"/>
      <c r="AM140" s="246">
        <f t="shared" si="52"/>
        <v>0</v>
      </c>
      <c r="AN140" s="246">
        <f t="shared" si="53"/>
        <v>0</v>
      </c>
    </row>
    <row r="141" spans="2:40" ht="15.6">
      <c r="B141" s="247">
        <v>136</v>
      </c>
      <c r="C141" s="248">
        <v>13080</v>
      </c>
      <c r="D141" s="248">
        <v>11420</v>
      </c>
      <c r="E141" s="235">
        <f t="shared" si="38"/>
        <v>1660</v>
      </c>
      <c r="F141" s="236">
        <f t="shared" si="39"/>
        <v>10900</v>
      </c>
      <c r="G141" s="234">
        <f t="shared" si="40"/>
        <v>10080</v>
      </c>
      <c r="H141" s="237">
        <f t="shared" si="41"/>
        <v>820</v>
      </c>
      <c r="I141" s="249"/>
      <c r="J141" s="250">
        <v>136</v>
      </c>
      <c r="K141" s="250"/>
      <c r="L141" s="248">
        <v>15450</v>
      </c>
      <c r="M141" s="248">
        <v>12930</v>
      </c>
      <c r="N141" s="248">
        <v>10900</v>
      </c>
      <c r="O141" s="248">
        <v>10080</v>
      </c>
      <c r="Q141" s="241">
        <v>730</v>
      </c>
      <c r="R141" s="242">
        <f t="shared" si="42"/>
        <v>10648.8</v>
      </c>
      <c r="S141" s="242"/>
      <c r="T141" s="242"/>
      <c r="U141" s="242">
        <f t="shared" si="43"/>
        <v>10648.8</v>
      </c>
      <c r="V141" s="253">
        <f t="shared" si="54"/>
        <v>8878.7999999999993</v>
      </c>
      <c r="W141" s="242">
        <f t="shared" si="44"/>
        <v>888</v>
      </c>
      <c r="X141" s="242">
        <f t="shared" si="45"/>
        <v>320</v>
      </c>
      <c r="Y141" s="244">
        <f t="shared" si="46"/>
        <v>10080</v>
      </c>
      <c r="Z141" s="244"/>
      <c r="AA141" s="252"/>
      <c r="AB141" s="241">
        <v>910</v>
      </c>
      <c r="AC141" s="242">
        <f t="shared" si="47"/>
        <v>12688.8</v>
      </c>
      <c r="AD141" s="242"/>
      <c r="AE141" s="242"/>
      <c r="AF141" s="242">
        <f t="shared" si="48"/>
        <v>12688.8</v>
      </c>
      <c r="AG141" s="253">
        <f t="shared" si="37"/>
        <v>9598.7999999999993</v>
      </c>
      <c r="AH141" s="242">
        <f t="shared" si="49"/>
        <v>960</v>
      </c>
      <c r="AI141" s="242">
        <f t="shared" si="50"/>
        <v>350</v>
      </c>
      <c r="AJ141" s="244">
        <f t="shared" si="51"/>
        <v>10900</v>
      </c>
      <c r="AK141" s="251"/>
      <c r="AM141" s="246">
        <f t="shared" si="52"/>
        <v>0</v>
      </c>
      <c r="AN141" s="246">
        <f t="shared" si="53"/>
        <v>0</v>
      </c>
    </row>
    <row r="142" spans="2:40" ht="15.6">
      <c r="B142" s="247">
        <v>137</v>
      </c>
      <c r="C142" s="248">
        <v>13230</v>
      </c>
      <c r="D142" s="248">
        <v>11530</v>
      </c>
      <c r="E142" s="235">
        <f t="shared" si="38"/>
        <v>1700</v>
      </c>
      <c r="F142" s="236">
        <f t="shared" si="39"/>
        <v>11010</v>
      </c>
      <c r="G142" s="234">
        <f t="shared" si="40"/>
        <v>10180</v>
      </c>
      <c r="H142" s="237">
        <f t="shared" si="41"/>
        <v>830</v>
      </c>
      <c r="I142" s="249"/>
      <c r="J142" s="250">
        <v>137</v>
      </c>
      <c r="K142" s="250"/>
      <c r="L142" s="248">
        <v>15560</v>
      </c>
      <c r="M142" s="248">
        <v>13020</v>
      </c>
      <c r="N142" s="248">
        <v>11010</v>
      </c>
      <c r="O142" s="248">
        <v>10180</v>
      </c>
      <c r="Q142" s="241">
        <v>730</v>
      </c>
      <c r="R142" s="242">
        <f t="shared" si="42"/>
        <v>10727.1</v>
      </c>
      <c r="S142" s="242"/>
      <c r="T142" s="242"/>
      <c r="U142" s="242">
        <f t="shared" si="43"/>
        <v>10727.1</v>
      </c>
      <c r="V142" s="253">
        <f t="shared" si="54"/>
        <v>8957.1</v>
      </c>
      <c r="W142" s="242">
        <f t="shared" si="44"/>
        <v>896</v>
      </c>
      <c r="X142" s="242">
        <f t="shared" si="45"/>
        <v>330</v>
      </c>
      <c r="Y142" s="244">
        <f t="shared" si="46"/>
        <v>10180</v>
      </c>
      <c r="Z142" s="244"/>
      <c r="AA142" s="252"/>
      <c r="AB142" s="241">
        <v>910</v>
      </c>
      <c r="AC142" s="242">
        <f t="shared" si="47"/>
        <v>12782.1</v>
      </c>
      <c r="AD142" s="242"/>
      <c r="AE142" s="242"/>
      <c r="AF142" s="242">
        <f t="shared" si="48"/>
        <v>12782.1</v>
      </c>
      <c r="AG142" s="253">
        <f t="shared" si="37"/>
        <v>9692.1</v>
      </c>
      <c r="AH142" s="242">
        <f t="shared" si="49"/>
        <v>969</v>
      </c>
      <c r="AI142" s="242">
        <f t="shared" si="50"/>
        <v>350</v>
      </c>
      <c r="AJ142" s="244">
        <f t="shared" si="51"/>
        <v>11010</v>
      </c>
      <c r="AK142" s="251"/>
      <c r="AM142" s="246">
        <f t="shared" si="52"/>
        <v>0</v>
      </c>
      <c r="AN142" s="246">
        <f t="shared" si="53"/>
        <v>0</v>
      </c>
    </row>
    <row r="143" spans="2:40" ht="15.6">
      <c r="B143" s="247">
        <v>138</v>
      </c>
      <c r="C143" s="248">
        <v>13370</v>
      </c>
      <c r="D143" s="248">
        <v>11640</v>
      </c>
      <c r="E143" s="235">
        <f t="shared" si="38"/>
        <v>1730</v>
      </c>
      <c r="F143" s="236">
        <f t="shared" si="39"/>
        <v>11120</v>
      </c>
      <c r="G143" s="234">
        <f t="shared" si="40"/>
        <v>10260</v>
      </c>
      <c r="H143" s="237">
        <f t="shared" si="41"/>
        <v>860</v>
      </c>
      <c r="I143" s="249"/>
      <c r="J143" s="250">
        <v>138</v>
      </c>
      <c r="K143" s="250"/>
      <c r="L143" s="248">
        <v>15670</v>
      </c>
      <c r="M143" s="248">
        <v>13100</v>
      </c>
      <c r="N143" s="248">
        <v>11120</v>
      </c>
      <c r="O143" s="248">
        <v>10260</v>
      </c>
      <c r="Q143" s="241">
        <v>730</v>
      </c>
      <c r="R143" s="242">
        <f t="shared" si="42"/>
        <v>10805.4</v>
      </c>
      <c r="S143" s="242"/>
      <c r="T143" s="242"/>
      <c r="U143" s="242">
        <f t="shared" si="43"/>
        <v>10805.4</v>
      </c>
      <c r="V143" s="253">
        <f t="shared" si="54"/>
        <v>9035.4</v>
      </c>
      <c r="W143" s="242">
        <f t="shared" si="44"/>
        <v>904</v>
      </c>
      <c r="X143" s="242">
        <f t="shared" si="45"/>
        <v>330</v>
      </c>
      <c r="Y143" s="244">
        <f t="shared" si="46"/>
        <v>10260</v>
      </c>
      <c r="Z143" s="244"/>
      <c r="AA143" s="252"/>
      <c r="AB143" s="241">
        <v>910</v>
      </c>
      <c r="AC143" s="242">
        <f t="shared" si="47"/>
        <v>12875.4</v>
      </c>
      <c r="AD143" s="242"/>
      <c r="AE143" s="242"/>
      <c r="AF143" s="242">
        <f t="shared" si="48"/>
        <v>12875.4</v>
      </c>
      <c r="AG143" s="253">
        <f t="shared" si="37"/>
        <v>9785.4</v>
      </c>
      <c r="AH143" s="242">
        <f t="shared" si="49"/>
        <v>979</v>
      </c>
      <c r="AI143" s="242">
        <f t="shared" si="50"/>
        <v>360</v>
      </c>
      <c r="AJ143" s="244">
        <f t="shared" si="51"/>
        <v>11120</v>
      </c>
      <c r="AK143" s="251"/>
      <c r="AM143" s="246">
        <f t="shared" si="52"/>
        <v>0</v>
      </c>
      <c r="AN143" s="246">
        <f t="shared" si="53"/>
        <v>0</v>
      </c>
    </row>
    <row r="144" spans="2:40" ht="15.6">
      <c r="B144" s="247">
        <v>139</v>
      </c>
      <c r="C144" s="248">
        <v>13500</v>
      </c>
      <c r="D144" s="248">
        <v>11760</v>
      </c>
      <c r="E144" s="235">
        <f t="shared" si="38"/>
        <v>1740</v>
      </c>
      <c r="F144" s="236">
        <f t="shared" si="39"/>
        <v>11220</v>
      </c>
      <c r="G144" s="234">
        <f t="shared" si="40"/>
        <v>10350</v>
      </c>
      <c r="H144" s="237">
        <f t="shared" si="41"/>
        <v>870</v>
      </c>
      <c r="I144" s="249"/>
      <c r="J144" s="250">
        <v>139</v>
      </c>
      <c r="K144" s="250"/>
      <c r="L144" s="248">
        <v>15770</v>
      </c>
      <c r="M144" s="248">
        <v>13190</v>
      </c>
      <c r="N144" s="248">
        <v>11220</v>
      </c>
      <c r="O144" s="248">
        <v>10350</v>
      </c>
      <c r="Q144" s="241">
        <v>730</v>
      </c>
      <c r="R144" s="242">
        <f t="shared" si="42"/>
        <v>10883.699999999999</v>
      </c>
      <c r="S144" s="242"/>
      <c r="T144" s="242"/>
      <c r="U144" s="242">
        <f t="shared" si="43"/>
        <v>10883.699999999999</v>
      </c>
      <c r="V144" s="253">
        <f t="shared" si="54"/>
        <v>9113.6999999999989</v>
      </c>
      <c r="W144" s="242">
        <f t="shared" si="44"/>
        <v>911</v>
      </c>
      <c r="X144" s="242">
        <f t="shared" si="45"/>
        <v>330</v>
      </c>
      <c r="Y144" s="244">
        <f t="shared" si="46"/>
        <v>10350</v>
      </c>
      <c r="Z144" s="244"/>
      <c r="AA144" s="252"/>
      <c r="AB144" s="241">
        <v>910</v>
      </c>
      <c r="AC144" s="242">
        <f t="shared" si="47"/>
        <v>12968.699999999999</v>
      </c>
      <c r="AD144" s="242"/>
      <c r="AE144" s="242"/>
      <c r="AF144" s="242">
        <f t="shared" si="48"/>
        <v>12968.699999999999</v>
      </c>
      <c r="AG144" s="253">
        <f t="shared" si="37"/>
        <v>9878.6999999999989</v>
      </c>
      <c r="AH144" s="242">
        <f t="shared" si="49"/>
        <v>988</v>
      </c>
      <c r="AI144" s="242">
        <f t="shared" si="50"/>
        <v>360</v>
      </c>
      <c r="AJ144" s="244">
        <f t="shared" si="51"/>
        <v>11220</v>
      </c>
      <c r="AK144" s="251"/>
      <c r="AM144" s="246">
        <f t="shared" si="52"/>
        <v>0</v>
      </c>
      <c r="AN144" s="246">
        <f t="shared" si="53"/>
        <v>0</v>
      </c>
    </row>
    <row r="145" spans="2:40" ht="15.6">
      <c r="B145" s="247">
        <v>140</v>
      </c>
      <c r="C145" s="248">
        <v>13650</v>
      </c>
      <c r="D145" s="248">
        <v>11870</v>
      </c>
      <c r="E145" s="235">
        <f t="shared" si="38"/>
        <v>1780</v>
      </c>
      <c r="F145" s="236">
        <f t="shared" si="39"/>
        <v>11320</v>
      </c>
      <c r="G145" s="234">
        <f t="shared" si="40"/>
        <v>10450</v>
      </c>
      <c r="H145" s="237">
        <f t="shared" si="41"/>
        <v>870</v>
      </c>
      <c r="I145" s="249"/>
      <c r="J145" s="250">
        <v>140</v>
      </c>
      <c r="K145" s="250"/>
      <c r="L145" s="248">
        <v>15870</v>
      </c>
      <c r="M145" s="248">
        <v>13290</v>
      </c>
      <c r="N145" s="248">
        <v>11320</v>
      </c>
      <c r="O145" s="248">
        <v>10450</v>
      </c>
      <c r="Q145" s="241">
        <v>730</v>
      </c>
      <c r="R145" s="242">
        <f t="shared" si="42"/>
        <v>10962</v>
      </c>
      <c r="S145" s="242"/>
      <c r="T145" s="242"/>
      <c r="U145" s="242">
        <f t="shared" si="43"/>
        <v>10962</v>
      </c>
      <c r="V145" s="253">
        <f t="shared" si="54"/>
        <v>9192</v>
      </c>
      <c r="W145" s="242">
        <f t="shared" si="44"/>
        <v>919</v>
      </c>
      <c r="X145" s="242">
        <f t="shared" si="45"/>
        <v>340</v>
      </c>
      <c r="Y145" s="244">
        <f t="shared" si="46"/>
        <v>10450</v>
      </c>
      <c r="Z145" s="244"/>
      <c r="AA145" s="252"/>
      <c r="AB145" s="241">
        <v>910</v>
      </c>
      <c r="AC145" s="242">
        <f t="shared" si="47"/>
        <v>13062</v>
      </c>
      <c r="AD145" s="242"/>
      <c r="AE145" s="242"/>
      <c r="AF145" s="242">
        <f t="shared" si="48"/>
        <v>13062</v>
      </c>
      <c r="AG145" s="253">
        <f t="shared" ref="AG145:AG176" si="55">(AB145+AF145)-$AK$3</f>
        <v>9972</v>
      </c>
      <c r="AH145" s="242">
        <f t="shared" si="49"/>
        <v>997</v>
      </c>
      <c r="AI145" s="242">
        <f t="shared" si="50"/>
        <v>360</v>
      </c>
      <c r="AJ145" s="244">
        <f t="shared" si="51"/>
        <v>11320</v>
      </c>
      <c r="AK145" s="251"/>
      <c r="AM145" s="246">
        <f t="shared" si="52"/>
        <v>0</v>
      </c>
      <c r="AN145" s="246">
        <f t="shared" si="53"/>
        <v>0</v>
      </c>
    </row>
    <row r="146" spans="2:40" ht="15.6">
      <c r="B146" s="247">
        <v>141</v>
      </c>
      <c r="C146" s="248">
        <v>13790</v>
      </c>
      <c r="D146" s="248">
        <v>11980</v>
      </c>
      <c r="E146" s="235">
        <f t="shared" si="38"/>
        <v>1810</v>
      </c>
      <c r="F146" s="236">
        <f t="shared" si="39"/>
        <v>11440</v>
      </c>
      <c r="G146" s="234">
        <f t="shared" si="40"/>
        <v>10530</v>
      </c>
      <c r="H146" s="237">
        <f t="shared" si="41"/>
        <v>910</v>
      </c>
      <c r="I146" s="249"/>
      <c r="J146" s="250">
        <v>141</v>
      </c>
      <c r="K146" s="250"/>
      <c r="L146" s="248">
        <v>15990</v>
      </c>
      <c r="M146" s="248">
        <v>13370</v>
      </c>
      <c r="N146" s="248">
        <v>11440</v>
      </c>
      <c r="O146" s="248">
        <v>10530</v>
      </c>
      <c r="Q146" s="241">
        <v>730</v>
      </c>
      <c r="R146" s="242">
        <f t="shared" si="42"/>
        <v>11040.3</v>
      </c>
      <c r="S146" s="242"/>
      <c r="T146" s="242"/>
      <c r="U146" s="242">
        <f t="shared" si="43"/>
        <v>11040.3</v>
      </c>
      <c r="V146" s="253">
        <f t="shared" si="54"/>
        <v>9270.2999999999993</v>
      </c>
      <c r="W146" s="242">
        <f t="shared" si="44"/>
        <v>927</v>
      </c>
      <c r="X146" s="242">
        <f t="shared" si="45"/>
        <v>340</v>
      </c>
      <c r="Y146" s="244">
        <f t="shared" si="46"/>
        <v>10530</v>
      </c>
      <c r="Z146" s="244"/>
      <c r="AA146" s="252"/>
      <c r="AB146" s="241">
        <v>910</v>
      </c>
      <c r="AC146" s="242">
        <f t="shared" si="47"/>
        <v>13155.3</v>
      </c>
      <c r="AD146" s="242"/>
      <c r="AE146" s="242"/>
      <c r="AF146" s="242">
        <f t="shared" si="48"/>
        <v>13155.3</v>
      </c>
      <c r="AG146" s="253">
        <f t="shared" si="55"/>
        <v>10065.299999999999</v>
      </c>
      <c r="AH146" s="242">
        <f t="shared" si="49"/>
        <v>1007</v>
      </c>
      <c r="AI146" s="242">
        <f t="shared" si="50"/>
        <v>370</v>
      </c>
      <c r="AJ146" s="244">
        <f t="shared" si="51"/>
        <v>11440</v>
      </c>
      <c r="AK146" s="251"/>
      <c r="AM146" s="246">
        <f t="shared" si="52"/>
        <v>0</v>
      </c>
      <c r="AN146" s="246">
        <f t="shared" si="53"/>
        <v>0</v>
      </c>
    </row>
    <row r="147" spans="2:40" ht="15.6">
      <c r="B147" s="247">
        <v>142</v>
      </c>
      <c r="C147" s="248">
        <v>13940</v>
      </c>
      <c r="D147" s="248">
        <v>12090</v>
      </c>
      <c r="E147" s="235">
        <f t="shared" si="38"/>
        <v>1850</v>
      </c>
      <c r="F147" s="236">
        <f t="shared" si="39"/>
        <v>11540</v>
      </c>
      <c r="G147" s="234">
        <f t="shared" si="40"/>
        <v>10620</v>
      </c>
      <c r="H147" s="237">
        <f t="shared" si="41"/>
        <v>920</v>
      </c>
      <c r="I147" s="249"/>
      <c r="J147" s="250">
        <v>142</v>
      </c>
      <c r="K147" s="250"/>
      <c r="L147" s="248">
        <v>16090</v>
      </c>
      <c r="M147" s="248">
        <v>13460</v>
      </c>
      <c r="N147" s="248">
        <v>11540</v>
      </c>
      <c r="O147" s="248">
        <v>10620</v>
      </c>
      <c r="Q147" s="241">
        <v>730</v>
      </c>
      <c r="R147" s="242">
        <f t="shared" si="42"/>
        <v>11118.6</v>
      </c>
      <c r="S147" s="242"/>
      <c r="T147" s="242"/>
      <c r="U147" s="242">
        <f t="shared" si="43"/>
        <v>11118.6</v>
      </c>
      <c r="V147" s="253">
        <f t="shared" si="54"/>
        <v>9348.6</v>
      </c>
      <c r="W147" s="242">
        <f t="shared" si="44"/>
        <v>935</v>
      </c>
      <c r="X147" s="242">
        <f t="shared" si="45"/>
        <v>340</v>
      </c>
      <c r="Y147" s="244">
        <f t="shared" si="46"/>
        <v>10620</v>
      </c>
      <c r="Z147" s="244"/>
      <c r="AA147" s="252"/>
      <c r="AB147" s="241">
        <v>910</v>
      </c>
      <c r="AC147" s="242">
        <f t="shared" si="47"/>
        <v>13248.6</v>
      </c>
      <c r="AD147" s="242"/>
      <c r="AE147" s="242"/>
      <c r="AF147" s="242">
        <f t="shared" si="48"/>
        <v>13248.6</v>
      </c>
      <c r="AG147" s="253">
        <f t="shared" si="55"/>
        <v>10158.6</v>
      </c>
      <c r="AH147" s="242">
        <f t="shared" si="49"/>
        <v>1016</v>
      </c>
      <c r="AI147" s="242">
        <f t="shared" si="50"/>
        <v>370</v>
      </c>
      <c r="AJ147" s="244">
        <f t="shared" si="51"/>
        <v>11540</v>
      </c>
      <c r="AK147" s="251"/>
      <c r="AM147" s="246">
        <f t="shared" si="52"/>
        <v>0</v>
      </c>
      <c r="AN147" s="246">
        <f t="shared" si="53"/>
        <v>0</v>
      </c>
    </row>
    <row r="148" spans="2:40" ht="15.6">
      <c r="B148" s="247">
        <v>143</v>
      </c>
      <c r="C148" s="248">
        <v>14080</v>
      </c>
      <c r="D148" s="248">
        <v>12200</v>
      </c>
      <c r="E148" s="235">
        <f t="shared" si="38"/>
        <v>1880</v>
      </c>
      <c r="F148" s="236">
        <f t="shared" si="39"/>
        <v>11640</v>
      </c>
      <c r="G148" s="234">
        <f t="shared" si="40"/>
        <v>10700</v>
      </c>
      <c r="H148" s="237">
        <f t="shared" si="41"/>
        <v>940</v>
      </c>
      <c r="I148" s="249"/>
      <c r="J148" s="250">
        <v>143</v>
      </c>
      <c r="K148" s="250"/>
      <c r="L148" s="248">
        <v>16190</v>
      </c>
      <c r="M148" s="248">
        <v>13550</v>
      </c>
      <c r="N148" s="248">
        <v>11640</v>
      </c>
      <c r="O148" s="248">
        <v>10700</v>
      </c>
      <c r="Q148" s="241">
        <v>730</v>
      </c>
      <c r="R148" s="242">
        <f t="shared" si="42"/>
        <v>11196.9</v>
      </c>
      <c r="S148" s="242"/>
      <c r="T148" s="242"/>
      <c r="U148" s="242">
        <f t="shared" si="43"/>
        <v>11196.9</v>
      </c>
      <c r="V148" s="253">
        <f t="shared" si="54"/>
        <v>9426.9</v>
      </c>
      <c r="W148" s="242">
        <f t="shared" si="44"/>
        <v>943</v>
      </c>
      <c r="X148" s="242">
        <f t="shared" si="45"/>
        <v>340</v>
      </c>
      <c r="Y148" s="244">
        <f t="shared" si="46"/>
        <v>10700</v>
      </c>
      <c r="Z148" s="244"/>
      <c r="AA148" s="252"/>
      <c r="AB148" s="241">
        <v>910</v>
      </c>
      <c r="AC148" s="242">
        <f t="shared" si="47"/>
        <v>13341.9</v>
      </c>
      <c r="AD148" s="242"/>
      <c r="AE148" s="242"/>
      <c r="AF148" s="242">
        <f t="shared" si="48"/>
        <v>13341.9</v>
      </c>
      <c r="AG148" s="253">
        <f t="shared" si="55"/>
        <v>10251.9</v>
      </c>
      <c r="AH148" s="242">
        <f t="shared" si="49"/>
        <v>1025</v>
      </c>
      <c r="AI148" s="242">
        <f t="shared" si="50"/>
        <v>370</v>
      </c>
      <c r="AJ148" s="244">
        <f t="shared" si="51"/>
        <v>11640</v>
      </c>
      <c r="AK148" s="251"/>
      <c r="AM148" s="246">
        <f t="shared" si="52"/>
        <v>0</v>
      </c>
      <c r="AN148" s="246">
        <f t="shared" si="53"/>
        <v>0</v>
      </c>
    </row>
    <row r="149" spans="2:40" ht="15.6">
      <c r="B149" s="247">
        <v>144</v>
      </c>
      <c r="C149" s="248">
        <v>14230</v>
      </c>
      <c r="D149" s="248">
        <v>12320</v>
      </c>
      <c r="E149" s="235">
        <f t="shared" si="38"/>
        <v>1910</v>
      </c>
      <c r="F149" s="236">
        <f t="shared" si="39"/>
        <v>11760</v>
      </c>
      <c r="G149" s="234">
        <f t="shared" si="40"/>
        <v>10800</v>
      </c>
      <c r="H149" s="237">
        <f t="shared" si="41"/>
        <v>960</v>
      </c>
      <c r="I149" s="249"/>
      <c r="J149" s="250">
        <v>144</v>
      </c>
      <c r="K149" s="250"/>
      <c r="L149" s="248">
        <v>16310</v>
      </c>
      <c r="M149" s="248">
        <v>13640</v>
      </c>
      <c r="N149" s="248">
        <v>11760</v>
      </c>
      <c r="O149" s="248">
        <v>10800</v>
      </c>
      <c r="Q149" s="241">
        <v>730</v>
      </c>
      <c r="R149" s="242">
        <f t="shared" si="42"/>
        <v>11275.199999999999</v>
      </c>
      <c r="S149" s="242"/>
      <c r="T149" s="242"/>
      <c r="U149" s="242">
        <f t="shared" si="43"/>
        <v>11275.199999999999</v>
      </c>
      <c r="V149" s="253">
        <f t="shared" si="54"/>
        <v>9505.1999999999989</v>
      </c>
      <c r="W149" s="242">
        <f t="shared" si="44"/>
        <v>951</v>
      </c>
      <c r="X149" s="242">
        <f t="shared" si="45"/>
        <v>350</v>
      </c>
      <c r="Y149" s="244">
        <f t="shared" si="46"/>
        <v>10800</v>
      </c>
      <c r="Z149" s="244"/>
      <c r="AA149" s="252"/>
      <c r="AB149" s="241">
        <v>910</v>
      </c>
      <c r="AC149" s="242">
        <f t="shared" si="47"/>
        <v>13435.199999999999</v>
      </c>
      <c r="AD149" s="242"/>
      <c r="AE149" s="242"/>
      <c r="AF149" s="242">
        <f t="shared" si="48"/>
        <v>13435.199999999999</v>
      </c>
      <c r="AG149" s="253">
        <f t="shared" si="55"/>
        <v>10345.199999999999</v>
      </c>
      <c r="AH149" s="242">
        <f t="shared" si="49"/>
        <v>1035</v>
      </c>
      <c r="AI149" s="242">
        <f t="shared" si="50"/>
        <v>380</v>
      </c>
      <c r="AJ149" s="244">
        <f t="shared" si="51"/>
        <v>11760</v>
      </c>
      <c r="AK149" s="251"/>
      <c r="AM149" s="246">
        <f t="shared" si="52"/>
        <v>0</v>
      </c>
      <c r="AN149" s="246">
        <f t="shared" si="53"/>
        <v>0</v>
      </c>
    </row>
    <row r="150" spans="2:40" ht="15.6">
      <c r="B150" s="247">
        <v>145</v>
      </c>
      <c r="C150" s="248">
        <v>14370</v>
      </c>
      <c r="D150" s="248">
        <v>12430</v>
      </c>
      <c r="E150" s="235">
        <f t="shared" si="38"/>
        <v>1940</v>
      </c>
      <c r="F150" s="236">
        <f t="shared" si="39"/>
        <v>11860</v>
      </c>
      <c r="G150" s="234">
        <f t="shared" si="40"/>
        <v>10890</v>
      </c>
      <c r="H150" s="237">
        <f t="shared" si="41"/>
        <v>970</v>
      </c>
      <c r="I150" s="249"/>
      <c r="J150" s="250">
        <v>145</v>
      </c>
      <c r="K150" s="250"/>
      <c r="L150" s="248">
        <v>16410</v>
      </c>
      <c r="M150" s="248">
        <v>13730</v>
      </c>
      <c r="N150" s="248">
        <v>11860</v>
      </c>
      <c r="O150" s="248">
        <v>10890</v>
      </c>
      <c r="Q150" s="241">
        <v>730</v>
      </c>
      <c r="R150" s="242">
        <f t="shared" si="42"/>
        <v>11353.5</v>
      </c>
      <c r="S150" s="242"/>
      <c r="T150" s="242"/>
      <c r="U150" s="242">
        <f t="shared" si="43"/>
        <v>11353.5</v>
      </c>
      <c r="V150" s="253">
        <f t="shared" si="54"/>
        <v>9583.5</v>
      </c>
      <c r="W150" s="242">
        <f t="shared" si="44"/>
        <v>958</v>
      </c>
      <c r="X150" s="242">
        <f t="shared" si="45"/>
        <v>350</v>
      </c>
      <c r="Y150" s="244">
        <f t="shared" si="46"/>
        <v>10890</v>
      </c>
      <c r="Z150" s="244"/>
      <c r="AA150" s="252"/>
      <c r="AB150" s="241">
        <v>910</v>
      </c>
      <c r="AC150" s="242">
        <f t="shared" si="47"/>
        <v>13528.5</v>
      </c>
      <c r="AD150" s="242"/>
      <c r="AE150" s="242"/>
      <c r="AF150" s="242">
        <f t="shared" si="48"/>
        <v>13528.5</v>
      </c>
      <c r="AG150" s="253">
        <f t="shared" si="55"/>
        <v>10438.5</v>
      </c>
      <c r="AH150" s="242">
        <f t="shared" si="49"/>
        <v>1044</v>
      </c>
      <c r="AI150" s="242">
        <f t="shared" si="50"/>
        <v>380</v>
      </c>
      <c r="AJ150" s="244">
        <f t="shared" si="51"/>
        <v>11860</v>
      </c>
      <c r="AK150" s="251"/>
      <c r="AM150" s="246">
        <f t="shared" si="52"/>
        <v>0</v>
      </c>
      <c r="AN150" s="246">
        <f t="shared" si="53"/>
        <v>0</v>
      </c>
    </row>
    <row r="151" spans="2:40" ht="15.6">
      <c r="B151" s="247">
        <v>146</v>
      </c>
      <c r="C151" s="248">
        <v>14510</v>
      </c>
      <c r="D151" s="248">
        <v>12540</v>
      </c>
      <c r="E151" s="235">
        <f t="shared" si="38"/>
        <v>1970</v>
      </c>
      <c r="F151" s="236">
        <f t="shared" si="39"/>
        <v>11960</v>
      </c>
      <c r="G151" s="234">
        <f t="shared" si="40"/>
        <v>10970</v>
      </c>
      <c r="H151" s="237">
        <f t="shared" si="41"/>
        <v>990</v>
      </c>
      <c r="I151" s="249"/>
      <c r="J151" s="250">
        <v>146</v>
      </c>
      <c r="K151" s="250"/>
      <c r="L151" s="248">
        <v>16510</v>
      </c>
      <c r="M151" s="248">
        <v>13810</v>
      </c>
      <c r="N151" s="248">
        <v>11960</v>
      </c>
      <c r="O151" s="248">
        <v>10970</v>
      </c>
      <c r="Q151" s="241">
        <v>730</v>
      </c>
      <c r="R151" s="242">
        <f t="shared" si="42"/>
        <v>11431.8</v>
      </c>
      <c r="S151" s="242"/>
      <c r="T151" s="242"/>
      <c r="U151" s="242">
        <f t="shared" si="43"/>
        <v>11431.8</v>
      </c>
      <c r="V151" s="253">
        <f t="shared" si="54"/>
        <v>9661.7999999999993</v>
      </c>
      <c r="W151" s="242">
        <f t="shared" si="44"/>
        <v>966</v>
      </c>
      <c r="X151" s="242">
        <f t="shared" si="45"/>
        <v>350</v>
      </c>
      <c r="Y151" s="244">
        <f t="shared" si="46"/>
        <v>10970</v>
      </c>
      <c r="Z151" s="244"/>
      <c r="AA151" s="252"/>
      <c r="AB151" s="241">
        <v>910</v>
      </c>
      <c r="AC151" s="242">
        <f t="shared" si="47"/>
        <v>13621.8</v>
      </c>
      <c r="AD151" s="242"/>
      <c r="AE151" s="242"/>
      <c r="AF151" s="242">
        <f t="shared" si="48"/>
        <v>13621.8</v>
      </c>
      <c r="AG151" s="253">
        <f t="shared" si="55"/>
        <v>10531.8</v>
      </c>
      <c r="AH151" s="242">
        <f t="shared" si="49"/>
        <v>1053</v>
      </c>
      <c r="AI151" s="242">
        <f t="shared" si="50"/>
        <v>380</v>
      </c>
      <c r="AJ151" s="244">
        <f t="shared" si="51"/>
        <v>11960</v>
      </c>
      <c r="AK151" s="251"/>
      <c r="AM151" s="246">
        <f t="shared" si="52"/>
        <v>0</v>
      </c>
      <c r="AN151" s="246">
        <f t="shared" si="53"/>
        <v>0</v>
      </c>
    </row>
    <row r="152" spans="2:40" ht="15.6">
      <c r="B152" s="247">
        <v>147</v>
      </c>
      <c r="C152" s="248">
        <v>14650</v>
      </c>
      <c r="D152" s="248">
        <v>12660</v>
      </c>
      <c r="E152" s="235">
        <f t="shared" si="38"/>
        <v>1990</v>
      </c>
      <c r="F152" s="236">
        <f t="shared" si="39"/>
        <v>12070</v>
      </c>
      <c r="G152" s="234">
        <f t="shared" si="40"/>
        <v>11070</v>
      </c>
      <c r="H152" s="237">
        <f t="shared" si="41"/>
        <v>1000</v>
      </c>
      <c r="I152" s="249"/>
      <c r="J152" s="250">
        <v>147</v>
      </c>
      <c r="K152" s="250"/>
      <c r="L152" s="248">
        <v>16620</v>
      </c>
      <c r="M152" s="248">
        <v>13910</v>
      </c>
      <c r="N152" s="248">
        <v>12070</v>
      </c>
      <c r="O152" s="248">
        <v>11070</v>
      </c>
      <c r="Q152" s="241">
        <v>730</v>
      </c>
      <c r="R152" s="242">
        <f t="shared" si="42"/>
        <v>11510.1</v>
      </c>
      <c r="S152" s="242"/>
      <c r="T152" s="242"/>
      <c r="U152" s="242">
        <f t="shared" si="43"/>
        <v>11510.1</v>
      </c>
      <c r="V152" s="253">
        <f t="shared" si="54"/>
        <v>9740.1</v>
      </c>
      <c r="W152" s="242">
        <f t="shared" si="44"/>
        <v>974</v>
      </c>
      <c r="X152" s="242">
        <f t="shared" si="45"/>
        <v>360</v>
      </c>
      <c r="Y152" s="244">
        <f t="shared" si="46"/>
        <v>11070</v>
      </c>
      <c r="Z152" s="244"/>
      <c r="AA152" s="252"/>
      <c r="AB152" s="241">
        <v>910</v>
      </c>
      <c r="AC152" s="242">
        <f t="shared" si="47"/>
        <v>13715.1</v>
      </c>
      <c r="AD152" s="242"/>
      <c r="AE152" s="242"/>
      <c r="AF152" s="242">
        <f t="shared" si="48"/>
        <v>13715.1</v>
      </c>
      <c r="AG152" s="253">
        <f t="shared" si="55"/>
        <v>10625.1</v>
      </c>
      <c r="AH152" s="242">
        <f t="shared" si="49"/>
        <v>1063</v>
      </c>
      <c r="AI152" s="242">
        <f t="shared" si="50"/>
        <v>390</v>
      </c>
      <c r="AJ152" s="244">
        <f t="shared" si="51"/>
        <v>12070</v>
      </c>
      <c r="AK152" s="251"/>
      <c r="AM152" s="246">
        <f t="shared" si="52"/>
        <v>0</v>
      </c>
      <c r="AN152" s="246">
        <f t="shared" si="53"/>
        <v>0</v>
      </c>
    </row>
    <row r="153" spans="2:40" ht="15.6">
      <c r="B153" s="247">
        <v>148</v>
      </c>
      <c r="C153" s="248">
        <v>14800</v>
      </c>
      <c r="D153" s="248">
        <v>12770</v>
      </c>
      <c r="E153" s="235">
        <f t="shared" si="38"/>
        <v>2030</v>
      </c>
      <c r="F153" s="236">
        <f t="shared" si="39"/>
        <v>12180</v>
      </c>
      <c r="G153" s="234">
        <f t="shared" si="40"/>
        <v>11160</v>
      </c>
      <c r="H153" s="237">
        <f t="shared" si="41"/>
        <v>1020</v>
      </c>
      <c r="I153" s="249"/>
      <c r="J153" s="250">
        <v>148</v>
      </c>
      <c r="K153" s="250"/>
      <c r="L153" s="248">
        <v>16730</v>
      </c>
      <c r="M153" s="248">
        <v>14000</v>
      </c>
      <c r="N153" s="248">
        <v>12180</v>
      </c>
      <c r="O153" s="248">
        <v>11160</v>
      </c>
      <c r="Q153" s="241">
        <v>730</v>
      </c>
      <c r="R153" s="242">
        <f t="shared" si="42"/>
        <v>11588.4</v>
      </c>
      <c r="S153" s="242"/>
      <c r="T153" s="242"/>
      <c r="U153" s="242">
        <f t="shared" si="43"/>
        <v>11588.4</v>
      </c>
      <c r="V153" s="253">
        <f t="shared" si="54"/>
        <v>9818.4</v>
      </c>
      <c r="W153" s="242">
        <f t="shared" si="44"/>
        <v>982</v>
      </c>
      <c r="X153" s="242">
        <f t="shared" si="45"/>
        <v>360</v>
      </c>
      <c r="Y153" s="244">
        <f t="shared" si="46"/>
        <v>11160</v>
      </c>
      <c r="Z153" s="244"/>
      <c r="AA153" s="252"/>
      <c r="AB153" s="241">
        <v>910</v>
      </c>
      <c r="AC153" s="242">
        <f t="shared" si="47"/>
        <v>13808.4</v>
      </c>
      <c r="AD153" s="242"/>
      <c r="AE153" s="242"/>
      <c r="AF153" s="242">
        <f t="shared" si="48"/>
        <v>13808.4</v>
      </c>
      <c r="AG153" s="253">
        <f t="shared" si="55"/>
        <v>10718.4</v>
      </c>
      <c r="AH153" s="242">
        <f t="shared" si="49"/>
        <v>1072</v>
      </c>
      <c r="AI153" s="242">
        <f t="shared" si="50"/>
        <v>390</v>
      </c>
      <c r="AJ153" s="244">
        <f t="shared" si="51"/>
        <v>12180</v>
      </c>
      <c r="AK153" s="251"/>
      <c r="AM153" s="246">
        <f t="shared" si="52"/>
        <v>0</v>
      </c>
      <c r="AN153" s="246">
        <f t="shared" si="53"/>
        <v>0</v>
      </c>
    </row>
    <row r="154" spans="2:40" ht="15.6">
      <c r="B154" s="247">
        <v>149</v>
      </c>
      <c r="C154" s="248">
        <v>14940</v>
      </c>
      <c r="D154" s="248">
        <v>12880</v>
      </c>
      <c r="E154" s="235">
        <f t="shared" si="38"/>
        <v>2060</v>
      </c>
      <c r="F154" s="236">
        <f t="shared" si="39"/>
        <v>12290</v>
      </c>
      <c r="G154" s="234">
        <f t="shared" si="40"/>
        <v>11240</v>
      </c>
      <c r="H154" s="237">
        <f t="shared" si="41"/>
        <v>1050</v>
      </c>
      <c r="I154" s="249"/>
      <c r="J154" s="250">
        <v>149</v>
      </c>
      <c r="K154" s="250"/>
      <c r="L154" s="248">
        <v>16830</v>
      </c>
      <c r="M154" s="248">
        <v>14080</v>
      </c>
      <c r="N154" s="248">
        <v>12290</v>
      </c>
      <c r="O154" s="248">
        <v>11240</v>
      </c>
      <c r="Q154" s="241">
        <v>730</v>
      </c>
      <c r="R154" s="242">
        <f t="shared" si="42"/>
        <v>11666.699999999999</v>
      </c>
      <c r="S154" s="242"/>
      <c r="T154" s="242"/>
      <c r="U154" s="242">
        <f t="shared" si="43"/>
        <v>11666.699999999999</v>
      </c>
      <c r="V154" s="253">
        <f t="shared" si="54"/>
        <v>9896.6999999999989</v>
      </c>
      <c r="W154" s="242">
        <f t="shared" si="44"/>
        <v>990</v>
      </c>
      <c r="X154" s="242">
        <f t="shared" si="45"/>
        <v>360</v>
      </c>
      <c r="Y154" s="244">
        <f t="shared" si="46"/>
        <v>11240</v>
      </c>
      <c r="Z154" s="244"/>
      <c r="AA154" s="252"/>
      <c r="AB154" s="241">
        <v>910</v>
      </c>
      <c r="AC154" s="242">
        <f t="shared" si="47"/>
        <v>13901.699999999999</v>
      </c>
      <c r="AD154" s="242"/>
      <c r="AE154" s="242"/>
      <c r="AF154" s="242">
        <f t="shared" si="48"/>
        <v>13901.699999999999</v>
      </c>
      <c r="AG154" s="253">
        <f t="shared" si="55"/>
        <v>10811.699999999999</v>
      </c>
      <c r="AH154" s="242">
        <f t="shared" si="49"/>
        <v>1081</v>
      </c>
      <c r="AI154" s="242">
        <f t="shared" si="50"/>
        <v>400</v>
      </c>
      <c r="AJ154" s="244">
        <f t="shared" si="51"/>
        <v>12290</v>
      </c>
      <c r="AK154" s="251"/>
      <c r="AM154" s="246">
        <f t="shared" si="52"/>
        <v>0</v>
      </c>
      <c r="AN154" s="246">
        <f t="shared" si="53"/>
        <v>0</v>
      </c>
    </row>
    <row r="155" spans="2:40" ht="15.6">
      <c r="B155" s="247">
        <v>150</v>
      </c>
      <c r="C155" s="248">
        <v>15090</v>
      </c>
      <c r="D155" s="248">
        <v>12990</v>
      </c>
      <c r="E155" s="235">
        <f t="shared" si="38"/>
        <v>2100</v>
      </c>
      <c r="F155" s="236">
        <f t="shared" si="39"/>
        <v>12390</v>
      </c>
      <c r="G155" s="234">
        <f t="shared" si="40"/>
        <v>11330</v>
      </c>
      <c r="H155" s="237">
        <f t="shared" si="41"/>
        <v>1060</v>
      </c>
      <c r="I155" s="249"/>
      <c r="J155" s="250">
        <v>150</v>
      </c>
      <c r="K155" s="250"/>
      <c r="L155" s="248">
        <v>16940</v>
      </c>
      <c r="M155" s="248">
        <v>14180</v>
      </c>
      <c r="N155" s="248">
        <v>12390</v>
      </c>
      <c r="O155" s="248">
        <v>11330</v>
      </c>
      <c r="Q155" s="241">
        <v>730</v>
      </c>
      <c r="R155" s="242">
        <f t="shared" si="42"/>
        <v>11745</v>
      </c>
      <c r="S155" s="242"/>
      <c r="T155" s="242"/>
      <c r="U155" s="242">
        <f t="shared" si="43"/>
        <v>11745</v>
      </c>
      <c r="V155" s="253">
        <f t="shared" si="54"/>
        <v>9975</v>
      </c>
      <c r="W155" s="242">
        <f t="shared" si="44"/>
        <v>998</v>
      </c>
      <c r="X155" s="242">
        <f t="shared" si="45"/>
        <v>360</v>
      </c>
      <c r="Y155" s="244">
        <f t="shared" si="46"/>
        <v>11330</v>
      </c>
      <c r="Z155" s="244"/>
      <c r="AA155" s="252"/>
      <c r="AB155" s="241">
        <v>910</v>
      </c>
      <c r="AC155" s="242">
        <f t="shared" si="47"/>
        <v>13995</v>
      </c>
      <c r="AD155" s="242"/>
      <c r="AE155" s="242"/>
      <c r="AF155" s="242">
        <f t="shared" si="48"/>
        <v>13995</v>
      </c>
      <c r="AG155" s="253">
        <f t="shared" si="55"/>
        <v>10905</v>
      </c>
      <c r="AH155" s="242">
        <f t="shared" si="49"/>
        <v>1091</v>
      </c>
      <c r="AI155" s="242">
        <f t="shared" si="50"/>
        <v>400</v>
      </c>
      <c r="AJ155" s="244">
        <f t="shared" si="51"/>
        <v>12390</v>
      </c>
      <c r="AK155" s="251"/>
      <c r="AM155" s="246">
        <f t="shared" si="52"/>
        <v>0</v>
      </c>
      <c r="AN155" s="246">
        <f t="shared" si="53"/>
        <v>0</v>
      </c>
    </row>
    <row r="156" spans="2:40" ht="15.6">
      <c r="B156" s="247">
        <v>151</v>
      </c>
      <c r="C156" s="248">
        <v>15230</v>
      </c>
      <c r="D156" s="248">
        <v>13100</v>
      </c>
      <c r="E156" s="235">
        <f t="shared" si="38"/>
        <v>2130</v>
      </c>
      <c r="F156" s="236">
        <f t="shared" si="39"/>
        <v>12490</v>
      </c>
      <c r="G156" s="234">
        <f t="shared" si="40"/>
        <v>11420</v>
      </c>
      <c r="H156" s="237">
        <f t="shared" si="41"/>
        <v>1070</v>
      </c>
      <c r="I156" s="249"/>
      <c r="J156" s="250">
        <v>151</v>
      </c>
      <c r="K156" s="250"/>
      <c r="L156" s="248">
        <v>17040</v>
      </c>
      <c r="M156" s="248">
        <v>14260</v>
      </c>
      <c r="N156" s="248">
        <v>12490</v>
      </c>
      <c r="O156" s="248">
        <v>11420</v>
      </c>
      <c r="Q156" s="241">
        <v>730</v>
      </c>
      <c r="R156" s="242">
        <f t="shared" si="42"/>
        <v>11823.3</v>
      </c>
      <c r="S156" s="242"/>
      <c r="T156" s="242"/>
      <c r="U156" s="242">
        <f t="shared" si="43"/>
        <v>11823.3</v>
      </c>
      <c r="V156" s="253">
        <f t="shared" si="54"/>
        <v>10053.299999999999</v>
      </c>
      <c r="W156" s="242">
        <f t="shared" si="44"/>
        <v>1005</v>
      </c>
      <c r="X156" s="242">
        <f t="shared" si="45"/>
        <v>370</v>
      </c>
      <c r="Y156" s="244">
        <f t="shared" si="46"/>
        <v>11420</v>
      </c>
      <c r="Z156" s="244"/>
      <c r="AA156" s="252"/>
      <c r="AB156" s="241">
        <v>910</v>
      </c>
      <c r="AC156" s="242">
        <f t="shared" si="47"/>
        <v>14088.3</v>
      </c>
      <c r="AD156" s="242"/>
      <c r="AE156" s="242"/>
      <c r="AF156" s="242">
        <f t="shared" si="48"/>
        <v>14088.3</v>
      </c>
      <c r="AG156" s="253">
        <f t="shared" si="55"/>
        <v>10998.3</v>
      </c>
      <c r="AH156" s="242">
        <f t="shared" si="49"/>
        <v>1100</v>
      </c>
      <c r="AI156" s="242">
        <f t="shared" si="50"/>
        <v>400</v>
      </c>
      <c r="AJ156" s="244">
        <f t="shared" si="51"/>
        <v>12490</v>
      </c>
      <c r="AK156" s="251"/>
      <c r="AM156" s="246">
        <f t="shared" si="52"/>
        <v>0</v>
      </c>
      <c r="AN156" s="246">
        <f t="shared" si="53"/>
        <v>0</v>
      </c>
    </row>
    <row r="157" spans="2:40" ht="15.6">
      <c r="B157" s="247">
        <v>152</v>
      </c>
      <c r="C157" s="248">
        <v>15370</v>
      </c>
      <c r="D157" s="248">
        <v>13220</v>
      </c>
      <c r="E157" s="235">
        <f t="shared" si="38"/>
        <v>2150</v>
      </c>
      <c r="F157" s="236">
        <f t="shared" si="39"/>
        <v>12610</v>
      </c>
      <c r="G157" s="234">
        <f t="shared" si="40"/>
        <v>11510</v>
      </c>
      <c r="H157" s="237">
        <f t="shared" si="41"/>
        <v>1100</v>
      </c>
      <c r="I157" s="249"/>
      <c r="J157" s="250">
        <v>152</v>
      </c>
      <c r="K157" s="250"/>
      <c r="L157" s="248">
        <v>17150</v>
      </c>
      <c r="M157" s="248">
        <v>14350</v>
      </c>
      <c r="N157" s="248">
        <v>12610</v>
      </c>
      <c r="O157" s="248">
        <v>11510</v>
      </c>
      <c r="Q157" s="241">
        <v>730</v>
      </c>
      <c r="R157" s="242">
        <f t="shared" si="42"/>
        <v>11901.6</v>
      </c>
      <c r="S157" s="242"/>
      <c r="T157" s="242"/>
      <c r="U157" s="242">
        <f t="shared" si="43"/>
        <v>11901.6</v>
      </c>
      <c r="V157" s="253">
        <f t="shared" si="54"/>
        <v>10131.6</v>
      </c>
      <c r="W157" s="242">
        <f t="shared" si="44"/>
        <v>1013</v>
      </c>
      <c r="X157" s="242">
        <f t="shared" si="45"/>
        <v>370</v>
      </c>
      <c r="Y157" s="244">
        <f t="shared" si="46"/>
        <v>11510</v>
      </c>
      <c r="Z157" s="244"/>
      <c r="AA157" s="252"/>
      <c r="AB157" s="241">
        <v>910</v>
      </c>
      <c r="AC157" s="242">
        <f t="shared" si="47"/>
        <v>14181.6</v>
      </c>
      <c r="AD157" s="242"/>
      <c r="AE157" s="242"/>
      <c r="AF157" s="242">
        <f t="shared" si="48"/>
        <v>14181.6</v>
      </c>
      <c r="AG157" s="253">
        <f t="shared" si="55"/>
        <v>11091.6</v>
      </c>
      <c r="AH157" s="242">
        <f t="shared" si="49"/>
        <v>1109</v>
      </c>
      <c r="AI157" s="242">
        <f t="shared" si="50"/>
        <v>410</v>
      </c>
      <c r="AJ157" s="244">
        <f t="shared" si="51"/>
        <v>12610</v>
      </c>
      <c r="AK157" s="251"/>
      <c r="AM157" s="246">
        <f t="shared" si="52"/>
        <v>0</v>
      </c>
      <c r="AN157" s="246">
        <f t="shared" si="53"/>
        <v>0</v>
      </c>
    </row>
    <row r="158" spans="2:40" ht="15.6">
      <c r="B158" s="247">
        <v>153</v>
      </c>
      <c r="C158" s="248">
        <v>15510</v>
      </c>
      <c r="D158" s="248">
        <v>13330</v>
      </c>
      <c r="E158" s="235">
        <f t="shared" si="38"/>
        <v>2180</v>
      </c>
      <c r="F158" s="236">
        <f t="shared" si="39"/>
        <v>12710</v>
      </c>
      <c r="G158" s="234">
        <f t="shared" si="40"/>
        <v>11600</v>
      </c>
      <c r="H158" s="237">
        <f t="shared" si="41"/>
        <v>1110</v>
      </c>
      <c r="I158" s="249"/>
      <c r="J158" s="250">
        <v>153</v>
      </c>
      <c r="K158" s="250"/>
      <c r="L158" s="248">
        <v>17260</v>
      </c>
      <c r="M158" s="248">
        <v>14450</v>
      </c>
      <c r="N158" s="248">
        <v>12710</v>
      </c>
      <c r="O158" s="248">
        <v>11600</v>
      </c>
      <c r="Q158" s="241">
        <v>730</v>
      </c>
      <c r="R158" s="242">
        <f t="shared" si="42"/>
        <v>11979.9</v>
      </c>
      <c r="S158" s="242"/>
      <c r="T158" s="242"/>
      <c r="U158" s="242">
        <f t="shared" si="43"/>
        <v>11979.9</v>
      </c>
      <c r="V158" s="253">
        <f t="shared" si="54"/>
        <v>10209.9</v>
      </c>
      <c r="W158" s="242">
        <f t="shared" si="44"/>
        <v>1021</v>
      </c>
      <c r="X158" s="242">
        <f t="shared" si="45"/>
        <v>370</v>
      </c>
      <c r="Y158" s="244">
        <f t="shared" si="46"/>
        <v>11600</v>
      </c>
      <c r="Z158" s="244"/>
      <c r="AA158" s="252"/>
      <c r="AB158" s="241">
        <v>910</v>
      </c>
      <c r="AC158" s="242">
        <f t="shared" si="47"/>
        <v>14274.9</v>
      </c>
      <c r="AD158" s="242"/>
      <c r="AE158" s="242"/>
      <c r="AF158" s="242">
        <f t="shared" si="48"/>
        <v>14274.9</v>
      </c>
      <c r="AG158" s="253">
        <f t="shared" si="55"/>
        <v>11184.9</v>
      </c>
      <c r="AH158" s="242">
        <f t="shared" si="49"/>
        <v>1118</v>
      </c>
      <c r="AI158" s="242">
        <f t="shared" si="50"/>
        <v>410</v>
      </c>
      <c r="AJ158" s="244">
        <f t="shared" si="51"/>
        <v>12710</v>
      </c>
      <c r="AK158" s="251"/>
      <c r="AM158" s="246">
        <f t="shared" si="52"/>
        <v>0</v>
      </c>
      <c r="AN158" s="246">
        <f t="shared" si="53"/>
        <v>0</v>
      </c>
    </row>
    <row r="159" spans="2:40" ht="15.6">
      <c r="B159" s="247">
        <v>154</v>
      </c>
      <c r="C159" s="248">
        <v>15650</v>
      </c>
      <c r="D159" s="248">
        <v>13440</v>
      </c>
      <c r="E159" s="235">
        <f t="shared" si="38"/>
        <v>2210</v>
      </c>
      <c r="F159" s="236">
        <f t="shared" si="39"/>
        <v>12810</v>
      </c>
      <c r="G159" s="234">
        <f t="shared" si="40"/>
        <v>11690</v>
      </c>
      <c r="H159" s="237">
        <f t="shared" si="41"/>
        <v>1120</v>
      </c>
      <c r="I159" s="249"/>
      <c r="J159" s="250">
        <v>154</v>
      </c>
      <c r="K159" s="250"/>
      <c r="L159" s="248">
        <v>17360</v>
      </c>
      <c r="M159" s="248">
        <v>14530</v>
      </c>
      <c r="N159" s="248">
        <v>12810</v>
      </c>
      <c r="O159" s="248">
        <v>11690</v>
      </c>
      <c r="Q159" s="241">
        <v>730</v>
      </c>
      <c r="R159" s="242">
        <f t="shared" si="42"/>
        <v>12058.199999999999</v>
      </c>
      <c r="S159" s="242"/>
      <c r="T159" s="242"/>
      <c r="U159" s="242">
        <f t="shared" si="43"/>
        <v>12058.199999999999</v>
      </c>
      <c r="V159" s="253">
        <f t="shared" si="54"/>
        <v>10288.199999999999</v>
      </c>
      <c r="W159" s="242">
        <f t="shared" si="44"/>
        <v>1029</v>
      </c>
      <c r="X159" s="242">
        <f t="shared" si="45"/>
        <v>380</v>
      </c>
      <c r="Y159" s="244">
        <f t="shared" si="46"/>
        <v>11690</v>
      </c>
      <c r="Z159" s="244"/>
      <c r="AA159" s="252"/>
      <c r="AB159" s="241">
        <v>910</v>
      </c>
      <c r="AC159" s="242">
        <f t="shared" si="47"/>
        <v>14368.199999999999</v>
      </c>
      <c r="AD159" s="242"/>
      <c r="AE159" s="242"/>
      <c r="AF159" s="242">
        <f t="shared" si="48"/>
        <v>14368.199999999999</v>
      </c>
      <c r="AG159" s="253">
        <f t="shared" si="55"/>
        <v>11278.199999999999</v>
      </c>
      <c r="AH159" s="242">
        <f t="shared" si="49"/>
        <v>1128</v>
      </c>
      <c r="AI159" s="242">
        <f t="shared" si="50"/>
        <v>410</v>
      </c>
      <c r="AJ159" s="244">
        <f t="shared" si="51"/>
        <v>12810</v>
      </c>
      <c r="AK159" s="251"/>
      <c r="AM159" s="246">
        <f t="shared" si="52"/>
        <v>0</v>
      </c>
      <c r="AN159" s="246">
        <f t="shared" si="53"/>
        <v>0</v>
      </c>
    </row>
    <row r="160" spans="2:40" ht="15.6">
      <c r="B160" s="247">
        <v>155</v>
      </c>
      <c r="C160" s="248">
        <v>15800</v>
      </c>
      <c r="D160" s="248">
        <v>13560</v>
      </c>
      <c r="E160" s="235">
        <f t="shared" si="38"/>
        <v>2240</v>
      </c>
      <c r="F160" s="236">
        <f t="shared" si="39"/>
        <v>12920</v>
      </c>
      <c r="G160" s="234">
        <f t="shared" si="40"/>
        <v>11780</v>
      </c>
      <c r="H160" s="237">
        <f t="shared" si="41"/>
        <v>1140</v>
      </c>
      <c r="I160" s="249"/>
      <c r="J160" s="250">
        <v>155</v>
      </c>
      <c r="K160" s="250"/>
      <c r="L160" s="248">
        <v>17460</v>
      </c>
      <c r="M160" s="248">
        <v>14620</v>
      </c>
      <c r="N160" s="248">
        <v>12920</v>
      </c>
      <c r="O160" s="248">
        <v>11780</v>
      </c>
      <c r="Q160" s="241">
        <v>730</v>
      </c>
      <c r="R160" s="242">
        <f t="shared" si="42"/>
        <v>12136.5</v>
      </c>
      <c r="S160" s="242"/>
      <c r="T160" s="242"/>
      <c r="U160" s="242">
        <f t="shared" si="43"/>
        <v>12136.5</v>
      </c>
      <c r="V160" s="253">
        <f t="shared" si="54"/>
        <v>10366.5</v>
      </c>
      <c r="W160" s="242">
        <f t="shared" si="44"/>
        <v>1037</v>
      </c>
      <c r="X160" s="242">
        <f t="shared" si="45"/>
        <v>380</v>
      </c>
      <c r="Y160" s="244">
        <f t="shared" si="46"/>
        <v>11780</v>
      </c>
      <c r="Z160" s="244"/>
      <c r="AA160" s="252"/>
      <c r="AB160" s="241">
        <v>910</v>
      </c>
      <c r="AC160" s="242">
        <f t="shared" si="47"/>
        <v>14461.5</v>
      </c>
      <c r="AD160" s="242"/>
      <c r="AE160" s="242"/>
      <c r="AF160" s="242">
        <f t="shared" si="48"/>
        <v>14461.5</v>
      </c>
      <c r="AG160" s="253">
        <f t="shared" si="55"/>
        <v>11371.5</v>
      </c>
      <c r="AH160" s="242">
        <f t="shared" si="49"/>
        <v>1137</v>
      </c>
      <c r="AI160" s="242">
        <f t="shared" si="50"/>
        <v>420</v>
      </c>
      <c r="AJ160" s="244">
        <f t="shared" si="51"/>
        <v>12920</v>
      </c>
      <c r="AK160" s="251"/>
      <c r="AM160" s="246">
        <f t="shared" si="52"/>
        <v>0</v>
      </c>
      <c r="AN160" s="246">
        <f t="shared" si="53"/>
        <v>0</v>
      </c>
    </row>
    <row r="161" spans="2:40" ht="15.6">
      <c r="B161" s="247">
        <v>156</v>
      </c>
      <c r="C161" s="248">
        <v>15940</v>
      </c>
      <c r="D161" s="248">
        <v>13670</v>
      </c>
      <c r="E161" s="235">
        <f t="shared" si="38"/>
        <v>2270</v>
      </c>
      <c r="F161" s="236">
        <f t="shared" si="39"/>
        <v>13030</v>
      </c>
      <c r="G161" s="234">
        <f t="shared" si="40"/>
        <v>11860</v>
      </c>
      <c r="H161" s="237">
        <f t="shared" si="41"/>
        <v>1170</v>
      </c>
      <c r="I161" s="249"/>
      <c r="J161" s="250">
        <v>156</v>
      </c>
      <c r="K161" s="250"/>
      <c r="L161" s="248">
        <v>17580</v>
      </c>
      <c r="M161" s="248">
        <v>14700</v>
      </c>
      <c r="N161" s="248">
        <v>13030</v>
      </c>
      <c r="O161" s="248">
        <v>11860</v>
      </c>
      <c r="Q161" s="241">
        <v>730</v>
      </c>
      <c r="R161" s="242">
        <f t="shared" si="42"/>
        <v>12214.8</v>
      </c>
      <c r="S161" s="242"/>
      <c r="T161" s="242"/>
      <c r="U161" s="242">
        <f t="shared" si="43"/>
        <v>12214.8</v>
      </c>
      <c r="V161" s="253">
        <f t="shared" si="54"/>
        <v>10444.799999999999</v>
      </c>
      <c r="W161" s="242">
        <f t="shared" si="44"/>
        <v>1044</v>
      </c>
      <c r="X161" s="242">
        <f t="shared" si="45"/>
        <v>380</v>
      </c>
      <c r="Y161" s="244">
        <f t="shared" si="46"/>
        <v>11860</v>
      </c>
      <c r="Z161" s="244"/>
      <c r="AA161" s="252"/>
      <c r="AB161" s="241">
        <v>910</v>
      </c>
      <c r="AC161" s="242">
        <f t="shared" si="47"/>
        <v>14554.8</v>
      </c>
      <c r="AD161" s="242"/>
      <c r="AE161" s="242"/>
      <c r="AF161" s="242">
        <f t="shared" si="48"/>
        <v>14554.8</v>
      </c>
      <c r="AG161" s="253">
        <f t="shared" si="55"/>
        <v>11464.8</v>
      </c>
      <c r="AH161" s="242">
        <f t="shared" si="49"/>
        <v>1146</v>
      </c>
      <c r="AI161" s="242">
        <f t="shared" si="50"/>
        <v>420</v>
      </c>
      <c r="AJ161" s="244">
        <f t="shared" si="51"/>
        <v>13030</v>
      </c>
      <c r="AK161" s="251"/>
      <c r="AM161" s="246">
        <f t="shared" si="52"/>
        <v>0</v>
      </c>
      <c r="AN161" s="246">
        <f t="shared" si="53"/>
        <v>0</v>
      </c>
    </row>
    <row r="162" spans="2:40" ht="15.6">
      <c r="B162" s="247">
        <v>157</v>
      </c>
      <c r="C162" s="248">
        <v>16090</v>
      </c>
      <c r="D162" s="248">
        <v>13780</v>
      </c>
      <c r="E162" s="235">
        <f t="shared" si="38"/>
        <v>2310</v>
      </c>
      <c r="F162" s="236">
        <f t="shared" si="39"/>
        <v>13130</v>
      </c>
      <c r="G162" s="234">
        <f t="shared" si="40"/>
        <v>11950</v>
      </c>
      <c r="H162" s="237">
        <f t="shared" si="41"/>
        <v>1180</v>
      </c>
      <c r="I162" s="249"/>
      <c r="J162" s="250">
        <v>157</v>
      </c>
      <c r="K162" s="250"/>
      <c r="L162" s="248">
        <v>17680</v>
      </c>
      <c r="M162" s="248">
        <v>14800</v>
      </c>
      <c r="N162" s="248">
        <v>13130</v>
      </c>
      <c r="O162" s="248">
        <v>11950</v>
      </c>
      <c r="Q162" s="241">
        <v>730</v>
      </c>
      <c r="R162" s="242">
        <f t="shared" si="42"/>
        <v>12293.1</v>
      </c>
      <c r="S162" s="242"/>
      <c r="T162" s="242"/>
      <c r="U162" s="242">
        <f t="shared" si="43"/>
        <v>12293.1</v>
      </c>
      <c r="V162" s="253">
        <f t="shared" si="54"/>
        <v>10523.1</v>
      </c>
      <c r="W162" s="242">
        <f t="shared" si="44"/>
        <v>1052</v>
      </c>
      <c r="X162" s="242">
        <f t="shared" si="45"/>
        <v>380</v>
      </c>
      <c r="Y162" s="244">
        <f t="shared" si="46"/>
        <v>11950</v>
      </c>
      <c r="Z162" s="244"/>
      <c r="AA162" s="252"/>
      <c r="AB162" s="241">
        <v>910</v>
      </c>
      <c r="AC162" s="242">
        <f t="shared" si="47"/>
        <v>14648.1</v>
      </c>
      <c r="AD162" s="242"/>
      <c r="AE162" s="242"/>
      <c r="AF162" s="242">
        <f t="shared" si="48"/>
        <v>14648.1</v>
      </c>
      <c r="AG162" s="253">
        <f t="shared" si="55"/>
        <v>11558.1</v>
      </c>
      <c r="AH162" s="242">
        <f t="shared" si="49"/>
        <v>1156</v>
      </c>
      <c r="AI162" s="242">
        <f t="shared" si="50"/>
        <v>420</v>
      </c>
      <c r="AJ162" s="244">
        <f t="shared" si="51"/>
        <v>13130</v>
      </c>
      <c r="AK162" s="251"/>
      <c r="AM162" s="246">
        <f t="shared" si="52"/>
        <v>0</v>
      </c>
      <c r="AN162" s="246">
        <f t="shared" si="53"/>
        <v>0</v>
      </c>
    </row>
    <row r="163" spans="2:40" ht="15.6">
      <c r="B163" s="247">
        <v>158</v>
      </c>
      <c r="C163" s="248">
        <v>16230</v>
      </c>
      <c r="D163" s="248">
        <v>13890</v>
      </c>
      <c r="E163" s="235">
        <f t="shared" si="38"/>
        <v>2340</v>
      </c>
      <c r="F163" s="236">
        <f t="shared" si="39"/>
        <v>13240</v>
      </c>
      <c r="G163" s="234">
        <f t="shared" si="40"/>
        <v>12050</v>
      </c>
      <c r="H163" s="237">
        <f t="shared" si="41"/>
        <v>1190</v>
      </c>
      <c r="I163" s="249"/>
      <c r="J163" s="250">
        <v>158</v>
      </c>
      <c r="K163" s="250"/>
      <c r="L163" s="248">
        <v>17780</v>
      </c>
      <c r="M163" s="248">
        <v>14890</v>
      </c>
      <c r="N163" s="248">
        <v>13240</v>
      </c>
      <c r="O163" s="248">
        <v>12050</v>
      </c>
      <c r="Q163" s="241">
        <v>730</v>
      </c>
      <c r="R163" s="242">
        <f t="shared" si="42"/>
        <v>12371.4</v>
      </c>
      <c r="S163" s="242"/>
      <c r="T163" s="242"/>
      <c r="U163" s="242">
        <f t="shared" si="43"/>
        <v>12371.4</v>
      </c>
      <c r="V163" s="253">
        <f t="shared" si="54"/>
        <v>10601.4</v>
      </c>
      <c r="W163" s="242">
        <f t="shared" si="44"/>
        <v>1060</v>
      </c>
      <c r="X163" s="242">
        <f t="shared" si="45"/>
        <v>390</v>
      </c>
      <c r="Y163" s="244">
        <f t="shared" si="46"/>
        <v>12050</v>
      </c>
      <c r="Z163" s="244"/>
      <c r="AA163" s="252"/>
      <c r="AB163" s="241">
        <v>910</v>
      </c>
      <c r="AC163" s="242">
        <f t="shared" si="47"/>
        <v>14741.4</v>
      </c>
      <c r="AD163" s="242"/>
      <c r="AE163" s="242"/>
      <c r="AF163" s="242">
        <f t="shared" si="48"/>
        <v>14741.4</v>
      </c>
      <c r="AG163" s="253">
        <f t="shared" si="55"/>
        <v>11651.4</v>
      </c>
      <c r="AH163" s="242">
        <f t="shared" si="49"/>
        <v>1165</v>
      </c>
      <c r="AI163" s="242">
        <f t="shared" si="50"/>
        <v>430</v>
      </c>
      <c r="AJ163" s="244">
        <f t="shared" si="51"/>
        <v>13240</v>
      </c>
      <c r="AK163" s="251"/>
      <c r="AM163" s="246">
        <f t="shared" si="52"/>
        <v>0</v>
      </c>
      <c r="AN163" s="246">
        <f t="shared" si="53"/>
        <v>0</v>
      </c>
    </row>
    <row r="164" spans="2:40" ht="15.6">
      <c r="B164" s="247">
        <v>159</v>
      </c>
      <c r="C164" s="248">
        <v>16370</v>
      </c>
      <c r="D164" s="248">
        <v>14000</v>
      </c>
      <c r="E164" s="235">
        <f t="shared" si="38"/>
        <v>2370</v>
      </c>
      <c r="F164" s="236">
        <f t="shared" si="39"/>
        <v>13340</v>
      </c>
      <c r="G164" s="234">
        <f t="shared" si="40"/>
        <v>12130</v>
      </c>
      <c r="H164" s="237">
        <f t="shared" si="41"/>
        <v>1210</v>
      </c>
      <c r="I164" s="249"/>
      <c r="J164" s="250">
        <v>159</v>
      </c>
      <c r="K164" s="250"/>
      <c r="L164" s="248">
        <v>17890</v>
      </c>
      <c r="M164" s="248">
        <v>14970</v>
      </c>
      <c r="N164" s="248">
        <v>13340</v>
      </c>
      <c r="O164" s="248">
        <v>12130</v>
      </c>
      <c r="Q164" s="241">
        <v>730</v>
      </c>
      <c r="R164" s="242">
        <f t="shared" si="42"/>
        <v>12449.699999999999</v>
      </c>
      <c r="S164" s="242"/>
      <c r="T164" s="242"/>
      <c r="U164" s="242">
        <f t="shared" si="43"/>
        <v>12449.699999999999</v>
      </c>
      <c r="V164" s="253">
        <f t="shared" si="54"/>
        <v>10679.699999999999</v>
      </c>
      <c r="W164" s="242">
        <f t="shared" si="44"/>
        <v>1068</v>
      </c>
      <c r="X164" s="242">
        <f t="shared" si="45"/>
        <v>390</v>
      </c>
      <c r="Y164" s="244">
        <f t="shared" si="46"/>
        <v>12130</v>
      </c>
      <c r="Z164" s="244"/>
      <c r="AA164" s="252"/>
      <c r="AB164" s="241">
        <v>910</v>
      </c>
      <c r="AC164" s="242">
        <f t="shared" si="47"/>
        <v>14834.699999999999</v>
      </c>
      <c r="AD164" s="242"/>
      <c r="AE164" s="242"/>
      <c r="AF164" s="242">
        <f t="shared" si="48"/>
        <v>14834.699999999999</v>
      </c>
      <c r="AG164" s="253">
        <f t="shared" si="55"/>
        <v>11744.699999999999</v>
      </c>
      <c r="AH164" s="242">
        <f t="shared" si="49"/>
        <v>1174</v>
      </c>
      <c r="AI164" s="242">
        <f t="shared" si="50"/>
        <v>430</v>
      </c>
      <c r="AJ164" s="244">
        <f t="shared" si="51"/>
        <v>13340</v>
      </c>
      <c r="AK164" s="251"/>
      <c r="AM164" s="246">
        <f t="shared" si="52"/>
        <v>0</v>
      </c>
      <c r="AN164" s="246">
        <f t="shared" si="53"/>
        <v>0</v>
      </c>
    </row>
    <row r="165" spans="2:40" ht="15.6">
      <c r="B165" s="247">
        <v>160</v>
      </c>
      <c r="C165" s="248">
        <v>16510</v>
      </c>
      <c r="D165" s="248">
        <v>14110</v>
      </c>
      <c r="E165" s="235">
        <f t="shared" si="38"/>
        <v>2400</v>
      </c>
      <c r="F165" s="236">
        <f t="shared" si="39"/>
        <v>13450</v>
      </c>
      <c r="G165" s="234">
        <f t="shared" si="40"/>
        <v>12220</v>
      </c>
      <c r="H165" s="237">
        <f t="shared" si="41"/>
        <v>1230</v>
      </c>
      <c r="I165" s="249"/>
      <c r="J165" s="250">
        <v>160</v>
      </c>
      <c r="K165" s="250"/>
      <c r="L165" s="248">
        <v>18000</v>
      </c>
      <c r="M165" s="248">
        <v>15070</v>
      </c>
      <c r="N165" s="248">
        <v>13450</v>
      </c>
      <c r="O165" s="248">
        <v>12220</v>
      </c>
      <c r="Q165" s="241">
        <v>730</v>
      </c>
      <c r="R165" s="242">
        <f t="shared" si="42"/>
        <v>12528</v>
      </c>
      <c r="S165" s="242"/>
      <c r="T165" s="242"/>
      <c r="U165" s="242">
        <f t="shared" si="43"/>
        <v>12528</v>
      </c>
      <c r="V165" s="253">
        <f t="shared" si="54"/>
        <v>10758</v>
      </c>
      <c r="W165" s="242">
        <f t="shared" si="44"/>
        <v>1076</v>
      </c>
      <c r="X165" s="242">
        <f t="shared" si="45"/>
        <v>390</v>
      </c>
      <c r="Y165" s="244">
        <f t="shared" si="46"/>
        <v>12220</v>
      </c>
      <c r="Z165" s="244"/>
      <c r="AA165" s="252"/>
      <c r="AB165" s="241">
        <v>910</v>
      </c>
      <c r="AC165" s="242">
        <f t="shared" si="47"/>
        <v>14928</v>
      </c>
      <c r="AD165" s="242"/>
      <c r="AE165" s="242"/>
      <c r="AF165" s="242">
        <f t="shared" si="48"/>
        <v>14928</v>
      </c>
      <c r="AG165" s="253">
        <f t="shared" si="55"/>
        <v>11838</v>
      </c>
      <c r="AH165" s="242">
        <f t="shared" si="49"/>
        <v>1184</v>
      </c>
      <c r="AI165" s="242">
        <f t="shared" si="50"/>
        <v>430</v>
      </c>
      <c r="AJ165" s="244">
        <f t="shared" si="51"/>
        <v>13450</v>
      </c>
      <c r="AK165" s="251"/>
      <c r="AM165" s="246">
        <f t="shared" si="52"/>
        <v>0</v>
      </c>
      <c r="AN165" s="246">
        <f t="shared" si="53"/>
        <v>0</v>
      </c>
    </row>
    <row r="166" spans="2:40" ht="15.6">
      <c r="B166" s="247">
        <v>161</v>
      </c>
      <c r="C166" s="248">
        <v>16660</v>
      </c>
      <c r="D166" s="248">
        <v>14230</v>
      </c>
      <c r="E166" s="235">
        <f t="shared" si="38"/>
        <v>2430</v>
      </c>
      <c r="F166" s="236">
        <f t="shared" si="39"/>
        <v>13560</v>
      </c>
      <c r="G166" s="234">
        <f t="shared" si="40"/>
        <v>12320</v>
      </c>
      <c r="H166" s="237">
        <f t="shared" si="41"/>
        <v>1240</v>
      </c>
      <c r="I166" s="249"/>
      <c r="J166" s="250">
        <v>161</v>
      </c>
      <c r="K166" s="250"/>
      <c r="L166" s="248">
        <v>18100</v>
      </c>
      <c r="M166" s="248">
        <v>15160</v>
      </c>
      <c r="N166" s="248">
        <v>13560</v>
      </c>
      <c r="O166" s="248">
        <v>12320</v>
      </c>
      <c r="Q166" s="241">
        <v>730</v>
      </c>
      <c r="R166" s="242">
        <f t="shared" si="42"/>
        <v>12606.3</v>
      </c>
      <c r="S166" s="242"/>
      <c r="T166" s="242"/>
      <c r="U166" s="242">
        <f t="shared" si="43"/>
        <v>12606.3</v>
      </c>
      <c r="V166" s="253">
        <f t="shared" si="54"/>
        <v>10836.3</v>
      </c>
      <c r="W166" s="242">
        <f t="shared" si="44"/>
        <v>1084</v>
      </c>
      <c r="X166" s="242">
        <f t="shared" si="45"/>
        <v>400</v>
      </c>
      <c r="Y166" s="244">
        <f t="shared" si="46"/>
        <v>12320</v>
      </c>
      <c r="Z166" s="244"/>
      <c r="AA166" s="252"/>
      <c r="AB166" s="241">
        <v>910</v>
      </c>
      <c r="AC166" s="242">
        <f t="shared" si="47"/>
        <v>15021.3</v>
      </c>
      <c r="AD166" s="242"/>
      <c r="AE166" s="242"/>
      <c r="AF166" s="242">
        <f t="shared" si="48"/>
        <v>15021.3</v>
      </c>
      <c r="AG166" s="253">
        <f t="shared" si="55"/>
        <v>11931.3</v>
      </c>
      <c r="AH166" s="242">
        <f t="shared" si="49"/>
        <v>1193</v>
      </c>
      <c r="AI166" s="242">
        <f t="shared" si="50"/>
        <v>440</v>
      </c>
      <c r="AJ166" s="244">
        <f t="shared" si="51"/>
        <v>13560</v>
      </c>
      <c r="AK166" s="251"/>
      <c r="AM166" s="246">
        <f t="shared" si="52"/>
        <v>0</v>
      </c>
      <c r="AN166" s="246">
        <f t="shared" si="53"/>
        <v>0</v>
      </c>
    </row>
    <row r="167" spans="2:40" ht="15.6">
      <c r="B167" s="247">
        <v>162</v>
      </c>
      <c r="C167" s="248">
        <v>16800</v>
      </c>
      <c r="D167" s="248">
        <v>14340</v>
      </c>
      <c r="E167" s="235">
        <f t="shared" si="38"/>
        <v>2460</v>
      </c>
      <c r="F167" s="236">
        <f t="shared" si="39"/>
        <v>13660</v>
      </c>
      <c r="G167" s="234">
        <f t="shared" si="40"/>
        <v>12400</v>
      </c>
      <c r="H167" s="237">
        <f t="shared" si="41"/>
        <v>1260</v>
      </c>
      <c r="I167" s="249"/>
      <c r="J167" s="250">
        <v>162</v>
      </c>
      <c r="K167" s="250"/>
      <c r="L167" s="248">
        <v>18210</v>
      </c>
      <c r="M167" s="248">
        <v>15240</v>
      </c>
      <c r="N167" s="248">
        <v>13660</v>
      </c>
      <c r="O167" s="248">
        <v>12400</v>
      </c>
      <c r="Q167" s="241">
        <v>730</v>
      </c>
      <c r="R167" s="242">
        <f t="shared" si="42"/>
        <v>12684.6</v>
      </c>
      <c r="S167" s="242"/>
      <c r="T167" s="242"/>
      <c r="U167" s="242">
        <f t="shared" si="43"/>
        <v>12684.6</v>
      </c>
      <c r="V167" s="253">
        <f t="shared" si="54"/>
        <v>10914.6</v>
      </c>
      <c r="W167" s="242">
        <f t="shared" si="44"/>
        <v>1091</v>
      </c>
      <c r="X167" s="242">
        <f t="shared" si="45"/>
        <v>400</v>
      </c>
      <c r="Y167" s="244">
        <f t="shared" si="46"/>
        <v>12400</v>
      </c>
      <c r="Z167" s="244"/>
      <c r="AA167" s="252"/>
      <c r="AB167" s="241">
        <v>910</v>
      </c>
      <c r="AC167" s="242">
        <f t="shared" si="47"/>
        <v>15114.6</v>
      </c>
      <c r="AD167" s="242"/>
      <c r="AE167" s="242"/>
      <c r="AF167" s="242">
        <f t="shared" si="48"/>
        <v>15114.6</v>
      </c>
      <c r="AG167" s="253">
        <f t="shared" si="55"/>
        <v>12024.6</v>
      </c>
      <c r="AH167" s="242">
        <f t="shared" si="49"/>
        <v>1202</v>
      </c>
      <c r="AI167" s="242">
        <f t="shared" si="50"/>
        <v>440</v>
      </c>
      <c r="AJ167" s="244">
        <f t="shared" si="51"/>
        <v>13660</v>
      </c>
      <c r="AK167" s="251"/>
      <c r="AM167" s="246">
        <f t="shared" si="52"/>
        <v>0</v>
      </c>
      <c r="AN167" s="246">
        <f t="shared" si="53"/>
        <v>0</v>
      </c>
    </row>
    <row r="168" spans="2:40" ht="15.6">
      <c r="B168" s="247">
        <v>163</v>
      </c>
      <c r="C168" s="248">
        <v>16950</v>
      </c>
      <c r="D168" s="248">
        <v>14460</v>
      </c>
      <c r="E168" s="235">
        <f t="shared" si="38"/>
        <v>2490</v>
      </c>
      <c r="F168" s="236">
        <f t="shared" si="39"/>
        <v>13760</v>
      </c>
      <c r="G168" s="234">
        <f t="shared" si="40"/>
        <v>12490</v>
      </c>
      <c r="H168" s="237">
        <f t="shared" si="41"/>
        <v>1270</v>
      </c>
      <c r="I168" s="249"/>
      <c r="J168" s="250">
        <v>163</v>
      </c>
      <c r="K168" s="250"/>
      <c r="L168" s="248">
        <v>18310</v>
      </c>
      <c r="M168" s="248">
        <v>15330</v>
      </c>
      <c r="N168" s="248">
        <v>13760</v>
      </c>
      <c r="O168" s="248">
        <v>12490</v>
      </c>
      <c r="Q168" s="241">
        <v>730</v>
      </c>
      <c r="R168" s="242">
        <f t="shared" si="42"/>
        <v>12762.9</v>
      </c>
      <c r="S168" s="242"/>
      <c r="T168" s="242"/>
      <c r="U168" s="242">
        <f t="shared" si="43"/>
        <v>12762.9</v>
      </c>
      <c r="V168" s="253">
        <f t="shared" si="54"/>
        <v>10992.9</v>
      </c>
      <c r="W168" s="242">
        <f t="shared" si="44"/>
        <v>1099</v>
      </c>
      <c r="X168" s="242">
        <f t="shared" si="45"/>
        <v>400</v>
      </c>
      <c r="Y168" s="244">
        <f t="shared" si="46"/>
        <v>12490</v>
      </c>
      <c r="Z168" s="244"/>
      <c r="AA168" s="252"/>
      <c r="AB168" s="241">
        <v>910</v>
      </c>
      <c r="AC168" s="242">
        <f t="shared" si="47"/>
        <v>15207.9</v>
      </c>
      <c r="AD168" s="242"/>
      <c r="AE168" s="242"/>
      <c r="AF168" s="242">
        <f t="shared" si="48"/>
        <v>15207.9</v>
      </c>
      <c r="AG168" s="253">
        <f t="shared" si="55"/>
        <v>12117.9</v>
      </c>
      <c r="AH168" s="242">
        <f t="shared" si="49"/>
        <v>1212</v>
      </c>
      <c r="AI168" s="242">
        <f t="shared" si="50"/>
        <v>440</v>
      </c>
      <c r="AJ168" s="244">
        <f t="shared" si="51"/>
        <v>13760</v>
      </c>
      <c r="AK168" s="251"/>
      <c r="AM168" s="246">
        <f t="shared" si="52"/>
        <v>0</v>
      </c>
      <c r="AN168" s="246">
        <f t="shared" si="53"/>
        <v>0</v>
      </c>
    </row>
    <row r="169" spans="2:40" ht="15.6">
      <c r="B169" s="247">
        <v>164</v>
      </c>
      <c r="C169" s="248">
        <v>17090</v>
      </c>
      <c r="D169" s="248">
        <v>14570</v>
      </c>
      <c r="E169" s="235">
        <f t="shared" si="38"/>
        <v>2520</v>
      </c>
      <c r="F169" s="236">
        <f t="shared" si="39"/>
        <v>13880</v>
      </c>
      <c r="G169" s="234">
        <f t="shared" si="40"/>
        <v>12570</v>
      </c>
      <c r="H169" s="237">
        <f t="shared" si="41"/>
        <v>1310</v>
      </c>
      <c r="I169" s="249"/>
      <c r="J169" s="250">
        <v>164</v>
      </c>
      <c r="K169" s="250"/>
      <c r="L169" s="248">
        <v>18420</v>
      </c>
      <c r="M169" s="248">
        <v>15420</v>
      </c>
      <c r="N169" s="248">
        <v>13880</v>
      </c>
      <c r="O169" s="248">
        <v>12570</v>
      </c>
      <c r="Q169" s="241">
        <v>730</v>
      </c>
      <c r="R169" s="242">
        <f t="shared" si="42"/>
        <v>12841.199999999999</v>
      </c>
      <c r="S169" s="242"/>
      <c r="T169" s="242"/>
      <c r="U169" s="242">
        <f t="shared" si="43"/>
        <v>12841.199999999999</v>
      </c>
      <c r="V169" s="253">
        <f t="shared" ref="V169:V200" si="56">(Q169+U169)-$Z$3</f>
        <v>11071.199999999999</v>
      </c>
      <c r="W169" s="242">
        <f t="shared" si="44"/>
        <v>1107</v>
      </c>
      <c r="X169" s="242">
        <f t="shared" si="45"/>
        <v>400</v>
      </c>
      <c r="Y169" s="244">
        <f t="shared" si="46"/>
        <v>12570</v>
      </c>
      <c r="Z169" s="244"/>
      <c r="AA169" s="252"/>
      <c r="AB169" s="241">
        <v>910</v>
      </c>
      <c r="AC169" s="242">
        <f t="shared" si="47"/>
        <v>15301.199999999999</v>
      </c>
      <c r="AD169" s="242"/>
      <c r="AE169" s="242"/>
      <c r="AF169" s="242">
        <f t="shared" si="48"/>
        <v>15301.199999999999</v>
      </c>
      <c r="AG169" s="253">
        <f t="shared" si="55"/>
        <v>12211.199999999999</v>
      </c>
      <c r="AH169" s="242">
        <f t="shared" si="49"/>
        <v>1221</v>
      </c>
      <c r="AI169" s="242">
        <f t="shared" si="50"/>
        <v>450</v>
      </c>
      <c r="AJ169" s="244">
        <f t="shared" si="51"/>
        <v>13880</v>
      </c>
      <c r="AK169" s="251"/>
      <c r="AM169" s="246">
        <f t="shared" si="52"/>
        <v>0</v>
      </c>
      <c r="AN169" s="246">
        <f t="shared" si="53"/>
        <v>0</v>
      </c>
    </row>
    <row r="170" spans="2:40" ht="15.6">
      <c r="B170" s="247">
        <v>165</v>
      </c>
      <c r="C170" s="248">
        <v>17230</v>
      </c>
      <c r="D170" s="248">
        <v>14680</v>
      </c>
      <c r="E170" s="235">
        <f t="shared" si="38"/>
        <v>2550</v>
      </c>
      <c r="F170" s="236">
        <f t="shared" si="39"/>
        <v>13980</v>
      </c>
      <c r="G170" s="234">
        <f t="shared" si="40"/>
        <v>12670</v>
      </c>
      <c r="H170" s="237">
        <f t="shared" si="41"/>
        <v>1310</v>
      </c>
      <c r="I170" s="249"/>
      <c r="J170" s="250">
        <v>165</v>
      </c>
      <c r="K170" s="250"/>
      <c r="L170" s="248">
        <v>18530</v>
      </c>
      <c r="M170" s="248">
        <v>15510</v>
      </c>
      <c r="N170" s="248">
        <v>13980</v>
      </c>
      <c r="O170" s="248">
        <v>12670</v>
      </c>
      <c r="Q170" s="241">
        <v>730</v>
      </c>
      <c r="R170" s="242">
        <f t="shared" si="42"/>
        <v>12919.5</v>
      </c>
      <c r="S170" s="242"/>
      <c r="T170" s="242"/>
      <c r="U170" s="242">
        <f t="shared" si="43"/>
        <v>12919.5</v>
      </c>
      <c r="V170" s="253">
        <f t="shared" si="56"/>
        <v>11149.5</v>
      </c>
      <c r="W170" s="242">
        <f t="shared" si="44"/>
        <v>1115</v>
      </c>
      <c r="X170" s="242">
        <f t="shared" si="45"/>
        <v>410</v>
      </c>
      <c r="Y170" s="244">
        <f t="shared" si="46"/>
        <v>12670</v>
      </c>
      <c r="Z170" s="244"/>
      <c r="AA170" s="252"/>
      <c r="AB170" s="241">
        <v>910</v>
      </c>
      <c r="AC170" s="242">
        <f t="shared" si="47"/>
        <v>15394.5</v>
      </c>
      <c r="AD170" s="242"/>
      <c r="AE170" s="242"/>
      <c r="AF170" s="242">
        <f t="shared" si="48"/>
        <v>15394.5</v>
      </c>
      <c r="AG170" s="253">
        <f t="shared" si="55"/>
        <v>12304.5</v>
      </c>
      <c r="AH170" s="242">
        <f t="shared" si="49"/>
        <v>1230</v>
      </c>
      <c r="AI170" s="242">
        <f t="shared" si="50"/>
        <v>450</v>
      </c>
      <c r="AJ170" s="244">
        <f t="shared" si="51"/>
        <v>13980</v>
      </c>
      <c r="AK170" s="251"/>
      <c r="AM170" s="246">
        <f t="shared" si="52"/>
        <v>0</v>
      </c>
      <c r="AN170" s="246">
        <f t="shared" si="53"/>
        <v>0</v>
      </c>
    </row>
    <row r="171" spans="2:40" ht="15.6">
      <c r="B171" s="247">
        <v>166</v>
      </c>
      <c r="C171" s="248">
        <v>17370</v>
      </c>
      <c r="D171" s="248">
        <v>14790</v>
      </c>
      <c r="E171" s="235">
        <f t="shared" si="38"/>
        <v>2580</v>
      </c>
      <c r="F171" s="236">
        <f t="shared" si="39"/>
        <v>14080</v>
      </c>
      <c r="G171" s="234">
        <f t="shared" si="40"/>
        <v>12760</v>
      </c>
      <c r="H171" s="237">
        <f t="shared" si="41"/>
        <v>1320</v>
      </c>
      <c r="I171" s="249"/>
      <c r="J171" s="250">
        <v>166</v>
      </c>
      <c r="K171" s="250"/>
      <c r="L171" s="248">
        <v>18630</v>
      </c>
      <c r="M171" s="248">
        <v>15600</v>
      </c>
      <c r="N171" s="248">
        <v>14080</v>
      </c>
      <c r="O171" s="248">
        <v>12760</v>
      </c>
      <c r="Q171" s="241">
        <v>730</v>
      </c>
      <c r="R171" s="242">
        <f t="shared" si="42"/>
        <v>12997.8</v>
      </c>
      <c r="S171" s="242"/>
      <c r="T171" s="242"/>
      <c r="U171" s="242">
        <f t="shared" si="43"/>
        <v>12997.8</v>
      </c>
      <c r="V171" s="253">
        <f t="shared" si="56"/>
        <v>11227.8</v>
      </c>
      <c r="W171" s="242">
        <f t="shared" si="44"/>
        <v>1123</v>
      </c>
      <c r="X171" s="242">
        <f t="shared" si="45"/>
        <v>410</v>
      </c>
      <c r="Y171" s="244">
        <f t="shared" si="46"/>
        <v>12760</v>
      </c>
      <c r="Z171" s="244"/>
      <c r="AA171" s="252"/>
      <c r="AB171" s="241">
        <v>910</v>
      </c>
      <c r="AC171" s="242">
        <f t="shared" si="47"/>
        <v>15487.8</v>
      </c>
      <c r="AD171" s="242"/>
      <c r="AE171" s="242"/>
      <c r="AF171" s="242">
        <f t="shared" si="48"/>
        <v>15487.8</v>
      </c>
      <c r="AG171" s="253">
        <f t="shared" si="55"/>
        <v>12397.8</v>
      </c>
      <c r="AH171" s="242">
        <f t="shared" si="49"/>
        <v>1240</v>
      </c>
      <c r="AI171" s="242">
        <f t="shared" si="50"/>
        <v>450</v>
      </c>
      <c r="AJ171" s="244">
        <f t="shared" si="51"/>
        <v>14080</v>
      </c>
      <c r="AK171" s="251"/>
      <c r="AM171" s="246">
        <f t="shared" si="52"/>
        <v>0</v>
      </c>
      <c r="AN171" s="246">
        <f t="shared" si="53"/>
        <v>0</v>
      </c>
    </row>
    <row r="172" spans="2:40" ht="15.6">
      <c r="B172" s="247">
        <v>167</v>
      </c>
      <c r="C172" s="248">
        <v>17520</v>
      </c>
      <c r="D172" s="248">
        <v>14900</v>
      </c>
      <c r="E172" s="235">
        <f t="shared" si="38"/>
        <v>2620</v>
      </c>
      <c r="F172" s="236">
        <f t="shared" si="39"/>
        <v>14200</v>
      </c>
      <c r="G172" s="234">
        <f t="shared" si="40"/>
        <v>12840</v>
      </c>
      <c r="H172" s="237">
        <f t="shared" si="41"/>
        <v>1360</v>
      </c>
      <c r="I172" s="249"/>
      <c r="J172" s="250">
        <v>167</v>
      </c>
      <c r="K172" s="250"/>
      <c r="L172" s="248">
        <v>18750</v>
      </c>
      <c r="M172" s="248">
        <v>15690</v>
      </c>
      <c r="N172" s="248">
        <v>14200</v>
      </c>
      <c r="O172" s="248">
        <v>12840</v>
      </c>
      <c r="Q172" s="241">
        <v>730</v>
      </c>
      <c r="R172" s="242">
        <f t="shared" si="42"/>
        <v>13076.1</v>
      </c>
      <c r="S172" s="242"/>
      <c r="T172" s="242"/>
      <c r="U172" s="242">
        <f t="shared" si="43"/>
        <v>13076.1</v>
      </c>
      <c r="V172" s="253">
        <f t="shared" si="56"/>
        <v>11306.1</v>
      </c>
      <c r="W172" s="242">
        <f t="shared" si="44"/>
        <v>1131</v>
      </c>
      <c r="X172" s="242">
        <f t="shared" si="45"/>
        <v>410</v>
      </c>
      <c r="Y172" s="244">
        <f t="shared" si="46"/>
        <v>12840</v>
      </c>
      <c r="Z172" s="244"/>
      <c r="AA172" s="252"/>
      <c r="AB172" s="241">
        <v>910</v>
      </c>
      <c r="AC172" s="242">
        <f t="shared" si="47"/>
        <v>15581.1</v>
      </c>
      <c r="AD172" s="242"/>
      <c r="AE172" s="242"/>
      <c r="AF172" s="242">
        <f t="shared" si="48"/>
        <v>15581.1</v>
      </c>
      <c r="AG172" s="253">
        <f t="shared" si="55"/>
        <v>12491.099999999999</v>
      </c>
      <c r="AH172" s="242">
        <f t="shared" si="49"/>
        <v>1249</v>
      </c>
      <c r="AI172" s="242">
        <f t="shared" si="50"/>
        <v>460</v>
      </c>
      <c r="AJ172" s="244">
        <f t="shared" si="51"/>
        <v>14200</v>
      </c>
      <c r="AK172" s="251"/>
      <c r="AM172" s="246">
        <f t="shared" si="52"/>
        <v>0</v>
      </c>
      <c r="AN172" s="246">
        <f t="shared" si="53"/>
        <v>0</v>
      </c>
    </row>
    <row r="173" spans="2:40" ht="15.6">
      <c r="B173" s="247">
        <v>168</v>
      </c>
      <c r="C173" s="248">
        <v>17660</v>
      </c>
      <c r="D173" s="248">
        <v>15010</v>
      </c>
      <c r="E173" s="235">
        <f t="shared" si="38"/>
        <v>2650</v>
      </c>
      <c r="F173" s="236">
        <f t="shared" si="39"/>
        <v>14300</v>
      </c>
      <c r="G173" s="234">
        <f t="shared" si="40"/>
        <v>12940</v>
      </c>
      <c r="H173" s="237">
        <f t="shared" si="41"/>
        <v>1360</v>
      </c>
      <c r="I173" s="249"/>
      <c r="J173" s="250">
        <v>168</v>
      </c>
      <c r="K173" s="250"/>
      <c r="L173" s="248">
        <v>18850</v>
      </c>
      <c r="M173" s="248">
        <v>15780</v>
      </c>
      <c r="N173" s="248">
        <v>14300</v>
      </c>
      <c r="O173" s="248">
        <v>12940</v>
      </c>
      <c r="Q173" s="241">
        <v>730</v>
      </c>
      <c r="R173" s="242">
        <f t="shared" si="42"/>
        <v>13154.4</v>
      </c>
      <c r="S173" s="242"/>
      <c r="T173" s="242"/>
      <c r="U173" s="242">
        <f t="shared" si="43"/>
        <v>13154.4</v>
      </c>
      <c r="V173" s="253">
        <f t="shared" si="56"/>
        <v>11384.4</v>
      </c>
      <c r="W173" s="242">
        <f t="shared" si="44"/>
        <v>1138</v>
      </c>
      <c r="X173" s="242">
        <f t="shared" si="45"/>
        <v>420</v>
      </c>
      <c r="Y173" s="244">
        <f t="shared" si="46"/>
        <v>12940</v>
      </c>
      <c r="Z173" s="244"/>
      <c r="AA173" s="252"/>
      <c r="AB173" s="241">
        <v>910</v>
      </c>
      <c r="AC173" s="242">
        <f t="shared" si="47"/>
        <v>15674.4</v>
      </c>
      <c r="AD173" s="242"/>
      <c r="AE173" s="242"/>
      <c r="AF173" s="242">
        <f t="shared" si="48"/>
        <v>15674.4</v>
      </c>
      <c r="AG173" s="253">
        <f t="shared" si="55"/>
        <v>12584.400000000001</v>
      </c>
      <c r="AH173" s="242">
        <f t="shared" si="49"/>
        <v>1258</v>
      </c>
      <c r="AI173" s="242">
        <f t="shared" si="50"/>
        <v>460</v>
      </c>
      <c r="AJ173" s="244">
        <f t="shared" si="51"/>
        <v>14300</v>
      </c>
      <c r="AK173" s="251"/>
      <c r="AM173" s="246">
        <f t="shared" si="52"/>
        <v>0</v>
      </c>
      <c r="AN173" s="246">
        <f t="shared" si="53"/>
        <v>0</v>
      </c>
    </row>
    <row r="174" spans="2:40" ht="15.6">
      <c r="B174" s="247">
        <v>169</v>
      </c>
      <c r="C174" s="248">
        <v>17800</v>
      </c>
      <c r="D174" s="248">
        <v>15130</v>
      </c>
      <c r="E174" s="235">
        <f t="shared" si="38"/>
        <v>2670</v>
      </c>
      <c r="F174" s="236">
        <f t="shared" si="39"/>
        <v>14400</v>
      </c>
      <c r="G174" s="234">
        <f t="shared" si="40"/>
        <v>13020</v>
      </c>
      <c r="H174" s="237">
        <f t="shared" si="41"/>
        <v>1380</v>
      </c>
      <c r="I174" s="249"/>
      <c r="J174" s="250">
        <v>169</v>
      </c>
      <c r="K174" s="250"/>
      <c r="L174" s="248">
        <v>18950</v>
      </c>
      <c r="M174" s="248">
        <v>15860</v>
      </c>
      <c r="N174" s="248">
        <v>14400</v>
      </c>
      <c r="O174" s="248">
        <v>13020</v>
      </c>
      <c r="Q174" s="241">
        <v>730</v>
      </c>
      <c r="R174" s="242">
        <f t="shared" si="42"/>
        <v>13232.699999999999</v>
      </c>
      <c r="S174" s="242"/>
      <c r="T174" s="242"/>
      <c r="U174" s="242">
        <f t="shared" si="43"/>
        <v>13232.699999999999</v>
      </c>
      <c r="V174" s="253">
        <f t="shared" si="56"/>
        <v>11462.699999999999</v>
      </c>
      <c r="W174" s="242">
        <f t="shared" si="44"/>
        <v>1146</v>
      </c>
      <c r="X174" s="242">
        <f t="shared" si="45"/>
        <v>420</v>
      </c>
      <c r="Y174" s="244">
        <f t="shared" si="46"/>
        <v>13020</v>
      </c>
      <c r="Z174" s="244"/>
      <c r="AA174" s="252"/>
      <c r="AB174" s="241">
        <v>910</v>
      </c>
      <c r="AC174" s="242">
        <f t="shared" si="47"/>
        <v>15767.699999999999</v>
      </c>
      <c r="AD174" s="242"/>
      <c r="AE174" s="242"/>
      <c r="AF174" s="242">
        <f t="shared" si="48"/>
        <v>15767.699999999999</v>
      </c>
      <c r="AG174" s="253">
        <f t="shared" si="55"/>
        <v>12677.699999999997</v>
      </c>
      <c r="AH174" s="242">
        <f t="shared" si="49"/>
        <v>1268</v>
      </c>
      <c r="AI174" s="242">
        <f t="shared" si="50"/>
        <v>460</v>
      </c>
      <c r="AJ174" s="244">
        <f t="shared" si="51"/>
        <v>14400</v>
      </c>
      <c r="AK174" s="251"/>
      <c r="AM174" s="246">
        <f t="shared" si="52"/>
        <v>0</v>
      </c>
      <c r="AN174" s="246">
        <f t="shared" si="53"/>
        <v>0</v>
      </c>
    </row>
    <row r="175" spans="2:40" ht="15.6">
      <c r="B175" s="247">
        <v>170</v>
      </c>
      <c r="C175" s="248">
        <v>17950</v>
      </c>
      <c r="D175" s="248">
        <v>15240</v>
      </c>
      <c r="E175" s="235">
        <f t="shared" si="38"/>
        <v>2710</v>
      </c>
      <c r="F175" s="236">
        <f t="shared" si="39"/>
        <v>14510</v>
      </c>
      <c r="G175" s="234">
        <f t="shared" si="40"/>
        <v>13110</v>
      </c>
      <c r="H175" s="237">
        <f t="shared" si="41"/>
        <v>1400</v>
      </c>
      <c r="I175" s="249"/>
      <c r="J175" s="250">
        <v>170</v>
      </c>
      <c r="K175" s="250"/>
      <c r="L175" s="248">
        <v>19060</v>
      </c>
      <c r="M175" s="248">
        <v>15950</v>
      </c>
      <c r="N175" s="248">
        <v>14510</v>
      </c>
      <c r="O175" s="248">
        <v>13110</v>
      </c>
      <c r="Q175" s="241">
        <v>730</v>
      </c>
      <c r="R175" s="242">
        <f t="shared" si="42"/>
        <v>13311</v>
      </c>
      <c r="S175" s="242"/>
      <c r="T175" s="242"/>
      <c r="U175" s="242">
        <f t="shared" si="43"/>
        <v>13311</v>
      </c>
      <c r="V175" s="253">
        <f t="shared" si="56"/>
        <v>11541</v>
      </c>
      <c r="W175" s="242">
        <f t="shared" si="44"/>
        <v>1154</v>
      </c>
      <c r="X175" s="242">
        <f t="shared" si="45"/>
        <v>420</v>
      </c>
      <c r="Y175" s="244">
        <f t="shared" si="46"/>
        <v>13110</v>
      </c>
      <c r="Z175" s="244"/>
      <c r="AA175" s="252"/>
      <c r="AB175" s="241">
        <v>910</v>
      </c>
      <c r="AC175" s="242">
        <f t="shared" si="47"/>
        <v>15861</v>
      </c>
      <c r="AD175" s="242"/>
      <c r="AE175" s="242"/>
      <c r="AF175" s="242">
        <f t="shared" si="48"/>
        <v>15861</v>
      </c>
      <c r="AG175" s="253">
        <f t="shared" si="55"/>
        <v>12771</v>
      </c>
      <c r="AH175" s="242">
        <f t="shared" si="49"/>
        <v>1277</v>
      </c>
      <c r="AI175" s="242">
        <f t="shared" si="50"/>
        <v>470</v>
      </c>
      <c r="AJ175" s="244">
        <f t="shared" si="51"/>
        <v>14510</v>
      </c>
      <c r="AK175" s="251"/>
      <c r="AM175" s="246">
        <f t="shared" si="52"/>
        <v>0</v>
      </c>
      <c r="AN175" s="246">
        <f t="shared" si="53"/>
        <v>0</v>
      </c>
    </row>
    <row r="176" spans="2:40" ht="15.6">
      <c r="B176" s="247">
        <v>171</v>
      </c>
      <c r="C176" s="248">
        <v>18090</v>
      </c>
      <c r="D176" s="248">
        <v>15350</v>
      </c>
      <c r="E176" s="235">
        <f t="shared" si="38"/>
        <v>2740</v>
      </c>
      <c r="F176" s="236">
        <f t="shared" si="39"/>
        <v>14620</v>
      </c>
      <c r="G176" s="234">
        <f t="shared" si="40"/>
        <v>13200</v>
      </c>
      <c r="H176" s="237">
        <f t="shared" si="41"/>
        <v>1420</v>
      </c>
      <c r="I176" s="249"/>
      <c r="J176" s="250">
        <v>171</v>
      </c>
      <c r="K176" s="250"/>
      <c r="L176" s="248">
        <v>19170</v>
      </c>
      <c r="M176" s="248">
        <v>16050</v>
      </c>
      <c r="N176" s="248">
        <v>14620</v>
      </c>
      <c r="O176" s="248">
        <v>13200</v>
      </c>
      <c r="Q176" s="241">
        <v>730</v>
      </c>
      <c r="R176" s="242">
        <f t="shared" si="42"/>
        <v>13389.3</v>
      </c>
      <c r="S176" s="242"/>
      <c r="T176" s="242"/>
      <c r="U176" s="242">
        <f t="shared" si="43"/>
        <v>13389.3</v>
      </c>
      <c r="V176" s="253">
        <f t="shared" si="56"/>
        <v>11619.3</v>
      </c>
      <c r="W176" s="242">
        <f t="shared" si="44"/>
        <v>1162</v>
      </c>
      <c r="X176" s="242">
        <f t="shared" si="45"/>
        <v>420</v>
      </c>
      <c r="Y176" s="244">
        <f t="shared" si="46"/>
        <v>13200</v>
      </c>
      <c r="Z176" s="244"/>
      <c r="AA176" s="252"/>
      <c r="AB176" s="241">
        <v>910</v>
      </c>
      <c r="AC176" s="242">
        <f t="shared" si="47"/>
        <v>15954.3</v>
      </c>
      <c r="AD176" s="242"/>
      <c r="AE176" s="242"/>
      <c r="AF176" s="242">
        <f t="shared" si="48"/>
        <v>15954.3</v>
      </c>
      <c r="AG176" s="253">
        <f t="shared" si="55"/>
        <v>12864.3</v>
      </c>
      <c r="AH176" s="242">
        <f t="shared" si="49"/>
        <v>1286</v>
      </c>
      <c r="AI176" s="242">
        <f t="shared" si="50"/>
        <v>470</v>
      </c>
      <c r="AJ176" s="244">
        <f t="shared" si="51"/>
        <v>14620</v>
      </c>
      <c r="AK176" s="251"/>
      <c r="AM176" s="246">
        <f t="shared" si="52"/>
        <v>0</v>
      </c>
      <c r="AN176" s="246">
        <f t="shared" si="53"/>
        <v>0</v>
      </c>
    </row>
    <row r="177" spans="2:40" ht="15.6">
      <c r="B177" s="247">
        <v>172</v>
      </c>
      <c r="C177" s="248">
        <v>18230</v>
      </c>
      <c r="D177" s="248">
        <v>15470</v>
      </c>
      <c r="E177" s="235">
        <f t="shared" si="38"/>
        <v>2760</v>
      </c>
      <c r="F177" s="236">
        <f t="shared" si="39"/>
        <v>14720</v>
      </c>
      <c r="G177" s="234">
        <f t="shared" si="40"/>
        <v>13290</v>
      </c>
      <c r="H177" s="237">
        <f t="shared" si="41"/>
        <v>1430</v>
      </c>
      <c r="I177" s="249"/>
      <c r="J177" s="250">
        <v>172</v>
      </c>
      <c r="K177" s="250"/>
      <c r="L177" s="248">
        <v>19270</v>
      </c>
      <c r="M177" s="248">
        <v>16130</v>
      </c>
      <c r="N177" s="248">
        <v>14720</v>
      </c>
      <c r="O177" s="248">
        <v>13290</v>
      </c>
      <c r="Q177" s="241">
        <v>730</v>
      </c>
      <c r="R177" s="242">
        <f t="shared" si="42"/>
        <v>13467.6</v>
      </c>
      <c r="S177" s="242"/>
      <c r="T177" s="242"/>
      <c r="U177" s="242">
        <f t="shared" si="43"/>
        <v>13467.6</v>
      </c>
      <c r="V177" s="253">
        <f t="shared" si="56"/>
        <v>11697.6</v>
      </c>
      <c r="W177" s="242">
        <f t="shared" si="44"/>
        <v>1170</v>
      </c>
      <c r="X177" s="242">
        <f t="shared" si="45"/>
        <v>430</v>
      </c>
      <c r="Y177" s="244">
        <f t="shared" si="46"/>
        <v>13290</v>
      </c>
      <c r="Z177" s="244"/>
      <c r="AA177" s="252"/>
      <c r="AB177" s="241">
        <v>910</v>
      </c>
      <c r="AC177" s="242">
        <f t="shared" si="47"/>
        <v>16047.6</v>
      </c>
      <c r="AD177" s="242"/>
      <c r="AE177" s="242"/>
      <c r="AF177" s="242">
        <f t="shared" si="48"/>
        <v>16047.6</v>
      </c>
      <c r="AG177" s="253">
        <f t="shared" ref="AG177:AG205" si="57">(AB177+AF177)-$AK$3</f>
        <v>12957.599999999999</v>
      </c>
      <c r="AH177" s="242">
        <f t="shared" si="49"/>
        <v>1296</v>
      </c>
      <c r="AI177" s="242">
        <f t="shared" si="50"/>
        <v>470</v>
      </c>
      <c r="AJ177" s="244">
        <f t="shared" si="51"/>
        <v>14720</v>
      </c>
      <c r="AK177" s="251"/>
      <c r="AM177" s="246">
        <f t="shared" si="52"/>
        <v>0</v>
      </c>
      <c r="AN177" s="246">
        <f t="shared" si="53"/>
        <v>0</v>
      </c>
    </row>
    <row r="178" spans="2:40" ht="15.6">
      <c r="B178" s="247">
        <v>173</v>
      </c>
      <c r="C178" s="248">
        <v>18370</v>
      </c>
      <c r="D178" s="248">
        <v>15580</v>
      </c>
      <c r="E178" s="235">
        <f t="shared" si="38"/>
        <v>2790</v>
      </c>
      <c r="F178" s="236">
        <f t="shared" si="39"/>
        <v>14830</v>
      </c>
      <c r="G178" s="234">
        <f t="shared" si="40"/>
        <v>13380</v>
      </c>
      <c r="H178" s="237">
        <f t="shared" si="41"/>
        <v>1450</v>
      </c>
      <c r="I178" s="249"/>
      <c r="J178" s="250">
        <v>173</v>
      </c>
      <c r="K178" s="250"/>
      <c r="L178" s="248">
        <v>19380</v>
      </c>
      <c r="M178" s="248">
        <v>16220</v>
      </c>
      <c r="N178" s="248">
        <v>14830</v>
      </c>
      <c r="O178" s="248">
        <v>13380</v>
      </c>
      <c r="Q178" s="241">
        <v>730</v>
      </c>
      <c r="R178" s="242">
        <f t="shared" si="42"/>
        <v>13545.9</v>
      </c>
      <c r="S178" s="242"/>
      <c r="T178" s="242"/>
      <c r="U178" s="242">
        <f t="shared" si="43"/>
        <v>13545.9</v>
      </c>
      <c r="V178" s="253">
        <f t="shared" si="56"/>
        <v>11775.9</v>
      </c>
      <c r="W178" s="242">
        <f t="shared" si="44"/>
        <v>1178</v>
      </c>
      <c r="X178" s="242">
        <f t="shared" si="45"/>
        <v>430</v>
      </c>
      <c r="Y178" s="244">
        <f t="shared" si="46"/>
        <v>13380</v>
      </c>
      <c r="Z178" s="244"/>
      <c r="AA178" s="252"/>
      <c r="AB178" s="241">
        <v>910</v>
      </c>
      <c r="AC178" s="242">
        <f t="shared" si="47"/>
        <v>16140.9</v>
      </c>
      <c r="AD178" s="242"/>
      <c r="AE178" s="242"/>
      <c r="AF178" s="242">
        <f t="shared" si="48"/>
        <v>16140.9</v>
      </c>
      <c r="AG178" s="253">
        <f t="shared" si="57"/>
        <v>13050.900000000001</v>
      </c>
      <c r="AH178" s="242">
        <f t="shared" si="49"/>
        <v>1305</v>
      </c>
      <c r="AI178" s="242">
        <f t="shared" si="50"/>
        <v>480</v>
      </c>
      <c r="AJ178" s="244">
        <f t="shared" si="51"/>
        <v>14830</v>
      </c>
      <c r="AK178" s="251"/>
      <c r="AM178" s="246">
        <f t="shared" si="52"/>
        <v>0</v>
      </c>
      <c r="AN178" s="246">
        <f t="shared" si="53"/>
        <v>0</v>
      </c>
    </row>
    <row r="179" spans="2:40" ht="15.6">
      <c r="B179" s="247">
        <v>174</v>
      </c>
      <c r="C179" s="248">
        <v>18520</v>
      </c>
      <c r="D179" s="248">
        <v>15690</v>
      </c>
      <c r="E179" s="235">
        <f t="shared" si="38"/>
        <v>2830</v>
      </c>
      <c r="F179" s="236">
        <f t="shared" si="39"/>
        <v>14930</v>
      </c>
      <c r="G179" s="234">
        <f t="shared" si="40"/>
        <v>13460</v>
      </c>
      <c r="H179" s="237">
        <f t="shared" si="41"/>
        <v>1470</v>
      </c>
      <c r="I179" s="249"/>
      <c r="J179" s="250">
        <v>174</v>
      </c>
      <c r="K179" s="250"/>
      <c r="L179" s="248">
        <v>19480</v>
      </c>
      <c r="M179" s="248">
        <v>16310</v>
      </c>
      <c r="N179" s="248">
        <v>14930</v>
      </c>
      <c r="O179" s="248">
        <v>13460</v>
      </c>
      <c r="Q179" s="241">
        <v>730</v>
      </c>
      <c r="R179" s="242">
        <f t="shared" si="42"/>
        <v>13624.199999999999</v>
      </c>
      <c r="S179" s="242"/>
      <c r="T179" s="242"/>
      <c r="U179" s="242">
        <f t="shared" si="43"/>
        <v>13624.199999999999</v>
      </c>
      <c r="V179" s="253">
        <f t="shared" si="56"/>
        <v>11854.199999999999</v>
      </c>
      <c r="W179" s="242">
        <f t="shared" si="44"/>
        <v>1185</v>
      </c>
      <c r="X179" s="242">
        <f t="shared" si="45"/>
        <v>430</v>
      </c>
      <c r="Y179" s="244">
        <f t="shared" si="46"/>
        <v>13460</v>
      </c>
      <c r="Z179" s="244"/>
      <c r="AA179" s="252"/>
      <c r="AB179" s="241">
        <v>910</v>
      </c>
      <c r="AC179" s="242">
        <f t="shared" si="47"/>
        <v>16234.199999999999</v>
      </c>
      <c r="AD179" s="242"/>
      <c r="AE179" s="242"/>
      <c r="AF179" s="242">
        <f t="shared" si="48"/>
        <v>16234.199999999999</v>
      </c>
      <c r="AG179" s="253">
        <f t="shared" si="57"/>
        <v>13144.199999999997</v>
      </c>
      <c r="AH179" s="242">
        <f t="shared" si="49"/>
        <v>1314</v>
      </c>
      <c r="AI179" s="242">
        <f t="shared" si="50"/>
        <v>480</v>
      </c>
      <c r="AJ179" s="244">
        <f t="shared" si="51"/>
        <v>14930</v>
      </c>
      <c r="AK179" s="251"/>
      <c r="AM179" s="246">
        <f t="shared" si="52"/>
        <v>0</v>
      </c>
      <c r="AN179" s="246">
        <f t="shared" si="53"/>
        <v>0</v>
      </c>
    </row>
    <row r="180" spans="2:40" ht="15.6">
      <c r="B180" s="247">
        <v>175</v>
      </c>
      <c r="C180" s="248">
        <v>18660</v>
      </c>
      <c r="D180" s="248">
        <v>15800</v>
      </c>
      <c r="E180" s="235">
        <f t="shared" si="38"/>
        <v>2860</v>
      </c>
      <c r="F180" s="236">
        <f t="shared" si="39"/>
        <v>15040</v>
      </c>
      <c r="G180" s="234">
        <f t="shared" si="40"/>
        <v>13560</v>
      </c>
      <c r="H180" s="237">
        <f t="shared" si="41"/>
        <v>1480</v>
      </c>
      <c r="I180" s="249"/>
      <c r="J180" s="250">
        <v>175</v>
      </c>
      <c r="K180" s="250"/>
      <c r="L180" s="248">
        <v>19590</v>
      </c>
      <c r="M180" s="248">
        <v>16400</v>
      </c>
      <c r="N180" s="248">
        <v>15040</v>
      </c>
      <c r="O180" s="248">
        <v>13560</v>
      </c>
      <c r="Q180" s="241">
        <v>730</v>
      </c>
      <c r="R180" s="242">
        <f t="shared" si="42"/>
        <v>13702.5</v>
      </c>
      <c r="S180" s="242"/>
      <c r="T180" s="242"/>
      <c r="U180" s="242">
        <f t="shared" si="43"/>
        <v>13702.5</v>
      </c>
      <c r="V180" s="253">
        <f t="shared" si="56"/>
        <v>11932.5</v>
      </c>
      <c r="W180" s="242">
        <f t="shared" si="44"/>
        <v>1193</v>
      </c>
      <c r="X180" s="242">
        <f t="shared" si="45"/>
        <v>440</v>
      </c>
      <c r="Y180" s="244">
        <f t="shared" si="46"/>
        <v>13560</v>
      </c>
      <c r="Z180" s="244"/>
      <c r="AA180" s="252"/>
      <c r="AB180" s="241">
        <v>910</v>
      </c>
      <c r="AC180" s="242">
        <f t="shared" si="47"/>
        <v>16327.5</v>
      </c>
      <c r="AD180" s="242"/>
      <c r="AE180" s="242"/>
      <c r="AF180" s="242">
        <f t="shared" si="48"/>
        <v>16327.5</v>
      </c>
      <c r="AG180" s="253">
        <f t="shared" si="57"/>
        <v>13237.5</v>
      </c>
      <c r="AH180" s="242">
        <f t="shared" si="49"/>
        <v>1324</v>
      </c>
      <c r="AI180" s="242">
        <f t="shared" si="50"/>
        <v>480</v>
      </c>
      <c r="AJ180" s="244">
        <f t="shared" si="51"/>
        <v>15040</v>
      </c>
      <c r="AK180" s="251"/>
      <c r="AM180" s="246">
        <f t="shared" si="52"/>
        <v>0</v>
      </c>
      <c r="AN180" s="246">
        <f t="shared" si="53"/>
        <v>0</v>
      </c>
    </row>
    <row r="181" spans="2:40" ht="15.6">
      <c r="B181" s="247">
        <v>176</v>
      </c>
      <c r="C181" s="248">
        <v>18810</v>
      </c>
      <c r="D181" s="248">
        <v>15910</v>
      </c>
      <c r="E181" s="235">
        <f t="shared" si="38"/>
        <v>2900</v>
      </c>
      <c r="F181" s="236">
        <f t="shared" si="39"/>
        <v>15150</v>
      </c>
      <c r="G181" s="234">
        <f t="shared" si="40"/>
        <v>13650</v>
      </c>
      <c r="H181" s="237">
        <f t="shared" si="41"/>
        <v>1500</v>
      </c>
      <c r="I181" s="249"/>
      <c r="J181" s="250">
        <v>176</v>
      </c>
      <c r="K181" s="250"/>
      <c r="L181" s="248">
        <v>19700</v>
      </c>
      <c r="M181" s="248">
        <v>16490</v>
      </c>
      <c r="N181" s="248">
        <v>15150</v>
      </c>
      <c r="O181" s="248">
        <v>13650</v>
      </c>
      <c r="Q181" s="241">
        <v>730</v>
      </c>
      <c r="R181" s="242">
        <f t="shared" si="42"/>
        <v>13780.8</v>
      </c>
      <c r="S181" s="242"/>
      <c r="T181" s="242"/>
      <c r="U181" s="242">
        <f t="shared" si="43"/>
        <v>13780.8</v>
      </c>
      <c r="V181" s="253">
        <f t="shared" si="56"/>
        <v>12010.8</v>
      </c>
      <c r="W181" s="242">
        <f t="shared" si="44"/>
        <v>1201</v>
      </c>
      <c r="X181" s="242">
        <f t="shared" si="45"/>
        <v>440</v>
      </c>
      <c r="Y181" s="244">
        <f t="shared" si="46"/>
        <v>13650</v>
      </c>
      <c r="Z181" s="244"/>
      <c r="AA181" s="252"/>
      <c r="AB181" s="241">
        <v>910</v>
      </c>
      <c r="AC181" s="242">
        <f t="shared" si="47"/>
        <v>16420.8</v>
      </c>
      <c r="AD181" s="242"/>
      <c r="AE181" s="242"/>
      <c r="AF181" s="242">
        <f t="shared" si="48"/>
        <v>16420.8</v>
      </c>
      <c r="AG181" s="253">
        <f t="shared" si="57"/>
        <v>13330.8</v>
      </c>
      <c r="AH181" s="242">
        <f t="shared" si="49"/>
        <v>1333</v>
      </c>
      <c r="AI181" s="242">
        <f t="shared" si="50"/>
        <v>490</v>
      </c>
      <c r="AJ181" s="244">
        <f t="shared" si="51"/>
        <v>15150</v>
      </c>
      <c r="AK181" s="251"/>
      <c r="AM181" s="246">
        <f t="shared" si="52"/>
        <v>0</v>
      </c>
      <c r="AN181" s="246">
        <f t="shared" si="53"/>
        <v>0</v>
      </c>
    </row>
    <row r="182" spans="2:40" ht="15.6">
      <c r="B182" s="247">
        <v>177</v>
      </c>
      <c r="C182" s="248">
        <v>18950</v>
      </c>
      <c r="D182" s="248">
        <v>16030</v>
      </c>
      <c r="E182" s="235">
        <f t="shared" si="38"/>
        <v>2920</v>
      </c>
      <c r="F182" s="236">
        <f t="shared" si="39"/>
        <v>15250</v>
      </c>
      <c r="G182" s="234">
        <f t="shared" si="40"/>
        <v>13730</v>
      </c>
      <c r="H182" s="237">
        <f t="shared" si="41"/>
        <v>1520</v>
      </c>
      <c r="I182" s="249"/>
      <c r="J182" s="250">
        <v>177</v>
      </c>
      <c r="K182" s="250"/>
      <c r="L182" s="248">
        <v>19800</v>
      </c>
      <c r="M182" s="248">
        <v>16570</v>
      </c>
      <c r="N182" s="248">
        <v>15250</v>
      </c>
      <c r="O182" s="248">
        <v>13730</v>
      </c>
      <c r="Q182" s="241">
        <v>730</v>
      </c>
      <c r="R182" s="242">
        <f t="shared" si="42"/>
        <v>13859.1</v>
      </c>
      <c r="S182" s="242"/>
      <c r="T182" s="242"/>
      <c r="U182" s="242">
        <f t="shared" si="43"/>
        <v>13859.1</v>
      </c>
      <c r="V182" s="253">
        <f t="shared" si="56"/>
        <v>12089.1</v>
      </c>
      <c r="W182" s="242">
        <f t="shared" si="44"/>
        <v>1209</v>
      </c>
      <c r="X182" s="242">
        <f t="shared" si="45"/>
        <v>440</v>
      </c>
      <c r="Y182" s="244">
        <f t="shared" si="46"/>
        <v>13730</v>
      </c>
      <c r="Z182" s="244"/>
      <c r="AA182" s="252"/>
      <c r="AB182" s="241">
        <v>910</v>
      </c>
      <c r="AC182" s="242">
        <f t="shared" si="47"/>
        <v>16514.099999999999</v>
      </c>
      <c r="AD182" s="242"/>
      <c r="AE182" s="242"/>
      <c r="AF182" s="242">
        <f t="shared" si="48"/>
        <v>16514.099999999999</v>
      </c>
      <c r="AG182" s="253">
        <f t="shared" si="57"/>
        <v>13424.099999999999</v>
      </c>
      <c r="AH182" s="242">
        <f t="shared" si="49"/>
        <v>1342</v>
      </c>
      <c r="AI182" s="242">
        <f t="shared" si="50"/>
        <v>490</v>
      </c>
      <c r="AJ182" s="244">
        <f t="shared" si="51"/>
        <v>15250</v>
      </c>
      <c r="AK182" s="251"/>
      <c r="AM182" s="246">
        <f t="shared" si="52"/>
        <v>0</v>
      </c>
      <c r="AN182" s="246">
        <f t="shared" si="53"/>
        <v>0</v>
      </c>
    </row>
    <row r="183" spans="2:40" ht="15.6">
      <c r="B183" s="247">
        <v>178</v>
      </c>
      <c r="C183" s="248">
        <v>19100</v>
      </c>
      <c r="D183" s="248">
        <v>16140</v>
      </c>
      <c r="E183" s="235">
        <f t="shared" si="38"/>
        <v>2960</v>
      </c>
      <c r="F183" s="236">
        <f t="shared" si="39"/>
        <v>15360</v>
      </c>
      <c r="G183" s="234">
        <f t="shared" si="40"/>
        <v>13830</v>
      </c>
      <c r="H183" s="237">
        <f t="shared" si="41"/>
        <v>1530</v>
      </c>
      <c r="I183" s="249"/>
      <c r="J183" s="250">
        <v>178</v>
      </c>
      <c r="K183" s="250"/>
      <c r="L183" s="248">
        <v>19900</v>
      </c>
      <c r="M183" s="248">
        <v>16670</v>
      </c>
      <c r="N183" s="248">
        <v>15360</v>
      </c>
      <c r="O183" s="248">
        <v>13830</v>
      </c>
      <c r="Q183" s="241">
        <v>730</v>
      </c>
      <c r="R183" s="242">
        <f t="shared" si="42"/>
        <v>13937.4</v>
      </c>
      <c r="S183" s="242"/>
      <c r="T183" s="242"/>
      <c r="U183" s="242">
        <f t="shared" si="43"/>
        <v>13937.4</v>
      </c>
      <c r="V183" s="253">
        <f t="shared" si="56"/>
        <v>12167.4</v>
      </c>
      <c r="W183" s="242">
        <f t="shared" si="44"/>
        <v>1217</v>
      </c>
      <c r="X183" s="242">
        <f t="shared" si="45"/>
        <v>450</v>
      </c>
      <c r="Y183" s="244">
        <f t="shared" si="46"/>
        <v>13830</v>
      </c>
      <c r="Z183" s="244"/>
      <c r="AA183" s="252"/>
      <c r="AB183" s="241">
        <v>910</v>
      </c>
      <c r="AC183" s="242">
        <f t="shared" si="47"/>
        <v>16607.399999999998</v>
      </c>
      <c r="AD183" s="242"/>
      <c r="AE183" s="242"/>
      <c r="AF183" s="242">
        <f t="shared" si="48"/>
        <v>16607.399999999998</v>
      </c>
      <c r="AG183" s="253">
        <f t="shared" si="57"/>
        <v>13517.399999999998</v>
      </c>
      <c r="AH183" s="242">
        <f t="shared" si="49"/>
        <v>1352</v>
      </c>
      <c r="AI183" s="242">
        <f t="shared" si="50"/>
        <v>500</v>
      </c>
      <c r="AJ183" s="244">
        <f t="shared" si="51"/>
        <v>15360</v>
      </c>
      <c r="AK183" s="251"/>
      <c r="AM183" s="246">
        <f t="shared" si="52"/>
        <v>0</v>
      </c>
      <c r="AN183" s="246">
        <f t="shared" si="53"/>
        <v>0</v>
      </c>
    </row>
    <row r="184" spans="2:40" ht="15.6">
      <c r="B184" s="247">
        <v>179</v>
      </c>
      <c r="C184" s="248">
        <v>19230</v>
      </c>
      <c r="D184" s="248">
        <v>16250</v>
      </c>
      <c r="E184" s="235">
        <f t="shared" si="38"/>
        <v>2980</v>
      </c>
      <c r="F184" s="236">
        <f t="shared" si="39"/>
        <v>15470</v>
      </c>
      <c r="G184" s="234">
        <f t="shared" si="40"/>
        <v>13920</v>
      </c>
      <c r="H184" s="237">
        <f t="shared" si="41"/>
        <v>1550</v>
      </c>
      <c r="I184" s="249"/>
      <c r="J184" s="250">
        <v>179</v>
      </c>
      <c r="K184" s="250"/>
      <c r="L184" s="248">
        <v>20020</v>
      </c>
      <c r="M184" s="248">
        <v>16760</v>
      </c>
      <c r="N184" s="248">
        <v>15470</v>
      </c>
      <c r="O184" s="248">
        <v>13920</v>
      </c>
      <c r="Q184" s="241">
        <v>730</v>
      </c>
      <c r="R184" s="242">
        <f t="shared" si="42"/>
        <v>14015.699999999999</v>
      </c>
      <c r="S184" s="242"/>
      <c r="T184" s="242"/>
      <c r="U184" s="242">
        <f t="shared" si="43"/>
        <v>14015.699999999999</v>
      </c>
      <c r="V184" s="253">
        <f t="shared" si="56"/>
        <v>12245.699999999999</v>
      </c>
      <c r="W184" s="242">
        <f t="shared" si="44"/>
        <v>1225</v>
      </c>
      <c r="X184" s="242">
        <f t="shared" si="45"/>
        <v>450</v>
      </c>
      <c r="Y184" s="244">
        <f t="shared" si="46"/>
        <v>13920</v>
      </c>
      <c r="Z184" s="244"/>
      <c r="AA184" s="252"/>
      <c r="AB184" s="241">
        <v>910</v>
      </c>
      <c r="AC184" s="242">
        <f t="shared" si="47"/>
        <v>16700.7</v>
      </c>
      <c r="AD184" s="242"/>
      <c r="AE184" s="242"/>
      <c r="AF184" s="242">
        <f t="shared" si="48"/>
        <v>16700.7</v>
      </c>
      <c r="AG184" s="253">
        <f t="shared" si="57"/>
        <v>13610.7</v>
      </c>
      <c r="AH184" s="242">
        <f t="shared" si="49"/>
        <v>1361</v>
      </c>
      <c r="AI184" s="242">
        <f t="shared" si="50"/>
        <v>500</v>
      </c>
      <c r="AJ184" s="244">
        <f t="shared" si="51"/>
        <v>15470</v>
      </c>
      <c r="AK184" s="251"/>
      <c r="AM184" s="246">
        <f t="shared" si="52"/>
        <v>0</v>
      </c>
      <c r="AN184" s="246">
        <f t="shared" si="53"/>
        <v>0</v>
      </c>
    </row>
    <row r="185" spans="2:40" ht="15.6">
      <c r="B185" s="247">
        <v>180</v>
      </c>
      <c r="C185" s="248">
        <v>19380</v>
      </c>
      <c r="D185" s="248">
        <v>16370</v>
      </c>
      <c r="E185" s="235">
        <f t="shared" si="38"/>
        <v>3010</v>
      </c>
      <c r="F185" s="236">
        <f t="shared" si="39"/>
        <v>15570</v>
      </c>
      <c r="G185" s="234">
        <f t="shared" si="40"/>
        <v>14000</v>
      </c>
      <c r="H185" s="237">
        <f t="shared" si="41"/>
        <v>1570</v>
      </c>
      <c r="I185" s="249"/>
      <c r="J185" s="250">
        <v>180</v>
      </c>
      <c r="K185" s="250"/>
      <c r="L185" s="248">
        <v>20120</v>
      </c>
      <c r="M185" s="248">
        <v>16840</v>
      </c>
      <c r="N185" s="248">
        <v>15570</v>
      </c>
      <c r="O185" s="248">
        <v>14000</v>
      </c>
      <c r="Q185" s="241">
        <v>730</v>
      </c>
      <c r="R185" s="242">
        <f t="shared" si="42"/>
        <v>14094</v>
      </c>
      <c r="S185" s="242"/>
      <c r="T185" s="242"/>
      <c r="U185" s="242">
        <f t="shared" si="43"/>
        <v>14094</v>
      </c>
      <c r="V185" s="253">
        <f t="shared" si="56"/>
        <v>12324</v>
      </c>
      <c r="W185" s="242">
        <f t="shared" si="44"/>
        <v>1232</v>
      </c>
      <c r="X185" s="242">
        <f t="shared" si="45"/>
        <v>450</v>
      </c>
      <c r="Y185" s="244">
        <f t="shared" si="46"/>
        <v>14000</v>
      </c>
      <c r="Z185" s="244"/>
      <c r="AA185" s="252"/>
      <c r="AB185" s="241">
        <v>910</v>
      </c>
      <c r="AC185" s="242">
        <f t="shared" si="47"/>
        <v>16794</v>
      </c>
      <c r="AD185" s="242"/>
      <c r="AE185" s="242"/>
      <c r="AF185" s="242">
        <f t="shared" si="48"/>
        <v>16794</v>
      </c>
      <c r="AG185" s="253">
        <f t="shared" si="57"/>
        <v>13704</v>
      </c>
      <c r="AH185" s="242">
        <f t="shared" si="49"/>
        <v>1370</v>
      </c>
      <c r="AI185" s="242">
        <f t="shared" si="50"/>
        <v>500</v>
      </c>
      <c r="AJ185" s="244">
        <f t="shared" si="51"/>
        <v>15570</v>
      </c>
      <c r="AK185" s="251"/>
      <c r="AM185" s="246">
        <f t="shared" si="52"/>
        <v>0</v>
      </c>
      <c r="AN185" s="246">
        <f t="shared" si="53"/>
        <v>0</v>
      </c>
    </row>
    <row r="186" spans="2:40" ht="15.6">
      <c r="B186" s="247">
        <v>181</v>
      </c>
      <c r="C186" s="248">
        <v>19520</v>
      </c>
      <c r="D186" s="248">
        <v>16480</v>
      </c>
      <c r="E186" s="235">
        <f t="shared" si="38"/>
        <v>3040</v>
      </c>
      <c r="F186" s="236">
        <f t="shared" si="39"/>
        <v>15680</v>
      </c>
      <c r="G186" s="234">
        <f t="shared" si="40"/>
        <v>14090</v>
      </c>
      <c r="H186" s="237">
        <f t="shared" si="41"/>
        <v>1590</v>
      </c>
      <c r="I186" s="249"/>
      <c r="J186" s="250">
        <v>181</v>
      </c>
      <c r="K186" s="250"/>
      <c r="L186" s="248">
        <v>20220</v>
      </c>
      <c r="M186" s="248">
        <v>16940</v>
      </c>
      <c r="N186" s="248">
        <v>15680</v>
      </c>
      <c r="O186" s="248">
        <v>14090</v>
      </c>
      <c r="Q186" s="241">
        <v>730</v>
      </c>
      <c r="R186" s="242">
        <f t="shared" si="42"/>
        <v>14172.3</v>
      </c>
      <c r="S186" s="242"/>
      <c r="T186" s="242"/>
      <c r="U186" s="242">
        <f t="shared" si="43"/>
        <v>14172.3</v>
      </c>
      <c r="V186" s="253">
        <f t="shared" si="56"/>
        <v>12402.3</v>
      </c>
      <c r="W186" s="242">
        <f t="shared" si="44"/>
        <v>1240</v>
      </c>
      <c r="X186" s="242">
        <f t="shared" si="45"/>
        <v>450</v>
      </c>
      <c r="Y186" s="244">
        <f t="shared" si="46"/>
        <v>14090</v>
      </c>
      <c r="Z186" s="244"/>
      <c r="AA186" s="252"/>
      <c r="AB186" s="241">
        <v>910</v>
      </c>
      <c r="AC186" s="242">
        <f t="shared" si="47"/>
        <v>16887.3</v>
      </c>
      <c r="AD186" s="242"/>
      <c r="AE186" s="242"/>
      <c r="AF186" s="242">
        <f t="shared" si="48"/>
        <v>16887.3</v>
      </c>
      <c r="AG186" s="253">
        <f t="shared" si="57"/>
        <v>13797.3</v>
      </c>
      <c r="AH186" s="242">
        <f t="shared" si="49"/>
        <v>1380</v>
      </c>
      <c r="AI186" s="242">
        <f t="shared" si="50"/>
        <v>510</v>
      </c>
      <c r="AJ186" s="244">
        <f t="shared" si="51"/>
        <v>15680</v>
      </c>
      <c r="AK186" s="251"/>
      <c r="AM186" s="246">
        <f t="shared" si="52"/>
        <v>0</v>
      </c>
      <c r="AN186" s="246">
        <f t="shared" si="53"/>
        <v>0</v>
      </c>
    </row>
    <row r="187" spans="2:40" ht="15.6">
      <c r="B187" s="247">
        <v>182</v>
      </c>
      <c r="C187" s="248">
        <v>19670</v>
      </c>
      <c r="D187" s="248">
        <v>16590</v>
      </c>
      <c r="E187" s="235">
        <f t="shared" si="38"/>
        <v>3080</v>
      </c>
      <c r="F187" s="236">
        <f t="shared" si="39"/>
        <v>15780</v>
      </c>
      <c r="G187" s="234">
        <f t="shared" si="40"/>
        <v>14180</v>
      </c>
      <c r="H187" s="237">
        <f t="shared" si="41"/>
        <v>1600</v>
      </c>
      <c r="I187" s="249"/>
      <c r="J187" s="250">
        <v>182</v>
      </c>
      <c r="K187" s="250"/>
      <c r="L187" s="248">
        <v>20330</v>
      </c>
      <c r="M187" s="248">
        <v>17020</v>
      </c>
      <c r="N187" s="248">
        <v>15780</v>
      </c>
      <c r="O187" s="248">
        <v>14180</v>
      </c>
      <c r="Q187" s="241">
        <v>730</v>
      </c>
      <c r="R187" s="242">
        <f t="shared" si="42"/>
        <v>14250.6</v>
      </c>
      <c r="S187" s="242"/>
      <c r="T187" s="242"/>
      <c r="U187" s="242">
        <f t="shared" si="43"/>
        <v>14250.6</v>
      </c>
      <c r="V187" s="253">
        <f t="shared" si="56"/>
        <v>12480.6</v>
      </c>
      <c r="W187" s="242">
        <f t="shared" si="44"/>
        <v>1248</v>
      </c>
      <c r="X187" s="242">
        <f t="shared" si="45"/>
        <v>460</v>
      </c>
      <c r="Y187" s="244">
        <f t="shared" si="46"/>
        <v>14180</v>
      </c>
      <c r="Z187" s="244"/>
      <c r="AA187" s="252"/>
      <c r="AB187" s="241">
        <v>910</v>
      </c>
      <c r="AC187" s="242">
        <f t="shared" si="47"/>
        <v>16980.599999999999</v>
      </c>
      <c r="AD187" s="242"/>
      <c r="AE187" s="242"/>
      <c r="AF187" s="242">
        <f t="shared" si="48"/>
        <v>16980.599999999999</v>
      </c>
      <c r="AG187" s="253">
        <f t="shared" si="57"/>
        <v>13890.599999999999</v>
      </c>
      <c r="AH187" s="242">
        <f t="shared" si="49"/>
        <v>1389</v>
      </c>
      <c r="AI187" s="242">
        <f t="shared" si="50"/>
        <v>510</v>
      </c>
      <c r="AJ187" s="244">
        <f t="shared" si="51"/>
        <v>15780</v>
      </c>
      <c r="AK187" s="251"/>
      <c r="AM187" s="246">
        <f t="shared" si="52"/>
        <v>0</v>
      </c>
      <c r="AN187" s="246">
        <f t="shared" si="53"/>
        <v>0</v>
      </c>
    </row>
    <row r="188" spans="2:40" ht="15.6">
      <c r="B188" s="247">
        <v>183</v>
      </c>
      <c r="C188" s="248">
        <v>19810</v>
      </c>
      <c r="D188" s="248">
        <v>16700</v>
      </c>
      <c r="E188" s="235">
        <f t="shared" si="38"/>
        <v>3110</v>
      </c>
      <c r="F188" s="236">
        <f t="shared" si="39"/>
        <v>15890</v>
      </c>
      <c r="G188" s="234">
        <f t="shared" si="40"/>
        <v>14270</v>
      </c>
      <c r="H188" s="237">
        <f t="shared" si="41"/>
        <v>1620</v>
      </c>
      <c r="I188" s="249"/>
      <c r="J188" s="250">
        <v>183</v>
      </c>
      <c r="K188" s="250"/>
      <c r="L188" s="248">
        <v>20440</v>
      </c>
      <c r="M188" s="248">
        <v>17110</v>
      </c>
      <c r="N188" s="248">
        <v>15890</v>
      </c>
      <c r="O188" s="248">
        <v>14270</v>
      </c>
      <c r="Q188" s="241">
        <v>730</v>
      </c>
      <c r="R188" s="242">
        <f t="shared" si="42"/>
        <v>14328.9</v>
      </c>
      <c r="S188" s="242"/>
      <c r="T188" s="242"/>
      <c r="U188" s="242">
        <f t="shared" si="43"/>
        <v>14328.9</v>
      </c>
      <c r="V188" s="253">
        <f t="shared" si="56"/>
        <v>12558.9</v>
      </c>
      <c r="W188" s="242">
        <f t="shared" si="44"/>
        <v>1256</v>
      </c>
      <c r="X188" s="242">
        <f t="shared" si="45"/>
        <v>460</v>
      </c>
      <c r="Y188" s="244">
        <f t="shared" si="46"/>
        <v>14270</v>
      </c>
      <c r="Z188" s="244"/>
      <c r="AA188" s="252"/>
      <c r="AB188" s="241">
        <v>910</v>
      </c>
      <c r="AC188" s="242">
        <f t="shared" si="47"/>
        <v>17073.899999999998</v>
      </c>
      <c r="AD188" s="242"/>
      <c r="AE188" s="242"/>
      <c r="AF188" s="242">
        <f t="shared" si="48"/>
        <v>17073.899999999998</v>
      </c>
      <c r="AG188" s="253">
        <f t="shared" si="57"/>
        <v>13983.899999999998</v>
      </c>
      <c r="AH188" s="242">
        <f t="shared" si="49"/>
        <v>1398</v>
      </c>
      <c r="AI188" s="242">
        <f t="shared" si="50"/>
        <v>510</v>
      </c>
      <c r="AJ188" s="244">
        <f t="shared" si="51"/>
        <v>15890</v>
      </c>
      <c r="AK188" s="251"/>
      <c r="AM188" s="246">
        <f t="shared" si="52"/>
        <v>0</v>
      </c>
      <c r="AN188" s="246">
        <f t="shared" si="53"/>
        <v>0</v>
      </c>
    </row>
    <row r="189" spans="2:40" ht="15.6">
      <c r="B189" s="247">
        <v>184</v>
      </c>
      <c r="C189" s="248">
        <v>19950</v>
      </c>
      <c r="D189" s="248">
        <v>16810</v>
      </c>
      <c r="E189" s="235">
        <f t="shared" si="38"/>
        <v>3140</v>
      </c>
      <c r="F189" s="236">
        <f t="shared" si="39"/>
        <v>16000</v>
      </c>
      <c r="G189" s="234">
        <f t="shared" si="40"/>
        <v>14360</v>
      </c>
      <c r="H189" s="237">
        <f t="shared" si="41"/>
        <v>1640</v>
      </c>
      <c r="I189" s="249"/>
      <c r="J189" s="250">
        <v>184</v>
      </c>
      <c r="K189" s="250"/>
      <c r="L189" s="248">
        <v>20540</v>
      </c>
      <c r="M189" s="248">
        <v>17210</v>
      </c>
      <c r="N189" s="248">
        <v>16000</v>
      </c>
      <c r="O189" s="248">
        <v>14360</v>
      </c>
      <c r="Q189" s="241">
        <v>730</v>
      </c>
      <c r="R189" s="242">
        <f t="shared" si="42"/>
        <v>14407.199999999999</v>
      </c>
      <c r="S189" s="242"/>
      <c r="T189" s="242"/>
      <c r="U189" s="242">
        <f t="shared" si="43"/>
        <v>14407.199999999999</v>
      </c>
      <c r="V189" s="253">
        <f t="shared" si="56"/>
        <v>12637.199999999999</v>
      </c>
      <c r="W189" s="242">
        <f t="shared" si="44"/>
        <v>1264</v>
      </c>
      <c r="X189" s="242">
        <f t="shared" si="45"/>
        <v>460</v>
      </c>
      <c r="Y189" s="244">
        <f t="shared" si="46"/>
        <v>14360</v>
      </c>
      <c r="Z189" s="244"/>
      <c r="AA189" s="252"/>
      <c r="AB189" s="241">
        <v>910</v>
      </c>
      <c r="AC189" s="242">
        <f t="shared" si="47"/>
        <v>17167.2</v>
      </c>
      <c r="AD189" s="242"/>
      <c r="AE189" s="242"/>
      <c r="AF189" s="242">
        <f t="shared" si="48"/>
        <v>17167.2</v>
      </c>
      <c r="AG189" s="253">
        <f t="shared" si="57"/>
        <v>14077.2</v>
      </c>
      <c r="AH189" s="242">
        <f t="shared" si="49"/>
        <v>1408</v>
      </c>
      <c r="AI189" s="242">
        <f t="shared" si="50"/>
        <v>520</v>
      </c>
      <c r="AJ189" s="244">
        <f t="shared" si="51"/>
        <v>16000</v>
      </c>
      <c r="AK189" s="251"/>
      <c r="AM189" s="246">
        <f t="shared" si="52"/>
        <v>0</v>
      </c>
      <c r="AN189" s="246">
        <f t="shared" si="53"/>
        <v>0</v>
      </c>
    </row>
    <row r="190" spans="2:40" ht="15.6">
      <c r="B190" s="247">
        <v>185</v>
      </c>
      <c r="C190" s="248">
        <v>20090</v>
      </c>
      <c r="D190" s="248">
        <v>16930</v>
      </c>
      <c r="E190" s="235">
        <f t="shared" si="38"/>
        <v>3160</v>
      </c>
      <c r="F190" s="236">
        <f t="shared" si="39"/>
        <v>16100</v>
      </c>
      <c r="G190" s="234">
        <f t="shared" si="40"/>
        <v>14450</v>
      </c>
      <c r="H190" s="237">
        <f t="shared" si="41"/>
        <v>1650</v>
      </c>
      <c r="I190" s="249"/>
      <c r="J190" s="250">
        <v>185</v>
      </c>
      <c r="K190" s="250"/>
      <c r="L190" s="248">
        <v>20650</v>
      </c>
      <c r="M190" s="248">
        <v>17290</v>
      </c>
      <c r="N190" s="248">
        <v>16100</v>
      </c>
      <c r="O190" s="248">
        <v>14450</v>
      </c>
      <c r="Q190" s="241">
        <v>730</v>
      </c>
      <c r="R190" s="242">
        <f t="shared" si="42"/>
        <v>14485.5</v>
      </c>
      <c r="S190" s="242"/>
      <c r="T190" s="242"/>
      <c r="U190" s="242">
        <f t="shared" si="43"/>
        <v>14485.5</v>
      </c>
      <c r="V190" s="253">
        <f t="shared" si="56"/>
        <v>12715.5</v>
      </c>
      <c r="W190" s="242">
        <f t="shared" si="44"/>
        <v>1272</v>
      </c>
      <c r="X190" s="242">
        <f t="shared" si="45"/>
        <v>470</v>
      </c>
      <c r="Y190" s="244">
        <f t="shared" si="46"/>
        <v>14450</v>
      </c>
      <c r="Z190" s="244"/>
      <c r="AA190" s="252"/>
      <c r="AB190" s="241">
        <v>910</v>
      </c>
      <c r="AC190" s="242">
        <f t="shared" si="47"/>
        <v>17260.5</v>
      </c>
      <c r="AD190" s="242"/>
      <c r="AE190" s="242"/>
      <c r="AF190" s="242">
        <f t="shared" si="48"/>
        <v>17260.5</v>
      </c>
      <c r="AG190" s="253">
        <f t="shared" si="57"/>
        <v>14170.5</v>
      </c>
      <c r="AH190" s="242">
        <f t="shared" si="49"/>
        <v>1417</v>
      </c>
      <c r="AI190" s="242">
        <f t="shared" si="50"/>
        <v>520</v>
      </c>
      <c r="AJ190" s="244">
        <f t="shared" si="51"/>
        <v>16100</v>
      </c>
      <c r="AK190" s="251"/>
      <c r="AM190" s="246">
        <f t="shared" si="52"/>
        <v>0</v>
      </c>
      <c r="AN190" s="246">
        <f t="shared" si="53"/>
        <v>0</v>
      </c>
    </row>
    <row r="191" spans="2:40" ht="15.6">
      <c r="B191" s="247">
        <v>186</v>
      </c>
      <c r="C191" s="248">
        <v>20230</v>
      </c>
      <c r="D191" s="248">
        <v>17040</v>
      </c>
      <c r="E191" s="235">
        <f t="shared" si="38"/>
        <v>3190</v>
      </c>
      <c r="F191" s="236">
        <f t="shared" si="39"/>
        <v>16200</v>
      </c>
      <c r="G191" s="234">
        <f t="shared" si="40"/>
        <v>14540</v>
      </c>
      <c r="H191" s="237">
        <f t="shared" si="41"/>
        <v>1660</v>
      </c>
      <c r="I191" s="249"/>
      <c r="J191" s="250">
        <v>186</v>
      </c>
      <c r="K191" s="250"/>
      <c r="L191" s="248">
        <v>20750</v>
      </c>
      <c r="M191" s="248">
        <v>17380</v>
      </c>
      <c r="N191" s="248">
        <v>16200</v>
      </c>
      <c r="O191" s="248">
        <v>14540</v>
      </c>
      <c r="Q191" s="241">
        <v>730</v>
      </c>
      <c r="R191" s="242">
        <f t="shared" si="42"/>
        <v>14563.8</v>
      </c>
      <c r="S191" s="242"/>
      <c r="T191" s="242"/>
      <c r="U191" s="242">
        <f t="shared" si="43"/>
        <v>14563.8</v>
      </c>
      <c r="V191" s="253">
        <f t="shared" si="56"/>
        <v>12793.8</v>
      </c>
      <c r="W191" s="242">
        <f t="shared" si="44"/>
        <v>1279</v>
      </c>
      <c r="X191" s="242">
        <f t="shared" si="45"/>
        <v>470</v>
      </c>
      <c r="Y191" s="244">
        <f t="shared" si="46"/>
        <v>14540</v>
      </c>
      <c r="Z191" s="244"/>
      <c r="AA191" s="252"/>
      <c r="AB191" s="241">
        <v>910</v>
      </c>
      <c r="AC191" s="242">
        <f t="shared" si="47"/>
        <v>17353.8</v>
      </c>
      <c r="AD191" s="242"/>
      <c r="AE191" s="242"/>
      <c r="AF191" s="242">
        <f t="shared" si="48"/>
        <v>17353.8</v>
      </c>
      <c r="AG191" s="253">
        <f t="shared" si="57"/>
        <v>14263.8</v>
      </c>
      <c r="AH191" s="242">
        <f t="shared" si="49"/>
        <v>1426</v>
      </c>
      <c r="AI191" s="242">
        <f t="shared" si="50"/>
        <v>520</v>
      </c>
      <c r="AJ191" s="244">
        <f t="shared" si="51"/>
        <v>16200</v>
      </c>
      <c r="AK191" s="251"/>
      <c r="AM191" s="246">
        <f t="shared" si="52"/>
        <v>0</v>
      </c>
      <c r="AN191" s="246">
        <f t="shared" si="53"/>
        <v>0</v>
      </c>
    </row>
    <row r="192" spans="2:40" ht="15.6">
      <c r="B192" s="247">
        <v>187</v>
      </c>
      <c r="C192" s="248">
        <v>20380</v>
      </c>
      <c r="D192" s="248">
        <v>17150</v>
      </c>
      <c r="E192" s="235">
        <f t="shared" si="38"/>
        <v>3230</v>
      </c>
      <c r="F192" s="236">
        <f t="shared" si="39"/>
        <v>16320</v>
      </c>
      <c r="G192" s="234">
        <f t="shared" si="40"/>
        <v>14620</v>
      </c>
      <c r="H192" s="237">
        <f t="shared" si="41"/>
        <v>1700</v>
      </c>
      <c r="I192" s="249"/>
      <c r="J192" s="250">
        <v>187</v>
      </c>
      <c r="K192" s="250"/>
      <c r="L192" s="248">
        <v>20860</v>
      </c>
      <c r="M192" s="248">
        <v>17460</v>
      </c>
      <c r="N192" s="248">
        <v>16320</v>
      </c>
      <c r="O192" s="248">
        <v>14620</v>
      </c>
      <c r="Q192" s="241">
        <v>730</v>
      </c>
      <c r="R192" s="242">
        <f t="shared" si="42"/>
        <v>14642.1</v>
      </c>
      <c r="S192" s="242"/>
      <c r="T192" s="242"/>
      <c r="U192" s="242">
        <f t="shared" si="43"/>
        <v>14642.1</v>
      </c>
      <c r="V192" s="253">
        <f t="shared" si="56"/>
        <v>12872.1</v>
      </c>
      <c r="W192" s="242">
        <f t="shared" si="44"/>
        <v>1287</v>
      </c>
      <c r="X192" s="242">
        <f t="shared" si="45"/>
        <v>470</v>
      </c>
      <c r="Y192" s="244">
        <f t="shared" si="46"/>
        <v>14620</v>
      </c>
      <c r="Z192" s="244"/>
      <c r="AA192" s="252"/>
      <c r="AB192" s="241">
        <v>910</v>
      </c>
      <c r="AC192" s="242">
        <f t="shared" si="47"/>
        <v>17447.099999999999</v>
      </c>
      <c r="AD192" s="242"/>
      <c r="AE192" s="242"/>
      <c r="AF192" s="242">
        <f t="shared" si="48"/>
        <v>17447.099999999999</v>
      </c>
      <c r="AG192" s="253">
        <f t="shared" si="57"/>
        <v>14357.099999999999</v>
      </c>
      <c r="AH192" s="242">
        <f t="shared" si="49"/>
        <v>1436</v>
      </c>
      <c r="AI192" s="242">
        <f t="shared" si="50"/>
        <v>530</v>
      </c>
      <c r="AJ192" s="244">
        <f t="shared" si="51"/>
        <v>16320</v>
      </c>
      <c r="AK192" s="251"/>
      <c r="AM192" s="246">
        <f t="shared" si="52"/>
        <v>0</v>
      </c>
      <c r="AN192" s="246">
        <f t="shared" si="53"/>
        <v>0</v>
      </c>
    </row>
    <row r="193" spans="2:40" ht="15.6">
      <c r="B193" s="247">
        <v>188</v>
      </c>
      <c r="C193" s="248">
        <v>20520</v>
      </c>
      <c r="D193" s="248">
        <v>17270</v>
      </c>
      <c r="E193" s="235">
        <f t="shared" si="38"/>
        <v>3250</v>
      </c>
      <c r="F193" s="236">
        <f t="shared" si="39"/>
        <v>16420</v>
      </c>
      <c r="G193" s="234">
        <f t="shared" si="40"/>
        <v>14710</v>
      </c>
      <c r="H193" s="237">
        <f t="shared" si="41"/>
        <v>1710</v>
      </c>
      <c r="I193" s="249"/>
      <c r="J193" s="250">
        <v>188</v>
      </c>
      <c r="K193" s="250"/>
      <c r="L193" s="248">
        <v>20970</v>
      </c>
      <c r="M193" s="248">
        <v>17560</v>
      </c>
      <c r="N193" s="248">
        <v>16420</v>
      </c>
      <c r="O193" s="248">
        <v>14710</v>
      </c>
      <c r="Q193" s="241">
        <v>730</v>
      </c>
      <c r="R193" s="242">
        <f t="shared" si="42"/>
        <v>14720.4</v>
      </c>
      <c r="S193" s="242"/>
      <c r="T193" s="242"/>
      <c r="U193" s="242">
        <f t="shared" si="43"/>
        <v>14720.4</v>
      </c>
      <c r="V193" s="253">
        <f t="shared" si="56"/>
        <v>12950.4</v>
      </c>
      <c r="W193" s="242">
        <f t="shared" si="44"/>
        <v>1295</v>
      </c>
      <c r="X193" s="242">
        <f t="shared" si="45"/>
        <v>470</v>
      </c>
      <c r="Y193" s="244">
        <f t="shared" si="46"/>
        <v>14710</v>
      </c>
      <c r="Z193" s="244"/>
      <c r="AA193" s="252"/>
      <c r="AB193" s="241">
        <v>910</v>
      </c>
      <c r="AC193" s="242">
        <f t="shared" si="47"/>
        <v>17540.399999999998</v>
      </c>
      <c r="AD193" s="242"/>
      <c r="AE193" s="242"/>
      <c r="AF193" s="242">
        <f t="shared" si="48"/>
        <v>17540.399999999998</v>
      </c>
      <c r="AG193" s="253">
        <f t="shared" si="57"/>
        <v>14450.399999999998</v>
      </c>
      <c r="AH193" s="242">
        <f t="shared" si="49"/>
        <v>1445</v>
      </c>
      <c r="AI193" s="242">
        <f t="shared" si="50"/>
        <v>530</v>
      </c>
      <c r="AJ193" s="244">
        <f t="shared" si="51"/>
        <v>16420</v>
      </c>
      <c r="AK193" s="251"/>
      <c r="AM193" s="246">
        <f t="shared" si="52"/>
        <v>0</v>
      </c>
      <c r="AN193" s="246">
        <f t="shared" si="53"/>
        <v>0</v>
      </c>
    </row>
    <row r="194" spans="2:40" ht="15.6">
      <c r="B194" s="247">
        <v>189</v>
      </c>
      <c r="C194" s="248">
        <v>20670</v>
      </c>
      <c r="D194" s="248">
        <v>17380</v>
      </c>
      <c r="E194" s="235">
        <f t="shared" si="38"/>
        <v>3290</v>
      </c>
      <c r="F194" s="236">
        <f t="shared" si="39"/>
        <v>16520</v>
      </c>
      <c r="G194" s="234">
        <f t="shared" si="40"/>
        <v>14810</v>
      </c>
      <c r="H194" s="237">
        <f t="shared" si="41"/>
        <v>1710</v>
      </c>
      <c r="I194" s="249"/>
      <c r="J194" s="250">
        <v>189</v>
      </c>
      <c r="K194" s="250"/>
      <c r="L194" s="248">
        <v>21070</v>
      </c>
      <c r="M194" s="248">
        <v>17650</v>
      </c>
      <c r="N194" s="248">
        <v>16520</v>
      </c>
      <c r="O194" s="248">
        <v>14810</v>
      </c>
      <c r="Q194" s="241">
        <v>730</v>
      </c>
      <c r="R194" s="242">
        <f t="shared" si="42"/>
        <v>14798.699999999999</v>
      </c>
      <c r="S194" s="242"/>
      <c r="T194" s="242"/>
      <c r="U194" s="242">
        <f t="shared" si="43"/>
        <v>14798.699999999999</v>
      </c>
      <c r="V194" s="253">
        <f t="shared" si="56"/>
        <v>13028.699999999999</v>
      </c>
      <c r="W194" s="242">
        <f t="shared" si="44"/>
        <v>1303</v>
      </c>
      <c r="X194" s="242">
        <f t="shared" si="45"/>
        <v>480</v>
      </c>
      <c r="Y194" s="244">
        <f t="shared" si="46"/>
        <v>14810</v>
      </c>
      <c r="Z194" s="244"/>
      <c r="AA194" s="252"/>
      <c r="AB194" s="241">
        <v>910</v>
      </c>
      <c r="AC194" s="242">
        <f t="shared" si="47"/>
        <v>17633.7</v>
      </c>
      <c r="AD194" s="242"/>
      <c r="AE194" s="242"/>
      <c r="AF194" s="242">
        <f t="shared" si="48"/>
        <v>17633.7</v>
      </c>
      <c r="AG194" s="253">
        <f t="shared" si="57"/>
        <v>14543.7</v>
      </c>
      <c r="AH194" s="242">
        <f t="shared" si="49"/>
        <v>1454</v>
      </c>
      <c r="AI194" s="242">
        <f t="shared" si="50"/>
        <v>530</v>
      </c>
      <c r="AJ194" s="244">
        <f t="shared" si="51"/>
        <v>16520</v>
      </c>
      <c r="AK194" s="251"/>
      <c r="AM194" s="246">
        <f t="shared" si="52"/>
        <v>0</v>
      </c>
      <c r="AN194" s="246">
        <f t="shared" si="53"/>
        <v>0</v>
      </c>
    </row>
    <row r="195" spans="2:40" ht="15.6">
      <c r="B195" s="247">
        <v>190</v>
      </c>
      <c r="C195" s="248">
        <v>20810</v>
      </c>
      <c r="D195" s="248">
        <v>17490</v>
      </c>
      <c r="E195" s="235">
        <f t="shared" si="38"/>
        <v>3320</v>
      </c>
      <c r="F195" s="236">
        <f t="shared" si="39"/>
        <v>16640</v>
      </c>
      <c r="G195" s="234">
        <f t="shared" si="40"/>
        <v>14890</v>
      </c>
      <c r="H195" s="237">
        <f t="shared" si="41"/>
        <v>1750</v>
      </c>
      <c r="I195" s="249"/>
      <c r="J195" s="250">
        <v>190</v>
      </c>
      <c r="K195" s="250"/>
      <c r="L195" s="248">
        <v>21180</v>
      </c>
      <c r="M195" s="248">
        <v>17730</v>
      </c>
      <c r="N195" s="248">
        <v>16640</v>
      </c>
      <c r="O195" s="248">
        <v>14890</v>
      </c>
      <c r="Q195" s="241">
        <v>730</v>
      </c>
      <c r="R195" s="242">
        <f t="shared" si="42"/>
        <v>14877</v>
      </c>
      <c r="S195" s="242"/>
      <c r="T195" s="242"/>
      <c r="U195" s="242">
        <f t="shared" si="43"/>
        <v>14877</v>
      </c>
      <c r="V195" s="253">
        <f t="shared" si="56"/>
        <v>13107</v>
      </c>
      <c r="W195" s="242">
        <f t="shared" si="44"/>
        <v>1311</v>
      </c>
      <c r="X195" s="242">
        <f t="shared" si="45"/>
        <v>480</v>
      </c>
      <c r="Y195" s="244">
        <f t="shared" si="46"/>
        <v>14890</v>
      </c>
      <c r="Z195" s="244"/>
      <c r="AA195" s="252"/>
      <c r="AB195" s="241">
        <v>910</v>
      </c>
      <c r="AC195" s="242">
        <f t="shared" si="47"/>
        <v>17727</v>
      </c>
      <c r="AD195" s="242"/>
      <c r="AE195" s="242"/>
      <c r="AF195" s="242">
        <f t="shared" si="48"/>
        <v>17727</v>
      </c>
      <c r="AG195" s="253">
        <f t="shared" si="57"/>
        <v>14637</v>
      </c>
      <c r="AH195" s="242">
        <f t="shared" si="49"/>
        <v>1464</v>
      </c>
      <c r="AI195" s="242">
        <f t="shared" si="50"/>
        <v>540</v>
      </c>
      <c r="AJ195" s="244">
        <f t="shared" si="51"/>
        <v>16640</v>
      </c>
      <c r="AK195" s="251"/>
      <c r="AM195" s="246">
        <f t="shared" si="52"/>
        <v>0</v>
      </c>
      <c r="AN195" s="246">
        <f t="shared" si="53"/>
        <v>0</v>
      </c>
    </row>
    <row r="196" spans="2:40" ht="15.6">
      <c r="B196" s="247">
        <v>191</v>
      </c>
      <c r="C196" s="248">
        <v>20960</v>
      </c>
      <c r="D196" s="248">
        <v>17600</v>
      </c>
      <c r="E196" s="235">
        <f t="shared" si="38"/>
        <v>3360</v>
      </c>
      <c r="F196" s="236">
        <f t="shared" si="39"/>
        <v>16740</v>
      </c>
      <c r="G196" s="234">
        <f t="shared" si="40"/>
        <v>14980</v>
      </c>
      <c r="H196" s="237">
        <f t="shared" si="41"/>
        <v>1760</v>
      </c>
      <c r="I196" s="249"/>
      <c r="J196" s="250">
        <v>191</v>
      </c>
      <c r="K196" s="250"/>
      <c r="L196" s="248">
        <v>21290</v>
      </c>
      <c r="M196" s="248">
        <v>17830</v>
      </c>
      <c r="N196" s="248">
        <v>16740</v>
      </c>
      <c r="O196" s="248">
        <v>14980</v>
      </c>
      <c r="Q196" s="241">
        <v>730</v>
      </c>
      <c r="R196" s="242">
        <f t="shared" si="42"/>
        <v>14955.3</v>
      </c>
      <c r="S196" s="242"/>
      <c r="T196" s="242"/>
      <c r="U196" s="242">
        <f t="shared" si="43"/>
        <v>14955.3</v>
      </c>
      <c r="V196" s="253">
        <f t="shared" si="56"/>
        <v>13185.3</v>
      </c>
      <c r="W196" s="242">
        <f t="shared" si="44"/>
        <v>1319</v>
      </c>
      <c r="X196" s="242">
        <f t="shared" si="45"/>
        <v>480</v>
      </c>
      <c r="Y196" s="244">
        <f t="shared" si="46"/>
        <v>14980</v>
      </c>
      <c r="Z196" s="244"/>
      <c r="AA196" s="252"/>
      <c r="AB196" s="241">
        <v>910</v>
      </c>
      <c r="AC196" s="242">
        <f t="shared" si="47"/>
        <v>17820.3</v>
      </c>
      <c r="AD196" s="242"/>
      <c r="AE196" s="242"/>
      <c r="AF196" s="242">
        <f t="shared" si="48"/>
        <v>17820.3</v>
      </c>
      <c r="AG196" s="253">
        <f t="shared" si="57"/>
        <v>14730.3</v>
      </c>
      <c r="AH196" s="242">
        <f t="shared" si="49"/>
        <v>1473</v>
      </c>
      <c r="AI196" s="242">
        <f t="shared" si="50"/>
        <v>540</v>
      </c>
      <c r="AJ196" s="244">
        <f t="shared" si="51"/>
        <v>16740</v>
      </c>
      <c r="AK196" s="251"/>
      <c r="AM196" s="246">
        <f t="shared" si="52"/>
        <v>0</v>
      </c>
      <c r="AN196" s="246">
        <f t="shared" si="53"/>
        <v>0</v>
      </c>
    </row>
    <row r="197" spans="2:40" ht="15.6">
      <c r="B197" s="247">
        <v>192</v>
      </c>
      <c r="C197" s="248">
        <v>21090</v>
      </c>
      <c r="D197" s="248">
        <v>17710</v>
      </c>
      <c r="E197" s="235">
        <f t="shared" ref="E197:E260" si="58">C197-D197</f>
        <v>3380</v>
      </c>
      <c r="F197" s="236">
        <f t="shared" ref="F197:F260" si="59">AJ197</f>
        <v>16840</v>
      </c>
      <c r="G197" s="234">
        <f t="shared" ref="G197:G260" si="60">Y197</f>
        <v>15070</v>
      </c>
      <c r="H197" s="237">
        <f t="shared" ref="H197:H260" si="61">F197-G197</f>
        <v>1770</v>
      </c>
      <c r="I197" s="249"/>
      <c r="J197" s="250">
        <v>192</v>
      </c>
      <c r="K197" s="250"/>
      <c r="L197" s="248">
        <v>21390</v>
      </c>
      <c r="M197" s="248">
        <v>17910</v>
      </c>
      <c r="N197" s="248">
        <v>16840</v>
      </c>
      <c r="O197" s="248">
        <v>15070</v>
      </c>
      <c r="Q197" s="241">
        <v>730</v>
      </c>
      <c r="R197" s="242">
        <f t="shared" ref="R197:R260" si="62">J197*$R$3</f>
        <v>15033.599999999999</v>
      </c>
      <c r="S197" s="242"/>
      <c r="T197" s="242"/>
      <c r="U197" s="242">
        <f t="shared" ref="U197:U260" si="63">R197+S197+T197</f>
        <v>15033.599999999999</v>
      </c>
      <c r="V197" s="253">
        <f t="shared" si="56"/>
        <v>13263.599999999999</v>
      </c>
      <c r="W197" s="242">
        <f t="shared" ref="W197:W260" si="64">ROUND((V197*0.1),0)</f>
        <v>1326</v>
      </c>
      <c r="X197" s="242">
        <f t="shared" ref="X197:X260" si="65">ROUNDDOWN((V197*0.037),-1)</f>
        <v>490</v>
      </c>
      <c r="Y197" s="244">
        <f t="shared" ref="Y197:Y260" si="66">ROUNDDOWN((V197+W197+X197),-1)</f>
        <v>15070</v>
      </c>
      <c r="Z197" s="244"/>
      <c r="AA197" s="252"/>
      <c r="AB197" s="241">
        <v>910</v>
      </c>
      <c r="AC197" s="242">
        <f t="shared" ref="AC197:AC260" si="67">J197*$AC$3</f>
        <v>17913.599999999999</v>
      </c>
      <c r="AD197" s="242"/>
      <c r="AE197" s="242"/>
      <c r="AF197" s="242">
        <f t="shared" ref="AF197:AF260" si="68">AC197+AD197+AE197</f>
        <v>17913.599999999999</v>
      </c>
      <c r="AG197" s="253">
        <f t="shared" si="57"/>
        <v>14823.599999999999</v>
      </c>
      <c r="AH197" s="242">
        <f t="shared" ref="AH197:AH260" si="69">ROUND((AG197*0.1),0)</f>
        <v>1482</v>
      </c>
      <c r="AI197" s="242">
        <f t="shared" ref="AI197:AI260" si="70">ROUNDDOWN((AG197*0.037),-1)</f>
        <v>540</v>
      </c>
      <c r="AJ197" s="244">
        <f t="shared" ref="AJ197:AJ260" si="71">ROUNDDOWN((AG197+AH197+AI197),-1)</f>
        <v>16840</v>
      </c>
      <c r="AK197" s="251"/>
      <c r="AM197" s="246">
        <f t="shared" si="52"/>
        <v>0</v>
      </c>
      <c r="AN197" s="246">
        <f t="shared" si="53"/>
        <v>0</v>
      </c>
    </row>
    <row r="198" spans="2:40" ht="15.6">
      <c r="B198" s="247">
        <v>193</v>
      </c>
      <c r="C198" s="248">
        <v>21240</v>
      </c>
      <c r="D198" s="248">
        <v>17830</v>
      </c>
      <c r="E198" s="235">
        <f t="shared" si="58"/>
        <v>3410</v>
      </c>
      <c r="F198" s="236">
        <f t="shared" si="59"/>
        <v>16950</v>
      </c>
      <c r="G198" s="234">
        <f t="shared" si="60"/>
        <v>15160</v>
      </c>
      <c r="H198" s="237">
        <f t="shared" si="61"/>
        <v>1790</v>
      </c>
      <c r="I198" s="249"/>
      <c r="J198" s="250">
        <v>193</v>
      </c>
      <c r="K198" s="250"/>
      <c r="L198" s="248">
        <v>21490</v>
      </c>
      <c r="M198" s="248">
        <v>18000</v>
      </c>
      <c r="N198" s="248">
        <v>16950</v>
      </c>
      <c r="O198" s="248">
        <v>15160</v>
      </c>
      <c r="Q198" s="241">
        <v>730</v>
      </c>
      <c r="R198" s="242">
        <f t="shared" si="62"/>
        <v>15111.9</v>
      </c>
      <c r="S198" s="242"/>
      <c r="T198" s="242"/>
      <c r="U198" s="242">
        <f t="shared" si="63"/>
        <v>15111.9</v>
      </c>
      <c r="V198" s="253">
        <f t="shared" si="56"/>
        <v>13341.9</v>
      </c>
      <c r="W198" s="242">
        <f t="shared" si="64"/>
        <v>1334</v>
      </c>
      <c r="X198" s="242">
        <f t="shared" si="65"/>
        <v>490</v>
      </c>
      <c r="Y198" s="244">
        <f t="shared" si="66"/>
        <v>15160</v>
      </c>
      <c r="Z198" s="244"/>
      <c r="AA198" s="252"/>
      <c r="AB198" s="241">
        <v>910</v>
      </c>
      <c r="AC198" s="242">
        <f t="shared" si="67"/>
        <v>18006.899999999998</v>
      </c>
      <c r="AD198" s="242"/>
      <c r="AE198" s="242"/>
      <c r="AF198" s="242">
        <f t="shared" si="68"/>
        <v>18006.899999999998</v>
      </c>
      <c r="AG198" s="253">
        <f t="shared" si="57"/>
        <v>14916.899999999998</v>
      </c>
      <c r="AH198" s="242">
        <f t="shared" si="69"/>
        <v>1492</v>
      </c>
      <c r="AI198" s="242">
        <f t="shared" si="70"/>
        <v>550</v>
      </c>
      <c r="AJ198" s="244">
        <f t="shared" si="71"/>
        <v>16950</v>
      </c>
      <c r="AK198" s="251"/>
      <c r="AM198" s="246">
        <f t="shared" ref="AM198:AM261" si="72">N198-AJ198</f>
        <v>0</v>
      </c>
      <c r="AN198" s="246">
        <f t="shared" ref="AN198:AN261" si="73">O198-Y198</f>
        <v>0</v>
      </c>
    </row>
    <row r="199" spans="2:40" ht="15.6">
      <c r="B199" s="247">
        <v>194</v>
      </c>
      <c r="C199" s="248">
        <v>21380</v>
      </c>
      <c r="D199" s="248">
        <v>17940</v>
      </c>
      <c r="E199" s="235">
        <f t="shared" si="58"/>
        <v>3440</v>
      </c>
      <c r="F199" s="236">
        <f t="shared" si="59"/>
        <v>17060</v>
      </c>
      <c r="G199" s="234">
        <f t="shared" si="60"/>
        <v>15250</v>
      </c>
      <c r="H199" s="237">
        <f t="shared" si="61"/>
        <v>1810</v>
      </c>
      <c r="I199" s="249"/>
      <c r="J199" s="250">
        <v>194</v>
      </c>
      <c r="K199" s="250"/>
      <c r="L199" s="248">
        <v>21610</v>
      </c>
      <c r="M199" s="248">
        <v>18090</v>
      </c>
      <c r="N199" s="248">
        <v>17060</v>
      </c>
      <c r="O199" s="248">
        <v>15250</v>
      </c>
      <c r="Q199" s="241">
        <v>730</v>
      </c>
      <c r="R199" s="242">
        <f t="shared" si="62"/>
        <v>15190.199999999999</v>
      </c>
      <c r="S199" s="242"/>
      <c r="T199" s="242"/>
      <c r="U199" s="242">
        <f t="shared" si="63"/>
        <v>15190.199999999999</v>
      </c>
      <c r="V199" s="253">
        <f t="shared" si="56"/>
        <v>13420.199999999999</v>
      </c>
      <c r="W199" s="242">
        <f t="shared" si="64"/>
        <v>1342</v>
      </c>
      <c r="X199" s="242">
        <f t="shared" si="65"/>
        <v>490</v>
      </c>
      <c r="Y199" s="244">
        <f t="shared" si="66"/>
        <v>15250</v>
      </c>
      <c r="Z199" s="244"/>
      <c r="AA199" s="252"/>
      <c r="AB199" s="241">
        <v>910</v>
      </c>
      <c r="AC199" s="242">
        <f t="shared" si="67"/>
        <v>18100.2</v>
      </c>
      <c r="AD199" s="242"/>
      <c r="AE199" s="242"/>
      <c r="AF199" s="242">
        <f t="shared" si="68"/>
        <v>18100.2</v>
      </c>
      <c r="AG199" s="253">
        <f t="shared" si="57"/>
        <v>15010.2</v>
      </c>
      <c r="AH199" s="242">
        <f t="shared" si="69"/>
        <v>1501</v>
      </c>
      <c r="AI199" s="242">
        <f t="shared" si="70"/>
        <v>550</v>
      </c>
      <c r="AJ199" s="244">
        <f t="shared" si="71"/>
        <v>17060</v>
      </c>
      <c r="AK199" s="251"/>
      <c r="AM199" s="246">
        <f t="shared" si="72"/>
        <v>0</v>
      </c>
      <c r="AN199" s="246">
        <f t="shared" si="73"/>
        <v>0</v>
      </c>
    </row>
    <row r="200" spans="2:40" ht="15.6">
      <c r="B200" s="247">
        <v>195</v>
      </c>
      <c r="C200" s="248">
        <v>21530</v>
      </c>
      <c r="D200" s="248">
        <v>18050</v>
      </c>
      <c r="E200" s="235">
        <f t="shared" si="58"/>
        <v>3480</v>
      </c>
      <c r="F200" s="236">
        <f t="shared" si="59"/>
        <v>17160</v>
      </c>
      <c r="G200" s="234">
        <f t="shared" si="60"/>
        <v>15330</v>
      </c>
      <c r="H200" s="237">
        <f t="shared" si="61"/>
        <v>1830</v>
      </c>
      <c r="I200" s="249"/>
      <c r="J200" s="250">
        <v>195</v>
      </c>
      <c r="K200" s="250"/>
      <c r="L200" s="248">
        <v>21710</v>
      </c>
      <c r="M200" s="248">
        <v>18180</v>
      </c>
      <c r="N200" s="248">
        <v>17160</v>
      </c>
      <c r="O200" s="248">
        <v>15330</v>
      </c>
      <c r="Q200" s="241">
        <v>730</v>
      </c>
      <c r="R200" s="242">
        <f t="shared" si="62"/>
        <v>15268.5</v>
      </c>
      <c r="S200" s="242"/>
      <c r="T200" s="242"/>
      <c r="U200" s="242">
        <f t="shared" si="63"/>
        <v>15268.5</v>
      </c>
      <c r="V200" s="253">
        <f t="shared" si="56"/>
        <v>13498.5</v>
      </c>
      <c r="W200" s="242">
        <f t="shared" si="64"/>
        <v>1350</v>
      </c>
      <c r="X200" s="242">
        <f t="shared" si="65"/>
        <v>490</v>
      </c>
      <c r="Y200" s="244">
        <f t="shared" si="66"/>
        <v>15330</v>
      </c>
      <c r="Z200" s="244"/>
      <c r="AA200" s="252"/>
      <c r="AB200" s="241">
        <v>910</v>
      </c>
      <c r="AC200" s="242">
        <f t="shared" si="67"/>
        <v>18193.5</v>
      </c>
      <c r="AD200" s="242"/>
      <c r="AE200" s="242"/>
      <c r="AF200" s="242">
        <f t="shared" si="68"/>
        <v>18193.5</v>
      </c>
      <c r="AG200" s="253">
        <f t="shared" si="57"/>
        <v>15103.5</v>
      </c>
      <c r="AH200" s="242">
        <f t="shared" si="69"/>
        <v>1510</v>
      </c>
      <c r="AI200" s="242">
        <f t="shared" si="70"/>
        <v>550</v>
      </c>
      <c r="AJ200" s="244">
        <f t="shared" si="71"/>
        <v>17160</v>
      </c>
      <c r="AK200" s="251"/>
      <c r="AM200" s="246">
        <f t="shared" si="72"/>
        <v>0</v>
      </c>
      <c r="AN200" s="246">
        <f t="shared" si="73"/>
        <v>0</v>
      </c>
    </row>
    <row r="201" spans="2:40" ht="15.6">
      <c r="B201" s="247">
        <v>196</v>
      </c>
      <c r="C201" s="248">
        <v>21670</v>
      </c>
      <c r="D201" s="248">
        <v>18170</v>
      </c>
      <c r="E201" s="235">
        <f t="shared" si="58"/>
        <v>3500</v>
      </c>
      <c r="F201" s="236">
        <f t="shared" si="59"/>
        <v>17270</v>
      </c>
      <c r="G201" s="234">
        <f t="shared" si="60"/>
        <v>15430</v>
      </c>
      <c r="H201" s="237">
        <f t="shared" si="61"/>
        <v>1840</v>
      </c>
      <c r="I201" s="249"/>
      <c r="J201" s="250">
        <v>196</v>
      </c>
      <c r="K201" s="250"/>
      <c r="L201" s="248">
        <v>21820</v>
      </c>
      <c r="M201" s="248">
        <v>18270</v>
      </c>
      <c r="N201" s="248">
        <v>17270</v>
      </c>
      <c r="O201" s="248">
        <v>15430</v>
      </c>
      <c r="Q201" s="241">
        <v>730</v>
      </c>
      <c r="R201" s="242">
        <f t="shared" si="62"/>
        <v>15346.8</v>
      </c>
      <c r="S201" s="242"/>
      <c r="T201" s="242"/>
      <c r="U201" s="242">
        <f t="shared" si="63"/>
        <v>15346.8</v>
      </c>
      <c r="V201" s="253">
        <f t="shared" ref="V201:V205" si="74">(Q201+U201)-$Z$3</f>
        <v>13576.8</v>
      </c>
      <c r="W201" s="242">
        <f t="shared" si="64"/>
        <v>1358</v>
      </c>
      <c r="X201" s="242">
        <f t="shared" si="65"/>
        <v>500</v>
      </c>
      <c r="Y201" s="244">
        <f t="shared" si="66"/>
        <v>15430</v>
      </c>
      <c r="Z201" s="244"/>
      <c r="AA201" s="252"/>
      <c r="AB201" s="241">
        <v>910</v>
      </c>
      <c r="AC201" s="242">
        <f t="shared" si="67"/>
        <v>18286.8</v>
      </c>
      <c r="AD201" s="242"/>
      <c r="AE201" s="242"/>
      <c r="AF201" s="242">
        <f t="shared" si="68"/>
        <v>18286.8</v>
      </c>
      <c r="AG201" s="253">
        <f t="shared" si="57"/>
        <v>15196.8</v>
      </c>
      <c r="AH201" s="242">
        <f t="shared" si="69"/>
        <v>1520</v>
      </c>
      <c r="AI201" s="242">
        <f t="shared" si="70"/>
        <v>560</v>
      </c>
      <c r="AJ201" s="244">
        <f t="shared" si="71"/>
        <v>17270</v>
      </c>
      <c r="AK201" s="251"/>
      <c r="AM201" s="246">
        <f t="shared" si="72"/>
        <v>0</v>
      </c>
      <c r="AN201" s="246">
        <f t="shared" si="73"/>
        <v>0</v>
      </c>
    </row>
    <row r="202" spans="2:40" ht="15.6">
      <c r="B202" s="247">
        <v>197</v>
      </c>
      <c r="C202" s="248">
        <v>21820</v>
      </c>
      <c r="D202" s="248">
        <v>18280</v>
      </c>
      <c r="E202" s="235">
        <f t="shared" si="58"/>
        <v>3540</v>
      </c>
      <c r="F202" s="236">
        <f t="shared" si="59"/>
        <v>17370</v>
      </c>
      <c r="G202" s="234">
        <f t="shared" si="60"/>
        <v>15520</v>
      </c>
      <c r="H202" s="237">
        <f t="shared" si="61"/>
        <v>1850</v>
      </c>
      <c r="I202" s="249"/>
      <c r="J202" s="250">
        <v>197</v>
      </c>
      <c r="K202" s="250"/>
      <c r="L202" s="248">
        <v>21920</v>
      </c>
      <c r="M202" s="248">
        <v>18360</v>
      </c>
      <c r="N202" s="248">
        <v>17370</v>
      </c>
      <c r="O202" s="248">
        <v>15520</v>
      </c>
      <c r="Q202" s="241">
        <v>730</v>
      </c>
      <c r="R202" s="242">
        <f t="shared" si="62"/>
        <v>15425.099999999999</v>
      </c>
      <c r="S202" s="242"/>
      <c r="T202" s="242"/>
      <c r="U202" s="242">
        <f t="shared" si="63"/>
        <v>15425.099999999999</v>
      </c>
      <c r="V202" s="253">
        <f t="shared" si="74"/>
        <v>13655.099999999999</v>
      </c>
      <c r="W202" s="242">
        <f t="shared" si="64"/>
        <v>1366</v>
      </c>
      <c r="X202" s="242">
        <f t="shared" si="65"/>
        <v>500</v>
      </c>
      <c r="Y202" s="244">
        <f t="shared" si="66"/>
        <v>15520</v>
      </c>
      <c r="Z202" s="244"/>
      <c r="AA202" s="252"/>
      <c r="AB202" s="241">
        <v>910</v>
      </c>
      <c r="AC202" s="242">
        <f t="shared" si="67"/>
        <v>18380.099999999999</v>
      </c>
      <c r="AD202" s="242"/>
      <c r="AE202" s="242"/>
      <c r="AF202" s="242">
        <f t="shared" si="68"/>
        <v>18380.099999999999</v>
      </c>
      <c r="AG202" s="253">
        <f t="shared" si="57"/>
        <v>15290.099999999999</v>
      </c>
      <c r="AH202" s="242">
        <f t="shared" si="69"/>
        <v>1529</v>
      </c>
      <c r="AI202" s="242">
        <f t="shared" si="70"/>
        <v>560</v>
      </c>
      <c r="AJ202" s="244">
        <f t="shared" si="71"/>
        <v>17370</v>
      </c>
      <c r="AK202" s="251"/>
      <c r="AM202" s="246">
        <f t="shared" si="72"/>
        <v>0</v>
      </c>
      <c r="AN202" s="246">
        <f t="shared" si="73"/>
        <v>0</v>
      </c>
    </row>
    <row r="203" spans="2:40" ht="15.6">
      <c r="B203" s="247">
        <v>198</v>
      </c>
      <c r="C203" s="248">
        <v>21960</v>
      </c>
      <c r="D203" s="248">
        <v>18390</v>
      </c>
      <c r="E203" s="235">
        <f t="shared" si="58"/>
        <v>3570</v>
      </c>
      <c r="F203" s="236">
        <f t="shared" si="59"/>
        <v>17480</v>
      </c>
      <c r="G203" s="234">
        <f t="shared" si="60"/>
        <v>15600</v>
      </c>
      <c r="H203" s="237">
        <f t="shared" si="61"/>
        <v>1880</v>
      </c>
      <c r="I203" s="249"/>
      <c r="J203" s="250">
        <v>198</v>
      </c>
      <c r="K203" s="250"/>
      <c r="L203" s="248">
        <v>22030</v>
      </c>
      <c r="M203" s="248">
        <v>18450</v>
      </c>
      <c r="N203" s="248">
        <v>17480</v>
      </c>
      <c r="O203" s="248">
        <v>15600</v>
      </c>
      <c r="Q203" s="241">
        <v>730</v>
      </c>
      <c r="R203" s="242">
        <f t="shared" si="62"/>
        <v>15503.4</v>
      </c>
      <c r="S203" s="242"/>
      <c r="T203" s="242"/>
      <c r="U203" s="242">
        <f t="shared" si="63"/>
        <v>15503.4</v>
      </c>
      <c r="V203" s="253">
        <f t="shared" si="74"/>
        <v>13733.4</v>
      </c>
      <c r="W203" s="242">
        <f t="shared" si="64"/>
        <v>1373</v>
      </c>
      <c r="X203" s="242">
        <f t="shared" si="65"/>
        <v>500</v>
      </c>
      <c r="Y203" s="244">
        <f t="shared" si="66"/>
        <v>15600</v>
      </c>
      <c r="Z203" s="244"/>
      <c r="AA203" s="252"/>
      <c r="AB203" s="241">
        <v>910</v>
      </c>
      <c r="AC203" s="242">
        <f t="shared" si="67"/>
        <v>18473.399999999998</v>
      </c>
      <c r="AD203" s="242"/>
      <c r="AE203" s="242"/>
      <c r="AF203" s="242">
        <f t="shared" si="68"/>
        <v>18473.399999999998</v>
      </c>
      <c r="AG203" s="253">
        <f t="shared" si="57"/>
        <v>15383.399999999998</v>
      </c>
      <c r="AH203" s="242">
        <f t="shared" si="69"/>
        <v>1538</v>
      </c>
      <c r="AI203" s="242">
        <f t="shared" si="70"/>
        <v>560</v>
      </c>
      <c r="AJ203" s="244">
        <f t="shared" si="71"/>
        <v>17480</v>
      </c>
      <c r="AK203" s="251"/>
      <c r="AM203" s="246">
        <f t="shared" si="72"/>
        <v>0</v>
      </c>
      <c r="AN203" s="246">
        <f t="shared" si="73"/>
        <v>0</v>
      </c>
    </row>
    <row r="204" spans="2:40" ht="15.6">
      <c r="B204" s="247">
        <v>199</v>
      </c>
      <c r="C204" s="248">
        <v>22090</v>
      </c>
      <c r="D204" s="248">
        <v>18500</v>
      </c>
      <c r="E204" s="235">
        <f t="shared" si="58"/>
        <v>3590</v>
      </c>
      <c r="F204" s="236">
        <f t="shared" si="59"/>
        <v>17590</v>
      </c>
      <c r="G204" s="234">
        <f t="shared" si="60"/>
        <v>15700</v>
      </c>
      <c r="H204" s="237">
        <f t="shared" si="61"/>
        <v>1890</v>
      </c>
      <c r="I204" s="249"/>
      <c r="J204" s="250">
        <v>199</v>
      </c>
      <c r="K204" s="250"/>
      <c r="L204" s="248">
        <v>22140</v>
      </c>
      <c r="M204" s="248">
        <v>18540</v>
      </c>
      <c r="N204" s="248">
        <v>17590</v>
      </c>
      <c r="O204" s="248">
        <v>15700</v>
      </c>
      <c r="Q204" s="241">
        <v>730</v>
      </c>
      <c r="R204" s="242">
        <f t="shared" si="62"/>
        <v>15581.699999999999</v>
      </c>
      <c r="S204" s="242"/>
      <c r="T204" s="242"/>
      <c r="U204" s="242">
        <f t="shared" si="63"/>
        <v>15581.699999999999</v>
      </c>
      <c r="V204" s="253">
        <f t="shared" si="74"/>
        <v>13811.699999999999</v>
      </c>
      <c r="W204" s="242">
        <f t="shared" si="64"/>
        <v>1381</v>
      </c>
      <c r="X204" s="242">
        <f t="shared" si="65"/>
        <v>510</v>
      </c>
      <c r="Y204" s="244">
        <f t="shared" si="66"/>
        <v>15700</v>
      </c>
      <c r="Z204" s="244"/>
      <c r="AA204" s="252"/>
      <c r="AB204" s="241">
        <v>910</v>
      </c>
      <c r="AC204" s="242">
        <f t="shared" si="67"/>
        <v>18566.7</v>
      </c>
      <c r="AD204" s="242"/>
      <c r="AE204" s="242"/>
      <c r="AF204" s="242">
        <f t="shared" si="68"/>
        <v>18566.7</v>
      </c>
      <c r="AG204" s="253">
        <f t="shared" si="57"/>
        <v>15476.7</v>
      </c>
      <c r="AH204" s="242">
        <f t="shared" si="69"/>
        <v>1548</v>
      </c>
      <c r="AI204" s="242">
        <f t="shared" si="70"/>
        <v>570</v>
      </c>
      <c r="AJ204" s="244">
        <f t="shared" si="71"/>
        <v>17590</v>
      </c>
      <c r="AK204" s="251"/>
      <c r="AM204" s="246">
        <f t="shared" si="72"/>
        <v>0</v>
      </c>
      <c r="AN204" s="246">
        <f t="shared" si="73"/>
        <v>0</v>
      </c>
    </row>
    <row r="205" spans="2:40" ht="15.6">
      <c r="B205" s="247">
        <v>200</v>
      </c>
      <c r="C205" s="248">
        <v>22240</v>
      </c>
      <c r="D205" s="248">
        <v>18610</v>
      </c>
      <c r="E205" s="235">
        <f t="shared" si="58"/>
        <v>3630</v>
      </c>
      <c r="F205" s="236">
        <f t="shared" si="59"/>
        <v>17690</v>
      </c>
      <c r="G205" s="234">
        <f t="shared" si="60"/>
        <v>15780</v>
      </c>
      <c r="H205" s="237">
        <f t="shared" si="61"/>
        <v>1910</v>
      </c>
      <c r="I205" s="249"/>
      <c r="J205" s="250">
        <v>200</v>
      </c>
      <c r="K205" s="250"/>
      <c r="L205" s="248">
        <v>22240</v>
      </c>
      <c r="M205" s="248">
        <v>18620</v>
      </c>
      <c r="N205" s="248">
        <v>17690</v>
      </c>
      <c r="O205" s="248">
        <v>15780</v>
      </c>
      <c r="Q205" s="241">
        <v>730</v>
      </c>
      <c r="R205" s="242">
        <f t="shared" si="62"/>
        <v>15660</v>
      </c>
      <c r="S205" s="242"/>
      <c r="T205" s="242"/>
      <c r="U205" s="242">
        <f t="shared" si="63"/>
        <v>15660</v>
      </c>
      <c r="V205" s="253">
        <f t="shared" si="74"/>
        <v>13890</v>
      </c>
      <c r="W205" s="242">
        <f t="shared" si="64"/>
        <v>1389</v>
      </c>
      <c r="X205" s="242">
        <f t="shared" si="65"/>
        <v>510</v>
      </c>
      <c r="Y205" s="244">
        <f t="shared" si="66"/>
        <v>15780</v>
      </c>
      <c r="Z205" s="244"/>
      <c r="AA205" s="252"/>
      <c r="AB205" s="241">
        <v>910</v>
      </c>
      <c r="AC205" s="242">
        <f t="shared" si="67"/>
        <v>18660</v>
      </c>
      <c r="AD205" s="242"/>
      <c r="AE205" s="242"/>
      <c r="AF205" s="242">
        <f t="shared" si="68"/>
        <v>18660</v>
      </c>
      <c r="AG205" s="253">
        <f t="shared" si="57"/>
        <v>15570</v>
      </c>
      <c r="AH205" s="242">
        <f t="shared" si="69"/>
        <v>1557</v>
      </c>
      <c r="AI205" s="242">
        <f t="shared" si="70"/>
        <v>570</v>
      </c>
      <c r="AJ205" s="244">
        <f t="shared" si="71"/>
        <v>17690</v>
      </c>
      <c r="AK205" s="251"/>
      <c r="AM205" s="246">
        <f t="shared" si="72"/>
        <v>0</v>
      </c>
      <c r="AN205" s="246">
        <f t="shared" si="73"/>
        <v>0</v>
      </c>
    </row>
    <row r="206" spans="2:40" ht="15.6">
      <c r="B206" s="247">
        <v>201</v>
      </c>
      <c r="C206" s="248">
        <v>23240</v>
      </c>
      <c r="D206" s="248">
        <v>19390</v>
      </c>
      <c r="E206" s="235">
        <f t="shared" si="58"/>
        <v>3850</v>
      </c>
      <c r="F206" s="236">
        <f t="shared" si="59"/>
        <v>22340</v>
      </c>
      <c r="G206" s="234">
        <f t="shared" si="60"/>
        <v>18710</v>
      </c>
      <c r="H206" s="237">
        <f t="shared" si="61"/>
        <v>3630</v>
      </c>
      <c r="I206" s="249"/>
      <c r="J206" s="250">
        <v>201</v>
      </c>
      <c r="K206" s="247"/>
      <c r="L206" s="248">
        <v>23240</v>
      </c>
      <c r="M206" s="248">
        <v>19400</v>
      </c>
      <c r="N206" s="248">
        <v>23240</v>
      </c>
      <c r="O206" s="248">
        <v>19400</v>
      </c>
      <c r="Q206" s="241">
        <v>730</v>
      </c>
      <c r="R206" s="242">
        <f t="shared" si="62"/>
        <v>15738.3</v>
      </c>
      <c r="S206" s="242"/>
      <c r="T206" s="242"/>
      <c r="U206" s="242">
        <f t="shared" si="63"/>
        <v>15738.3</v>
      </c>
      <c r="V206" s="242">
        <f t="shared" ref="V206:V269" si="75">Q206+U206</f>
        <v>16468.3</v>
      </c>
      <c r="W206" s="242">
        <f t="shared" si="64"/>
        <v>1647</v>
      </c>
      <c r="X206" s="242">
        <f t="shared" si="65"/>
        <v>600</v>
      </c>
      <c r="Y206" s="244">
        <f t="shared" si="66"/>
        <v>18710</v>
      </c>
      <c r="Z206" s="244"/>
      <c r="AA206" s="252"/>
      <c r="AB206" s="241">
        <v>910</v>
      </c>
      <c r="AC206" s="242">
        <f t="shared" si="67"/>
        <v>18753.3</v>
      </c>
      <c r="AD206" s="242"/>
      <c r="AE206" s="242"/>
      <c r="AF206" s="242">
        <f t="shared" si="68"/>
        <v>18753.3</v>
      </c>
      <c r="AG206" s="242">
        <f t="shared" ref="AG206:AG269" si="76">AB206+AF206</f>
        <v>19663.3</v>
      </c>
      <c r="AH206" s="242">
        <f t="shared" si="69"/>
        <v>1966</v>
      </c>
      <c r="AI206" s="242">
        <f t="shared" si="70"/>
        <v>720</v>
      </c>
      <c r="AJ206" s="244">
        <f t="shared" si="71"/>
        <v>22340</v>
      </c>
      <c r="AM206" s="246">
        <f t="shared" si="72"/>
        <v>900</v>
      </c>
      <c r="AN206" s="246">
        <f t="shared" si="73"/>
        <v>690</v>
      </c>
    </row>
    <row r="207" spans="2:40" ht="15.6">
      <c r="B207" s="247">
        <v>202</v>
      </c>
      <c r="C207" s="248">
        <v>23450</v>
      </c>
      <c r="D207" s="248">
        <v>19550</v>
      </c>
      <c r="E207" s="235">
        <f t="shared" si="58"/>
        <v>3900</v>
      </c>
      <c r="F207" s="236">
        <f t="shared" si="59"/>
        <v>22460</v>
      </c>
      <c r="G207" s="234">
        <f t="shared" si="60"/>
        <v>18810</v>
      </c>
      <c r="H207" s="237">
        <f t="shared" si="61"/>
        <v>3650</v>
      </c>
      <c r="I207" s="249"/>
      <c r="J207" s="250">
        <v>202</v>
      </c>
      <c r="K207" s="247"/>
      <c r="L207" s="248">
        <v>23450</v>
      </c>
      <c r="M207" s="248">
        <v>19560</v>
      </c>
      <c r="N207" s="248">
        <v>23450</v>
      </c>
      <c r="O207" s="248">
        <v>19560</v>
      </c>
      <c r="Q207" s="241">
        <v>730</v>
      </c>
      <c r="R207" s="242">
        <f t="shared" si="62"/>
        <v>15816.599999999999</v>
      </c>
      <c r="S207" s="242"/>
      <c r="T207" s="242"/>
      <c r="U207" s="242">
        <f t="shared" si="63"/>
        <v>15816.599999999999</v>
      </c>
      <c r="V207" s="242">
        <f t="shared" si="75"/>
        <v>16546.599999999999</v>
      </c>
      <c r="W207" s="242">
        <f t="shared" si="64"/>
        <v>1655</v>
      </c>
      <c r="X207" s="242">
        <f t="shared" si="65"/>
        <v>610</v>
      </c>
      <c r="Y207" s="244">
        <f t="shared" si="66"/>
        <v>18810</v>
      </c>
      <c r="Z207" s="244"/>
      <c r="AA207" s="252"/>
      <c r="AB207" s="241">
        <v>910</v>
      </c>
      <c r="AC207" s="242">
        <f t="shared" si="67"/>
        <v>18846.599999999999</v>
      </c>
      <c r="AD207" s="242"/>
      <c r="AE207" s="242"/>
      <c r="AF207" s="242">
        <f t="shared" si="68"/>
        <v>18846.599999999999</v>
      </c>
      <c r="AG207" s="242">
        <f t="shared" si="76"/>
        <v>19756.599999999999</v>
      </c>
      <c r="AH207" s="242">
        <f t="shared" si="69"/>
        <v>1976</v>
      </c>
      <c r="AI207" s="242">
        <f t="shared" si="70"/>
        <v>730</v>
      </c>
      <c r="AJ207" s="244">
        <f t="shared" si="71"/>
        <v>22460</v>
      </c>
      <c r="AM207" s="246">
        <f t="shared" si="72"/>
        <v>990</v>
      </c>
      <c r="AN207" s="246">
        <f t="shared" si="73"/>
        <v>750</v>
      </c>
    </row>
    <row r="208" spans="2:40" ht="15.6">
      <c r="B208" s="247">
        <v>203</v>
      </c>
      <c r="C208" s="248">
        <v>23670</v>
      </c>
      <c r="D208" s="248">
        <v>19720</v>
      </c>
      <c r="E208" s="235">
        <f t="shared" si="58"/>
        <v>3950</v>
      </c>
      <c r="F208" s="236">
        <f t="shared" si="59"/>
        <v>22560</v>
      </c>
      <c r="G208" s="234">
        <f t="shared" si="60"/>
        <v>18890</v>
      </c>
      <c r="H208" s="237">
        <f t="shared" si="61"/>
        <v>3670</v>
      </c>
      <c r="I208" s="249"/>
      <c r="J208" s="250">
        <v>203</v>
      </c>
      <c r="K208" s="247"/>
      <c r="L208" s="248">
        <v>23670</v>
      </c>
      <c r="M208" s="248">
        <v>19730</v>
      </c>
      <c r="N208" s="248">
        <v>23670</v>
      </c>
      <c r="O208" s="248">
        <v>19730</v>
      </c>
      <c r="Q208" s="241">
        <v>730</v>
      </c>
      <c r="R208" s="242">
        <f t="shared" si="62"/>
        <v>15894.9</v>
      </c>
      <c r="S208" s="242"/>
      <c r="T208" s="242"/>
      <c r="U208" s="242">
        <f t="shared" si="63"/>
        <v>15894.9</v>
      </c>
      <c r="V208" s="242">
        <f t="shared" si="75"/>
        <v>16624.900000000001</v>
      </c>
      <c r="W208" s="242">
        <f t="shared" si="64"/>
        <v>1662</v>
      </c>
      <c r="X208" s="242">
        <f t="shared" si="65"/>
        <v>610</v>
      </c>
      <c r="Y208" s="244">
        <f t="shared" si="66"/>
        <v>18890</v>
      </c>
      <c r="Z208" s="244"/>
      <c r="AA208" s="252"/>
      <c r="AB208" s="241">
        <v>910</v>
      </c>
      <c r="AC208" s="242">
        <f t="shared" si="67"/>
        <v>18939.899999999998</v>
      </c>
      <c r="AD208" s="242"/>
      <c r="AE208" s="242"/>
      <c r="AF208" s="242">
        <f t="shared" si="68"/>
        <v>18939.899999999998</v>
      </c>
      <c r="AG208" s="242">
        <f t="shared" si="76"/>
        <v>19849.899999999998</v>
      </c>
      <c r="AH208" s="242">
        <f t="shared" si="69"/>
        <v>1985</v>
      </c>
      <c r="AI208" s="242">
        <f t="shared" si="70"/>
        <v>730</v>
      </c>
      <c r="AJ208" s="244">
        <f t="shared" si="71"/>
        <v>22560</v>
      </c>
      <c r="AM208" s="246">
        <f t="shared" si="72"/>
        <v>1110</v>
      </c>
      <c r="AN208" s="246">
        <f t="shared" si="73"/>
        <v>840</v>
      </c>
    </row>
    <row r="209" spans="2:40" ht="15.6">
      <c r="B209" s="247">
        <v>204</v>
      </c>
      <c r="C209" s="248">
        <v>23880</v>
      </c>
      <c r="D209" s="248">
        <v>19880</v>
      </c>
      <c r="E209" s="235">
        <f t="shared" si="58"/>
        <v>4000</v>
      </c>
      <c r="F209" s="236">
        <f t="shared" si="59"/>
        <v>22660</v>
      </c>
      <c r="G209" s="234">
        <f t="shared" si="60"/>
        <v>18980</v>
      </c>
      <c r="H209" s="237">
        <f t="shared" si="61"/>
        <v>3680</v>
      </c>
      <c r="I209" s="249"/>
      <c r="J209" s="250">
        <v>204</v>
      </c>
      <c r="K209" s="247"/>
      <c r="L209" s="248">
        <v>23880</v>
      </c>
      <c r="M209" s="248">
        <v>19900</v>
      </c>
      <c r="N209" s="248">
        <v>23880</v>
      </c>
      <c r="O209" s="248">
        <v>19900</v>
      </c>
      <c r="Q209" s="241">
        <v>730</v>
      </c>
      <c r="R209" s="242">
        <f t="shared" si="62"/>
        <v>15973.199999999999</v>
      </c>
      <c r="S209" s="242"/>
      <c r="T209" s="242"/>
      <c r="U209" s="242">
        <f t="shared" si="63"/>
        <v>15973.199999999999</v>
      </c>
      <c r="V209" s="242">
        <f t="shared" si="75"/>
        <v>16703.199999999997</v>
      </c>
      <c r="W209" s="242">
        <f t="shared" si="64"/>
        <v>1670</v>
      </c>
      <c r="X209" s="242">
        <f t="shared" si="65"/>
        <v>610</v>
      </c>
      <c r="Y209" s="244">
        <f t="shared" si="66"/>
        <v>18980</v>
      </c>
      <c r="Z209" s="244"/>
      <c r="AA209" s="252"/>
      <c r="AB209" s="241">
        <v>910</v>
      </c>
      <c r="AC209" s="242">
        <f t="shared" si="67"/>
        <v>19033.2</v>
      </c>
      <c r="AD209" s="242"/>
      <c r="AE209" s="242"/>
      <c r="AF209" s="242">
        <f t="shared" si="68"/>
        <v>19033.2</v>
      </c>
      <c r="AG209" s="242">
        <f t="shared" si="76"/>
        <v>19943.2</v>
      </c>
      <c r="AH209" s="242">
        <f t="shared" si="69"/>
        <v>1994</v>
      </c>
      <c r="AI209" s="242">
        <f t="shared" si="70"/>
        <v>730</v>
      </c>
      <c r="AJ209" s="244">
        <f t="shared" si="71"/>
        <v>22660</v>
      </c>
      <c r="AM209" s="246">
        <f t="shared" si="72"/>
        <v>1220</v>
      </c>
      <c r="AN209" s="246">
        <f t="shared" si="73"/>
        <v>920</v>
      </c>
    </row>
    <row r="210" spans="2:40" ht="15.6">
      <c r="B210" s="247">
        <v>205</v>
      </c>
      <c r="C210" s="248">
        <v>24090</v>
      </c>
      <c r="D210" s="248">
        <v>20060</v>
      </c>
      <c r="E210" s="235">
        <f t="shared" si="58"/>
        <v>4030</v>
      </c>
      <c r="F210" s="236">
        <f t="shared" si="59"/>
        <v>22780</v>
      </c>
      <c r="G210" s="234">
        <f t="shared" si="60"/>
        <v>19070</v>
      </c>
      <c r="H210" s="237">
        <f t="shared" si="61"/>
        <v>3710</v>
      </c>
      <c r="I210" s="249"/>
      <c r="J210" s="250">
        <v>205</v>
      </c>
      <c r="K210" s="247"/>
      <c r="L210" s="248">
        <v>24090</v>
      </c>
      <c r="M210" s="248">
        <v>20070</v>
      </c>
      <c r="N210" s="248">
        <v>24090</v>
      </c>
      <c r="O210" s="248">
        <v>20070</v>
      </c>
      <c r="Q210" s="241">
        <v>730</v>
      </c>
      <c r="R210" s="242">
        <f t="shared" si="62"/>
        <v>16051.5</v>
      </c>
      <c r="S210" s="242"/>
      <c r="T210" s="242"/>
      <c r="U210" s="242">
        <f t="shared" si="63"/>
        <v>16051.5</v>
      </c>
      <c r="V210" s="242">
        <f t="shared" si="75"/>
        <v>16781.5</v>
      </c>
      <c r="W210" s="242">
        <f t="shared" si="64"/>
        <v>1678</v>
      </c>
      <c r="X210" s="242">
        <f t="shared" si="65"/>
        <v>620</v>
      </c>
      <c r="Y210" s="244">
        <f t="shared" si="66"/>
        <v>19070</v>
      </c>
      <c r="Z210" s="244"/>
      <c r="AA210" s="252"/>
      <c r="AB210" s="241">
        <v>910</v>
      </c>
      <c r="AC210" s="242">
        <f t="shared" si="67"/>
        <v>19126.5</v>
      </c>
      <c r="AD210" s="242"/>
      <c r="AE210" s="242"/>
      <c r="AF210" s="242">
        <f t="shared" si="68"/>
        <v>19126.5</v>
      </c>
      <c r="AG210" s="242">
        <f t="shared" si="76"/>
        <v>20036.5</v>
      </c>
      <c r="AH210" s="242">
        <f t="shared" si="69"/>
        <v>2004</v>
      </c>
      <c r="AI210" s="242">
        <f t="shared" si="70"/>
        <v>740</v>
      </c>
      <c r="AJ210" s="244">
        <f t="shared" si="71"/>
        <v>22780</v>
      </c>
      <c r="AM210" s="246">
        <f t="shared" si="72"/>
        <v>1310</v>
      </c>
      <c r="AN210" s="246">
        <f t="shared" si="73"/>
        <v>1000</v>
      </c>
    </row>
    <row r="211" spans="2:40" ht="15.6">
      <c r="B211" s="247">
        <v>206</v>
      </c>
      <c r="C211" s="248">
        <v>24310</v>
      </c>
      <c r="D211" s="248">
        <v>20220</v>
      </c>
      <c r="E211" s="235">
        <f t="shared" si="58"/>
        <v>4090</v>
      </c>
      <c r="F211" s="236">
        <f t="shared" si="59"/>
        <v>22880</v>
      </c>
      <c r="G211" s="234">
        <f t="shared" si="60"/>
        <v>19160</v>
      </c>
      <c r="H211" s="237">
        <f t="shared" si="61"/>
        <v>3720</v>
      </c>
      <c r="I211" s="249"/>
      <c r="J211" s="250">
        <v>206</v>
      </c>
      <c r="K211" s="247"/>
      <c r="L211" s="248">
        <v>24310</v>
      </c>
      <c r="M211" s="248">
        <v>20230</v>
      </c>
      <c r="N211" s="248">
        <v>24310</v>
      </c>
      <c r="O211" s="248">
        <v>20230</v>
      </c>
      <c r="Q211" s="241">
        <v>730</v>
      </c>
      <c r="R211" s="242">
        <f t="shared" si="62"/>
        <v>16129.8</v>
      </c>
      <c r="S211" s="242"/>
      <c r="T211" s="242"/>
      <c r="U211" s="242">
        <f t="shared" si="63"/>
        <v>16129.8</v>
      </c>
      <c r="V211" s="242">
        <f t="shared" si="75"/>
        <v>16859.8</v>
      </c>
      <c r="W211" s="242">
        <f t="shared" si="64"/>
        <v>1686</v>
      </c>
      <c r="X211" s="242">
        <f t="shared" si="65"/>
        <v>620</v>
      </c>
      <c r="Y211" s="244">
        <f t="shared" si="66"/>
        <v>19160</v>
      </c>
      <c r="Z211" s="244"/>
      <c r="AA211" s="252"/>
      <c r="AB211" s="241">
        <v>910</v>
      </c>
      <c r="AC211" s="242">
        <f t="shared" si="67"/>
        <v>19219.8</v>
      </c>
      <c r="AD211" s="242"/>
      <c r="AE211" s="242"/>
      <c r="AF211" s="242">
        <f t="shared" si="68"/>
        <v>19219.8</v>
      </c>
      <c r="AG211" s="242">
        <f t="shared" si="76"/>
        <v>20129.8</v>
      </c>
      <c r="AH211" s="242">
        <f t="shared" si="69"/>
        <v>2013</v>
      </c>
      <c r="AI211" s="242">
        <f t="shared" si="70"/>
        <v>740</v>
      </c>
      <c r="AJ211" s="244">
        <f t="shared" si="71"/>
        <v>22880</v>
      </c>
      <c r="AM211" s="246">
        <f t="shared" si="72"/>
        <v>1430</v>
      </c>
      <c r="AN211" s="246">
        <f t="shared" si="73"/>
        <v>1070</v>
      </c>
    </row>
    <row r="212" spans="2:40" ht="15.6">
      <c r="B212" s="247">
        <v>207</v>
      </c>
      <c r="C212" s="248">
        <v>24520</v>
      </c>
      <c r="D212" s="248">
        <v>20390</v>
      </c>
      <c r="E212" s="235">
        <f t="shared" si="58"/>
        <v>4130</v>
      </c>
      <c r="F212" s="236">
        <f t="shared" si="59"/>
        <v>22980</v>
      </c>
      <c r="G212" s="234">
        <f t="shared" si="60"/>
        <v>19250</v>
      </c>
      <c r="H212" s="237">
        <f t="shared" si="61"/>
        <v>3730</v>
      </c>
      <c r="I212" s="249"/>
      <c r="J212" s="250">
        <v>207</v>
      </c>
      <c r="K212" s="247"/>
      <c r="L212" s="248">
        <v>24520</v>
      </c>
      <c r="M212" s="248">
        <v>20400</v>
      </c>
      <c r="N212" s="248">
        <v>24520</v>
      </c>
      <c r="O212" s="248">
        <v>20400</v>
      </c>
      <c r="Q212" s="241">
        <v>730</v>
      </c>
      <c r="R212" s="242">
        <f t="shared" si="62"/>
        <v>16208.099999999999</v>
      </c>
      <c r="S212" s="242"/>
      <c r="T212" s="242"/>
      <c r="U212" s="242">
        <f t="shared" si="63"/>
        <v>16208.099999999999</v>
      </c>
      <c r="V212" s="242">
        <f t="shared" si="75"/>
        <v>16938.099999999999</v>
      </c>
      <c r="W212" s="242">
        <f t="shared" si="64"/>
        <v>1694</v>
      </c>
      <c r="X212" s="242">
        <f t="shared" si="65"/>
        <v>620</v>
      </c>
      <c r="Y212" s="244">
        <f t="shared" si="66"/>
        <v>19250</v>
      </c>
      <c r="Z212" s="244"/>
      <c r="AA212" s="252"/>
      <c r="AB212" s="241">
        <v>910</v>
      </c>
      <c r="AC212" s="242">
        <f t="shared" si="67"/>
        <v>19313.099999999999</v>
      </c>
      <c r="AD212" s="242"/>
      <c r="AE212" s="242"/>
      <c r="AF212" s="242">
        <f t="shared" si="68"/>
        <v>19313.099999999999</v>
      </c>
      <c r="AG212" s="242">
        <f t="shared" si="76"/>
        <v>20223.099999999999</v>
      </c>
      <c r="AH212" s="242">
        <f t="shared" si="69"/>
        <v>2022</v>
      </c>
      <c r="AI212" s="242">
        <f t="shared" si="70"/>
        <v>740</v>
      </c>
      <c r="AJ212" s="244">
        <f t="shared" si="71"/>
        <v>22980</v>
      </c>
      <c r="AM212" s="246">
        <f t="shared" si="72"/>
        <v>1540</v>
      </c>
      <c r="AN212" s="246">
        <f t="shared" si="73"/>
        <v>1150</v>
      </c>
    </row>
    <row r="213" spans="2:40" ht="15.6">
      <c r="B213" s="247">
        <v>208</v>
      </c>
      <c r="C213" s="248">
        <v>24730</v>
      </c>
      <c r="D213" s="248">
        <v>20550</v>
      </c>
      <c r="E213" s="235">
        <f t="shared" si="58"/>
        <v>4180</v>
      </c>
      <c r="F213" s="236">
        <f t="shared" si="59"/>
        <v>23090</v>
      </c>
      <c r="G213" s="234">
        <f t="shared" si="60"/>
        <v>19330</v>
      </c>
      <c r="H213" s="237">
        <f t="shared" si="61"/>
        <v>3760</v>
      </c>
      <c r="I213" s="249"/>
      <c r="J213" s="250">
        <v>208</v>
      </c>
      <c r="K213" s="247"/>
      <c r="L213" s="248">
        <v>24730</v>
      </c>
      <c r="M213" s="248">
        <v>20560</v>
      </c>
      <c r="N213" s="248">
        <v>24730</v>
      </c>
      <c r="O213" s="248">
        <v>20560</v>
      </c>
      <c r="Q213" s="241">
        <v>730</v>
      </c>
      <c r="R213" s="242">
        <f t="shared" si="62"/>
        <v>16286.4</v>
      </c>
      <c r="S213" s="242"/>
      <c r="T213" s="242"/>
      <c r="U213" s="242">
        <f t="shared" si="63"/>
        <v>16286.4</v>
      </c>
      <c r="V213" s="242">
        <f t="shared" si="75"/>
        <v>17016.400000000001</v>
      </c>
      <c r="W213" s="242">
        <f t="shared" si="64"/>
        <v>1702</v>
      </c>
      <c r="X213" s="242">
        <f t="shared" si="65"/>
        <v>620</v>
      </c>
      <c r="Y213" s="244">
        <f t="shared" si="66"/>
        <v>19330</v>
      </c>
      <c r="Z213" s="244"/>
      <c r="AA213" s="252"/>
      <c r="AB213" s="241">
        <v>910</v>
      </c>
      <c r="AC213" s="242">
        <f t="shared" si="67"/>
        <v>19406.399999999998</v>
      </c>
      <c r="AD213" s="242"/>
      <c r="AE213" s="242"/>
      <c r="AF213" s="242">
        <f t="shared" si="68"/>
        <v>19406.399999999998</v>
      </c>
      <c r="AG213" s="242">
        <f t="shared" si="76"/>
        <v>20316.399999999998</v>
      </c>
      <c r="AH213" s="242">
        <f t="shared" si="69"/>
        <v>2032</v>
      </c>
      <c r="AI213" s="242">
        <f t="shared" si="70"/>
        <v>750</v>
      </c>
      <c r="AJ213" s="244">
        <f t="shared" si="71"/>
        <v>23090</v>
      </c>
      <c r="AM213" s="246">
        <f t="shared" si="72"/>
        <v>1640</v>
      </c>
      <c r="AN213" s="246">
        <f t="shared" si="73"/>
        <v>1230</v>
      </c>
    </row>
    <row r="214" spans="2:40" ht="15.6">
      <c r="B214" s="247">
        <v>209</v>
      </c>
      <c r="C214" s="248">
        <v>24950</v>
      </c>
      <c r="D214" s="248">
        <v>20720</v>
      </c>
      <c r="E214" s="235">
        <f t="shared" si="58"/>
        <v>4230</v>
      </c>
      <c r="F214" s="236">
        <f t="shared" si="59"/>
        <v>23200</v>
      </c>
      <c r="G214" s="234">
        <f t="shared" si="60"/>
        <v>19430</v>
      </c>
      <c r="H214" s="237">
        <f t="shared" si="61"/>
        <v>3770</v>
      </c>
      <c r="I214" s="249"/>
      <c r="J214" s="250">
        <v>209</v>
      </c>
      <c r="K214" s="247"/>
      <c r="L214" s="248">
        <v>24950</v>
      </c>
      <c r="M214" s="248">
        <v>20740</v>
      </c>
      <c r="N214" s="248">
        <v>24950</v>
      </c>
      <c r="O214" s="248">
        <v>20740</v>
      </c>
      <c r="Q214" s="241">
        <v>730</v>
      </c>
      <c r="R214" s="242">
        <f t="shared" si="62"/>
        <v>16364.699999999999</v>
      </c>
      <c r="S214" s="242"/>
      <c r="T214" s="242"/>
      <c r="U214" s="242">
        <f t="shared" si="63"/>
        <v>16364.699999999999</v>
      </c>
      <c r="V214" s="242">
        <f t="shared" si="75"/>
        <v>17094.699999999997</v>
      </c>
      <c r="W214" s="242">
        <f t="shared" si="64"/>
        <v>1709</v>
      </c>
      <c r="X214" s="242">
        <f t="shared" si="65"/>
        <v>630</v>
      </c>
      <c r="Y214" s="244">
        <f t="shared" si="66"/>
        <v>19430</v>
      </c>
      <c r="Z214" s="244"/>
      <c r="AA214" s="252"/>
      <c r="AB214" s="241">
        <v>910</v>
      </c>
      <c r="AC214" s="242">
        <f t="shared" si="67"/>
        <v>19499.7</v>
      </c>
      <c r="AD214" s="242"/>
      <c r="AE214" s="242"/>
      <c r="AF214" s="242">
        <f t="shared" si="68"/>
        <v>19499.7</v>
      </c>
      <c r="AG214" s="242">
        <f t="shared" si="76"/>
        <v>20409.7</v>
      </c>
      <c r="AH214" s="242">
        <f t="shared" si="69"/>
        <v>2041</v>
      </c>
      <c r="AI214" s="242">
        <f t="shared" si="70"/>
        <v>750</v>
      </c>
      <c r="AJ214" s="244">
        <f t="shared" si="71"/>
        <v>23200</v>
      </c>
      <c r="AM214" s="246">
        <f t="shared" si="72"/>
        <v>1750</v>
      </c>
      <c r="AN214" s="246">
        <f t="shared" si="73"/>
        <v>1310</v>
      </c>
    </row>
    <row r="215" spans="2:40" ht="15.6">
      <c r="B215" s="247">
        <v>210</v>
      </c>
      <c r="C215" s="248">
        <v>25160</v>
      </c>
      <c r="D215" s="248">
        <v>20900</v>
      </c>
      <c r="E215" s="235">
        <f t="shared" si="58"/>
        <v>4260</v>
      </c>
      <c r="F215" s="236">
        <f t="shared" si="59"/>
        <v>23300</v>
      </c>
      <c r="G215" s="234">
        <f t="shared" si="60"/>
        <v>19520</v>
      </c>
      <c r="H215" s="237">
        <f t="shared" si="61"/>
        <v>3780</v>
      </c>
      <c r="I215" s="249"/>
      <c r="J215" s="250">
        <v>210</v>
      </c>
      <c r="K215" s="247"/>
      <c r="L215" s="248">
        <v>25160</v>
      </c>
      <c r="M215" s="248">
        <v>20910</v>
      </c>
      <c r="N215" s="248">
        <v>25160</v>
      </c>
      <c r="O215" s="248">
        <v>20910</v>
      </c>
      <c r="Q215" s="241">
        <v>730</v>
      </c>
      <c r="R215" s="242">
        <f t="shared" si="62"/>
        <v>16443</v>
      </c>
      <c r="S215" s="242"/>
      <c r="T215" s="242"/>
      <c r="U215" s="242">
        <f t="shared" si="63"/>
        <v>16443</v>
      </c>
      <c r="V215" s="242">
        <f t="shared" si="75"/>
        <v>17173</v>
      </c>
      <c r="W215" s="242">
        <f t="shared" si="64"/>
        <v>1717</v>
      </c>
      <c r="X215" s="242">
        <f t="shared" si="65"/>
        <v>630</v>
      </c>
      <c r="Y215" s="244">
        <f t="shared" si="66"/>
        <v>19520</v>
      </c>
      <c r="Z215" s="244"/>
      <c r="AA215" s="252"/>
      <c r="AB215" s="241">
        <v>910</v>
      </c>
      <c r="AC215" s="242">
        <f t="shared" si="67"/>
        <v>19593</v>
      </c>
      <c r="AD215" s="242"/>
      <c r="AE215" s="242"/>
      <c r="AF215" s="242">
        <f t="shared" si="68"/>
        <v>19593</v>
      </c>
      <c r="AG215" s="242">
        <f t="shared" si="76"/>
        <v>20503</v>
      </c>
      <c r="AH215" s="242">
        <f t="shared" si="69"/>
        <v>2050</v>
      </c>
      <c r="AI215" s="242">
        <f t="shared" si="70"/>
        <v>750</v>
      </c>
      <c r="AJ215" s="244">
        <f t="shared" si="71"/>
        <v>23300</v>
      </c>
      <c r="AM215" s="246">
        <f t="shared" si="72"/>
        <v>1860</v>
      </c>
      <c r="AN215" s="246">
        <f t="shared" si="73"/>
        <v>1390</v>
      </c>
    </row>
    <row r="216" spans="2:40" ht="15.6">
      <c r="B216" s="247">
        <v>211</v>
      </c>
      <c r="C216" s="248">
        <v>25370</v>
      </c>
      <c r="D216" s="248">
        <v>21060</v>
      </c>
      <c r="E216" s="235">
        <f t="shared" si="58"/>
        <v>4310</v>
      </c>
      <c r="F216" s="236">
        <f t="shared" si="59"/>
        <v>23410</v>
      </c>
      <c r="G216" s="234">
        <f t="shared" si="60"/>
        <v>19600</v>
      </c>
      <c r="H216" s="237">
        <f t="shared" si="61"/>
        <v>3810</v>
      </c>
      <c r="I216" s="249"/>
      <c r="J216" s="250">
        <v>211</v>
      </c>
      <c r="K216" s="247"/>
      <c r="L216" s="248">
        <v>25370</v>
      </c>
      <c r="M216" s="248">
        <v>21070</v>
      </c>
      <c r="N216" s="248">
        <v>25370</v>
      </c>
      <c r="O216" s="248">
        <v>21070</v>
      </c>
      <c r="Q216" s="241">
        <v>730</v>
      </c>
      <c r="R216" s="242">
        <f t="shared" si="62"/>
        <v>16521.3</v>
      </c>
      <c r="S216" s="242"/>
      <c r="T216" s="242"/>
      <c r="U216" s="242">
        <f t="shared" si="63"/>
        <v>16521.3</v>
      </c>
      <c r="V216" s="242">
        <f t="shared" si="75"/>
        <v>17251.3</v>
      </c>
      <c r="W216" s="242">
        <f t="shared" si="64"/>
        <v>1725</v>
      </c>
      <c r="X216" s="242">
        <f t="shared" si="65"/>
        <v>630</v>
      </c>
      <c r="Y216" s="244">
        <f t="shared" si="66"/>
        <v>19600</v>
      </c>
      <c r="Z216" s="244"/>
      <c r="AA216" s="252"/>
      <c r="AB216" s="241">
        <v>910</v>
      </c>
      <c r="AC216" s="242">
        <f t="shared" si="67"/>
        <v>19686.3</v>
      </c>
      <c r="AD216" s="242"/>
      <c r="AE216" s="242"/>
      <c r="AF216" s="242">
        <f t="shared" si="68"/>
        <v>19686.3</v>
      </c>
      <c r="AG216" s="242">
        <f t="shared" si="76"/>
        <v>20596.3</v>
      </c>
      <c r="AH216" s="242">
        <f t="shared" si="69"/>
        <v>2060</v>
      </c>
      <c r="AI216" s="242">
        <f t="shared" si="70"/>
        <v>760</v>
      </c>
      <c r="AJ216" s="244">
        <f t="shared" si="71"/>
        <v>23410</v>
      </c>
      <c r="AM216" s="246">
        <f t="shared" si="72"/>
        <v>1960</v>
      </c>
      <c r="AN216" s="246">
        <f t="shared" si="73"/>
        <v>1470</v>
      </c>
    </row>
    <row r="217" spans="2:40" ht="15.6">
      <c r="B217" s="247">
        <v>212</v>
      </c>
      <c r="C217" s="248">
        <v>25590</v>
      </c>
      <c r="D217" s="248">
        <v>21230</v>
      </c>
      <c r="E217" s="235">
        <f t="shared" si="58"/>
        <v>4360</v>
      </c>
      <c r="F217" s="236">
        <f t="shared" si="59"/>
        <v>23510</v>
      </c>
      <c r="G217" s="234">
        <f t="shared" si="60"/>
        <v>19700</v>
      </c>
      <c r="H217" s="237">
        <f t="shared" si="61"/>
        <v>3810</v>
      </c>
      <c r="I217" s="249"/>
      <c r="J217" s="250">
        <v>212</v>
      </c>
      <c r="K217" s="247"/>
      <c r="L217" s="248">
        <v>25590</v>
      </c>
      <c r="M217" s="248">
        <v>21240</v>
      </c>
      <c r="N217" s="248">
        <v>25590</v>
      </c>
      <c r="O217" s="248">
        <v>21240</v>
      </c>
      <c r="Q217" s="241">
        <v>730</v>
      </c>
      <c r="R217" s="242">
        <f t="shared" si="62"/>
        <v>16599.599999999999</v>
      </c>
      <c r="S217" s="242"/>
      <c r="T217" s="242"/>
      <c r="U217" s="242">
        <f t="shared" si="63"/>
        <v>16599.599999999999</v>
      </c>
      <c r="V217" s="242">
        <f t="shared" si="75"/>
        <v>17329.599999999999</v>
      </c>
      <c r="W217" s="242">
        <f t="shared" si="64"/>
        <v>1733</v>
      </c>
      <c r="X217" s="242">
        <f t="shared" si="65"/>
        <v>640</v>
      </c>
      <c r="Y217" s="244">
        <f t="shared" si="66"/>
        <v>19700</v>
      </c>
      <c r="Z217" s="244"/>
      <c r="AA217" s="252"/>
      <c r="AB217" s="241">
        <v>910</v>
      </c>
      <c r="AC217" s="242">
        <f t="shared" si="67"/>
        <v>19779.599999999999</v>
      </c>
      <c r="AD217" s="242"/>
      <c r="AE217" s="242"/>
      <c r="AF217" s="242">
        <f t="shared" si="68"/>
        <v>19779.599999999999</v>
      </c>
      <c r="AG217" s="242">
        <f t="shared" si="76"/>
        <v>20689.599999999999</v>
      </c>
      <c r="AH217" s="242">
        <f t="shared" si="69"/>
        <v>2069</v>
      </c>
      <c r="AI217" s="242">
        <f t="shared" si="70"/>
        <v>760</v>
      </c>
      <c r="AJ217" s="244">
        <f t="shared" si="71"/>
        <v>23510</v>
      </c>
      <c r="AM217" s="246">
        <f t="shared" si="72"/>
        <v>2080</v>
      </c>
      <c r="AN217" s="246">
        <f t="shared" si="73"/>
        <v>1540</v>
      </c>
    </row>
    <row r="218" spans="2:40" ht="15.6">
      <c r="B218" s="247">
        <v>213</v>
      </c>
      <c r="C218" s="248">
        <v>25800</v>
      </c>
      <c r="D218" s="248">
        <v>21390</v>
      </c>
      <c r="E218" s="235">
        <f t="shared" si="58"/>
        <v>4410</v>
      </c>
      <c r="F218" s="236">
        <f t="shared" si="59"/>
        <v>23620</v>
      </c>
      <c r="G218" s="234">
        <f t="shared" si="60"/>
        <v>19780</v>
      </c>
      <c r="H218" s="237">
        <f t="shared" si="61"/>
        <v>3840</v>
      </c>
      <c r="I218" s="249"/>
      <c r="J218" s="250">
        <v>213</v>
      </c>
      <c r="K218" s="247"/>
      <c r="L218" s="248">
        <v>25800</v>
      </c>
      <c r="M218" s="248">
        <v>21400</v>
      </c>
      <c r="N218" s="248">
        <v>25800</v>
      </c>
      <c r="O218" s="248">
        <v>21400</v>
      </c>
      <c r="Q218" s="241">
        <v>730</v>
      </c>
      <c r="R218" s="242">
        <f t="shared" si="62"/>
        <v>16677.899999999998</v>
      </c>
      <c r="S218" s="242"/>
      <c r="T218" s="242"/>
      <c r="U218" s="242">
        <f t="shared" si="63"/>
        <v>16677.899999999998</v>
      </c>
      <c r="V218" s="242">
        <f t="shared" si="75"/>
        <v>17407.899999999998</v>
      </c>
      <c r="W218" s="242">
        <f t="shared" si="64"/>
        <v>1741</v>
      </c>
      <c r="X218" s="242">
        <f t="shared" si="65"/>
        <v>640</v>
      </c>
      <c r="Y218" s="244">
        <f t="shared" si="66"/>
        <v>19780</v>
      </c>
      <c r="Z218" s="244"/>
      <c r="AA218" s="252"/>
      <c r="AB218" s="241">
        <v>910</v>
      </c>
      <c r="AC218" s="242">
        <f t="shared" si="67"/>
        <v>19872.899999999998</v>
      </c>
      <c r="AD218" s="242"/>
      <c r="AE218" s="242"/>
      <c r="AF218" s="242">
        <f t="shared" si="68"/>
        <v>19872.899999999998</v>
      </c>
      <c r="AG218" s="242">
        <f t="shared" si="76"/>
        <v>20782.899999999998</v>
      </c>
      <c r="AH218" s="242">
        <f t="shared" si="69"/>
        <v>2078</v>
      </c>
      <c r="AI218" s="242">
        <f t="shared" si="70"/>
        <v>760</v>
      </c>
      <c r="AJ218" s="244">
        <f t="shared" si="71"/>
        <v>23620</v>
      </c>
      <c r="AM218" s="246">
        <f t="shared" si="72"/>
        <v>2180</v>
      </c>
      <c r="AN218" s="246">
        <f t="shared" si="73"/>
        <v>1620</v>
      </c>
    </row>
    <row r="219" spans="2:40" ht="15.6">
      <c r="B219" s="247">
        <v>214</v>
      </c>
      <c r="C219" s="248">
        <v>26010</v>
      </c>
      <c r="D219" s="248">
        <v>21560</v>
      </c>
      <c r="E219" s="235">
        <f t="shared" si="58"/>
        <v>4450</v>
      </c>
      <c r="F219" s="236">
        <f t="shared" si="59"/>
        <v>23730</v>
      </c>
      <c r="G219" s="234">
        <f t="shared" si="60"/>
        <v>19870</v>
      </c>
      <c r="H219" s="237">
        <f t="shared" si="61"/>
        <v>3860</v>
      </c>
      <c r="I219" s="249"/>
      <c r="J219" s="250">
        <v>214</v>
      </c>
      <c r="K219" s="247"/>
      <c r="L219" s="248">
        <v>26010</v>
      </c>
      <c r="M219" s="248">
        <v>21580</v>
      </c>
      <c r="N219" s="248">
        <v>26010</v>
      </c>
      <c r="O219" s="248">
        <v>21580</v>
      </c>
      <c r="Q219" s="241">
        <v>730</v>
      </c>
      <c r="R219" s="242">
        <f t="shared" si="62"/>
        <v>16756.2</v>
      </c>
      <c r="S219" s="242"/>
      <c r="T219" s="242"/>
      <c r="U219" s="242">
        <f t="shared" si="63"/>
        <v>16756.2</v>
      </c>
      <c r="V219" s="242">
        <f t="shared" si="75"/>
        <v>17486.2</v>
      </c>
      <c r="W219" s="242">
        <f t="shared" si="64"/>
        <v>1749</v>
      </c>
      <c r="X219" s="242">
        <f t="shared" si="65"/>
        <v>640</v>
      </c>
      <c r="Y219" s="244">
        <f t="shared" si="66"/>
        <v>19870</v>
      </c>
      <c r="Z219" s="244"/>
      <c r="AA219" s="252"/>
      <c r="AB219" s="241">
        <v>910</v>
      </c>
      <c r="AC219" s="242">
        <f t="shared" si="67"/>
        <v>19966.2</v>
      </c>
      <c r="AD219" s="242"/>
      <c r="AE219" s="242"/>
      <c r="AF219" s="242">
        <f t="shared" si="68"/>
        <v>19966.2</v>
      </c>
      <c r="AG219" s="242">
        <f t="shared" si="76"/>
        <v>20876.2</v>
      </c>
      <c r="AH219" s="242">
        <f t="shared" si="69"/>
        <v>2088</v>
      </c>
      <c r="AI219" s="242">
        <f t="shared" si="70"/>
        <v>770</v>
      </c>
      <c r="AJ219" s="244">
        <f t="shared" si="71"/>
        <v>23730</v>
      </c>
      <c r="AM219" s="246">
        <f t="shared" si="72"/>
        <v>2280</v>
      </c>
      <c r="AN219" s="246">
        <f t="shared" si="73"/>
        <v>1710</v>
      </c>
    </row>
    <row r="220" spans="2:40" ht="15.6">
      <c r="B220" s="247">
        <v>215</v>
      </c>
      <c r="C220" s="248">
        <v>26230</v>
      </c>
      <c r="D220" s="248">
        <v>21730</v>
      </c>
      <c r="E220" s="235">
        <f t="shared" si="58"/>
        <v>4500</v>
      </c>
      <c r="F220" s="236">
        <f t="shared" si="59"/>
        <v>23830</v>
      </c>
      <c r="G220" s="234">
        <f t="shared" si="60"/>
        <v>19960</v>
      </c>
      <c r="H220" s="237">
        <f t="shared" si="61"/>
        <v>3870</v>
      </c>
      <c r="I220" s="249"/>
      <c r="J220" s="250">
        <v>215</v>
      </c>
      <c r="K220" s="247"/>
      <c r="L220" s="248">
        <v>26230</v>
      </c>
      <c r="M220" s="248">
        <v>21740</v>
      </c>
      <c r="N220" s="248">
        <v>26230</v>
      </c>
      <c r="O220" s="248">
        <v>21740</v>
      </c>
      <c r="Q220" s="241">
        <v>730</v>
      </c>
      <c r="R220" s="242">
        <f t="shared" si="62"/>
        <v>16834.5</v>
      </c>
      <c r="S220" s="242"/>
      <c r="T220" s="242"/>
      <c r="U220" s="242">
        <f t="shared" si="63"/>
        <v>16834.5</v>
      </c>
      <c r="V220" s="242">
        <f t="shared" si="75"/>
        <v>17564.5</v>
      </c>
      <c r="W220" s="242">
        <f t="shared" si="64"/>
        <v>1756</v>
      </c>
      <c r="X220" s="242">
        <f t="shared" si="65"/>
        <v>640</v>
      </c>
      <c r="Y220" s="244">
        <f t="shared" si="66"/>
        <v>19960</v>
      </c>
      <c r="Z220" s="244"/>
      <c r="AA220" s="252"/>
      <c r="AB220" s="241">
        <v>910</v>
      </c>
      <c r="AC220" s="242">
        <f t="shared" si="67"/>
        <v>20059.5</v>
      </c>
      <c r="AD220" s="242"/>
      <c r="AE220" s="242"/>
      <c r="AF220" s="242">
        <f t="shared" si="68"/>
        <v>20059.5</v>
      </c>
      <c r="AG220" s="242">
        <f t="shared" si="76"/>
        <v>20969.5</v>
      </c>
      <c r="AH220" s="242">
        <f t="shared" si="69"/>
        <v>2097</v>
      </c>
      <c r="AI220" s="242">
        <f t="shared" si="70"/>
        <v>770</v>
      </c>
      <c r="AJ220" s="244">
        <f t="shared" si="71"/>
        <v>23830</v>
      </c>
      <c r="AM220" s="246">
        <f t="shared" si="72"/>
        <v>2400</v>
      </c>
      <c r="AN220" s="246">
        <f t="shared" si="73"/>
        <v>1780</v>
      </c>
    </row>
    <row r="221" spans="2:40" ht="15.6">
      <c r="B221" s="247">
        <v>216</v>
      </c>
      <c r="C221" s="248">
        <v>26450</v>
      </c>
      <c r="D221" s="248">
        <v>21900</v>
      </c>
      <c r="E221" s="235">
        <f t="shared" si="58"/>
        <v>4550</v>
      </c>
      <c r="F221" s="236">
        <f t="shared" si="59"/>
        <v>23930</v>
      </c>
      <c r="G221" s="234">
        <f t="shared" si="60"/>
        <v>20050</v>
      </c>
      <c r="H221" s="237">
        <f t="shared" si="61"/>
        <v>3880</v>
      </c>
      <c r="I221" s="249"/>
      <c r="J221" s="250">
        <v>216</v>
      </c>
      <c r="K221" s="247"/>
      <c r="L221" s="248">
        <v>26450</v>
      </c>
      <c r="M221" s="248">
        <v>21910</v>
      </c>
      <c r="N221" s="248">
        <v>26450</v>
      </c>
      <c r="O221" s="248">
        <v>21910</v>
      </c>
      <c r="Q221" s="241">
        <v>730</v>
      </c>
      <c r="R221" s="242">
        <f t="shared" si="62"/>
        <v>16912.8</v>
      </c>
      <c r="S221" s="242"/>
      <c r="T221" s="242"/>
      <c r="U221" s="242">
        <f t="shared" si="63"/>
        <v>16912.8</v>
      </c>
      <c r="V221" s="242">
        <f t="shared" si="75"/>
        <v>17642.8</v>
      </c>
      <c r="W221" s="242">
        <f t="shared" si="64"/>
        <v>1764</v>
      </c>
      <c r="X221" s="242">
        <f t="shared" si="65"/>
        <v>650</v>
      </c>
      <c r="Y221" s="244">
        <f t="shared" si="66"/>
        <v>20050</v>
      </c>
      <c r="Z221" s="244"/>
      <c r="AA221" s="252"/>
      <c r="AB221" s="241">
        <v>910</v>
      </c>
      <c r="AC221" s="242">
        <f t="shared" si="67"/>
        <v>20152.8</v>
      </c>
      <c r="AD221" s="242"/>
      <c r="AE221" s="242"/>
      <c r="AF221" s="242">
        <f t="shared" si="68"/>
        <v>20152.8</v>
      </c>
      <c r="AG221" s="242">
        <f t="shared" si="76"/>
        <v>21062.799999999999</v>
      </c>
      <c r="AH221" s="242">
        <f t="shared" si="69"/>
        <v>2106</v>
      </c>
      <c r="AI221" s="242">
        <f t="shared" si="70"/>
        <v>770</v>
      </c>
      <c r="AJ221" s="244">
        <f t="shared" si="71"/>
        <v>23930</v>
      </c>
      <c r="AM221" s="246">
        <f t="shared" si="72"/>
        <v>2520</v>
      </c>
      <c r="AN221" s="246">
        <f t="shared" si="73"/>
        <v>1860</v>
      </c>
    </row>
    <row r="222" spans="2:40" ht="15.6">
      <c r="B222" s="247">
        <v>217</v>
      </c>
      <c r="C222" s="248">
        <v>26650</v>
      </c>
      <c r="D222" s="248">
        <v>22060</v>
      </c>
      <c r="E222" s="235">
        <f t="shared" si="58"/>
        <v>4590</v>
      </c>
      <c r="F222" s="236">
        <f t="shared" si="59"/>
        <v>24050</v>
      </c>
      <c r="G222" s="234">
        <f t="shared" si="60"/>
        <v>20140</v>
      </c>
      <c r="H222" s="237">
        <f t="shared" si="61"/>
        <v>3910</v>
      </c>
      <c r="I222" s="249"/>
      <c r="J222" s="250">
        <v>217</v>
      </c>
      <c r="K222" s="247"/>
      <c r="L222" s="248">
        <v>26650</v>
      </c>
      <c r="M222" s="248">
        <v>22070</v>
      </c>
      <c r="N222" s="248">
        <v>26650</v>
      </c>
      <c r="O222" s="248">
        <v>22070</v>
      </c>
      <c r="Q222" s="241">
        <v>730</v>
      </c>
      <c r="R222" s="242">
        <f t="shared" si="62"/>
        <v>16991.099999999999</v>
      </c>
      <c r="S222" s="242"/>
      <c r="T222" s="242"/>
      <c r="U222" s="242">
        <f t="shared" si="63"/>
        <v>16991.099999999999</v>
      </c>
      <c r="V222" s="242">
        <f t="shared" si="75"/>
        <v>17721.099999999999</v>
      </c>
      <c r="W222" s="242">
        <f t="shared" si="64"/>
        <v>1772</v>
      </c>
      <c r="X222" s="242">
        <f t="shared" si="65"/>
        <v>650</v>
      </c>
      <c r="Y222" s="244">
        <f t="shared" si="66"/>
        <v>20140</v>
      </c>
      <c r="Z222" s="244"/>
      <c r="AA222" s="252"/>
      <c r="AB222" s="241">
        <v>910</v>
      </c>
      <c r="AC222" s="242">
        <f t="shared" si="67"/>
        <v>20246.099999999999</v>
      </c>
      <c r="AD222" s="242"/>
      <c r="AE222" s="242"/>
      <c r="AF222" s="242">
        <f t="shared" si="68"/>
        <v>20246.099999999999</v>
      </c>
      <c r="AG222" s="242">
        <f t="shared" si="76"/>
        <v>21156.1</v>
      </c>
      <c r="AH222" s="242">
        <f t="shared" si="69"/>
        <v>2116</v>
      </c>
      <c r="AI222" s="242">
        <f t="shared" si="70"/>
        <v>780</v>
      </c>
      <c r="AJ222" s="244">
        <f t="shared" si="71"/>
        <v>24050</v>
      </c>
      <c r="AM222" s="246">
        <f t="shared" si="72"/>
        <v>2600</v>
      </c>
      <c r="AN222" s="246">
        <f t="shared" si="73"/>
        <v>1930</v>
      </c>
    </row>
    <row r="223" spans="2:40" ht="15.6">
      <c r="B223" s="247">
        <v>218</v>
      </c>
      <c r="C223" s="248">
        <v>26870</v>
      </c>
      <c r="D223" s="248">
        <v>22230</v>
      </c>
      <c r="E223" s="235">
        <f t="shared" si="58"/>
        <v>4640</v>
      </c>
      <c r="F223" s="236">
        <f t="shared" si="59"/>
        <v>24150</v>
      </c>
      <c r="G223" s="234">
        <f t="shared" si="60"/>
        <v>20220</v>
      </c>
      <c r="H223" s="237">
        <f t="shared" si="61"/>
        <v>3930</v>
      </c>
      <c r="I223" s="249"/>
      <c r="J223" s="250">
        <v>218</v>
      </c>
      <c r="K223" s="247"/>
      <c r="L223" s="248">
        <v>26870</v>
      </c>
      <c r="M223" s="248">
        <v>22240</v>
      </c>
      <c r="N223" s="248">
        <v>26870</v>
      </c>
      <c r="O223" s="248">
        <v>22240</v>
      </c>
      <c r="Q223" s="241">
        <v>730</v>
      </c>
      <c r="R223" s="242">
        <f t="shared" si="62"/>
        <v>17069.399999999998</v>
      </c>
      <c r="S223" s="242"/>
      <c r="T223" s="242"/>
      <c r="U223" s="242">
        <f t="shared" si="63"/>
        <v>17069.399999999998</v>
      </c>
      <c r="V223" s="242">
        <f t="shared" si="75"/>
        <v>17799.399999999998</v>
      </c>
      <c r="W223" s="242">
        <f t="shared" si="64"/>
        <v>1780</v>
      </c>
      <c r="X223" s="242">
        <f t="shared" si="65"/>
        <v>650</v>
      </c>
      <c r="Y223" s="244">
        <f t="shared" si="66"/>
        <v>20220</v>
      </c>
      <c r="Z223" s="244"/>
      <c r="AA223" s="252"/>
      <c r="AB223" s="241">
        <v>910</v>
      </c>
      <c r="AC223" s="242">
        <f t="shared" si="67"/>
        <v>20339.399999999998</v>
      </c>
      <c r="AD223" s="242"/>
      <c r="AE223" s="242"/>
      <c r="AF223" s="242">
        <f t="shared" si="68"/>
        <v>20339.399999999998</v>
      </c>
      <c r="AG223" s="242">
        <f t="shared" si="76"/>
        <v>21249.399999999998</v>
      </c>
      <c r="AH223" s="242">
        <f t="shared" si="69"/>
        <v>2125</v>
      </c>
      <c r="AI223" s="242">
        <f t="shared" si="70"/>
        <v>780</v>
      </c>
      <c r="AJ223" s="244">
        <f t="shared" si="71"/>
        <v>24150</v>
      </c>
      <c r="AM223" s="246">
        <f t="shared" si="72"/>
        <v>2720</v>
      </c>
      <c r="AN223" s="246">
        <f t="shared" si="73"/>
        <v>2020</v>
      </c>
    </row>
    <row r="224" spans="2:40" ht="15.6">
      <c r="B224" s="247">
        <v>219</v>
      </c>
      <c r="C224" s="248">
        <v>27090</v>
      </c>
      <c r="D224" s="248">
        <v>22390</v>
      </c>
      <c r="E224" s="235">
        <f t="shared" si="58"/>
        <v>4700</v>
      </c>
      <c r="F224" s="236">
        <f t="shared" si="59"/>
        <v>24250</v>
      </c>
      <c r="G224" s="234">
        <f t="shared" si="60"/>
        <v>20320</v>
      </c>
      <c r="H224" s="237">
        <f t="shared" si="61"/>
        <v>3930</v>
      </c>
      <c r="I224" s="249"/>
      <c r="J224" s="250">
        <v>219</v>
      </c>
      <c r="K224" s="247"/>
      <c r="L224" s="248">
        <v>27090</v>
      </c>
      <c r="M224" s="248">
        <v>22410</v>
      </c>
      <c r="N224" s="248">
        <v>27090</v>
      </c>
      <c r="O224" s="248">
        <v>22410</v>
      </c>
      <c r="Q224" s="241">
        <v>730</v>
      </c>
      <c r="R224" s="242">
        <f t="shared" si="62"/>
        <v>17147.7</v>
      </c>
      <c r="S224" s="242"/>
      <c r="T224" s="242"/>
      <c r="U224" s="242">
        <f t="shared" si="63"/>
        <v>17147.7</v>
      </c>
      <c r="V224" s="242">
        <f t="shared" si="75"/>
        <v>17877.7</v>
      </c>
      <c r="W224" s="242">
        <f t="shared" si="64"/>
        <v>1788</v>
      </c>
      <c r="X224" s="242">
        <f t="shared" si="65"/>
        <v>660</v>
      </c>
      <c r="Y224" s="244">
        <f t="shared" si="66"/>
        <v>20320</v>
      </c>
      <c r="Z224" s="244"/>
      <c r="AA224" s="252"/>
      <c r="AB224" s="241">
        <v>910</v>
      </c>
      <c r="AC224" s="242">
        <f t="shared" si="67"/>
        <v>20432.7</v>
      </c>
      <c r="AD224" s="242"/>
      <c r="AE224" s="242"/>
      <c r="AF224" s="242">
        <f t="shared" si="68"/>
        <v>20432.7</v>
      </c>
      <c r="AG224" s="242">
        <f t="shared" si="76"/>
        <v>21342.7</v>
      </c>
      <c r="AH224" s="242">
        <f t="shared" si="69"/>
        <v>2134</v>
      </c>
      <c r="AI224" s="242">
        <f t="shared" si="70"/>
        <v>780</v>
      </c>
      <c r="AJ224" s="244">
        <f t="shared" si="71"/>
        <v>24250</v>
      </c>
      <c r="AM224" s="246">
        <f t="shared" si="72"/>
        <v>2840</v>
      </c>
      <c r="AN224" s="246">
        <f t="shared" si="73"/>
        <v>2090</v>
      </c>
    </row>
    <row r="225" spans="2:40" ht="15.6">
      <c r="B225" s="247">
        <v>220</v>
      </c>
      <c r="C225" s="248">
        <v>27300</v>
      </c>
      <c r="D225" s="248">
        <v>22570</v>
      </c>
      <c r="E225" s="235">
        <f t="shared" si="58"/>
        <v>4730</v>
      </c>
      <c r="F225" s="236">
        <f t="shared" si="59"/>
        <v>24370</v>
      </c>
      <c r="G225" s="234">
        <f t="shared" si="60"/>
        <v>20410</v>
      </c>
      <c r="H225" s="237">
        <f t="shared" si="61"/>
        <v>3960</v>
      </c>
      <c r="I225" s="249"/>
      <c r="J225" s="250">
        <v>220</v>
      </c>
      <c r="K225" s="247"/>
      <c r="L225" s="248">
        <v>27300</v>
      </c>
      <c r="M225" s="248">
        <v>22580</v>
      </c>
      <c r="N225" s="248">
        <v>27300</v>
      </c>
      <c r="O225" s="248">
        <v>22580</v>
      </c>
      <c r="Q225" s="241">
        <v>730</v>
      </c>
      <c r="R225" s="242">
        <f t="shared" si="62"/>
        <v>17226</v>
      </c>
      <c r="S225" s="242"/>
      <c r="T225" s="242"/>
      <c r="U225" s="242">
        <f t="shared" si="63"/>
        <v>17226</v>
      </c>
      <c r="V225" s="242">
        <f t="shared" si="75"/>
        <v>17956</v>
      </c>
      <c r="W225" s="242">
        <f t="shared" si="64"/>
        <v>1796</v>
      </c>
      <c r="X225" s="242">
        <f t="shared" si="65"/>
        <v>660</v>
      </c>
      <c r="Y225" s="244">
        <f t="shared" si="66"/>
        <v>20410</v>
      </c>
      <c r="Z225" s="244"/>
      <c r="AA225" s="252"/>
      <c r="AB225" s="241">
        <v>910</v>
      </c>
      <c r="AC225" s="242">
        <f t="shared" si="67"/>
        <v>20526</v>
      </c>
      <c r="AD225" s="242"/>
      <c r="AE225" s="242"/>
      <c r="AF225" s="242">
        <f t="shared" si="68"/>
        <v>20526</v>
      </c>
      <c r="AG225" s="242">
        <f t="shared" si="76"/>
        <v>21436</v>
      </c>
      <c r="AH225" s="242">
        <f t="shared" si="69"/>
        <v>2144</v>
      </c>
      <c r="AI225" s="242">
        <f t="shared" si="70"/>
        <v>790</v>
      </c>
      <c r="AJ225" s="244">
        <f t="shared" si="71"/>
        <v>24370</v>
      </c>
      <c r="AM225" s="246">
        <f t="shared" si="72"/>
        <v>2930</v>
      </c>
      <c r="AN225" s="246">
        <f t="shared" si="73"/>
        <v>2170</v>
      </c>
    </row>
    <row r="226" spans="2:40" ht="15.6">
      <c r="B226" s="247">
        <v>221</v>
      </c>
      <c r="C226" s="248">
        <v>27510</v>
      </c>
      <c r="D226" s="248">
        <v>22740</v>
      </c>
      <c r="E226" s="235">
        <f t="shared" si="58"/>
        <v>4770</v>
      </c>
      <c r="F226" s="236">
        <f t="shared" si="59"/>
        <v>24470</v>
      </c>
      <c r="G226" s="234">
        <f t="shared" si="60"/>
        <v>20490</v>
      </c>
      <c r="H226" s="237">
        <f t="shared" si="61"/>
        <v>3980</v>
      </c>
      <c r="I226" s="249"/>
      <c r="J226" s="250">
        <v>221</v>
      </c>
      <c r="K226" s="247"/>
      <c r="L226" s="248">
        <v>27510</v>
      </c>
      <c r="M226" s="248">
        <v>22750</v>
      </c>
      <c r="N226" s="248">
        <v>27510</v>
      </c>
      <c r="O226" s="248">
        <v>22750</v>
      </c>
      <c r="Q226" s="241">
        <v>730</v>
      </c>
      <c r="R226" s="242">
        <f t="shared" si="62"/>
        <v>17304.3</v>
      </c>
      <c r="S226" s="242"/>
      <c r="T226" s="242"/>
      <c r="U226" s="242">
        <f t="shared" si="63"/>
        <v>17304.3</v>
      </c>
      <c r="V226" s="242">
        <f t="shared" si="75"/>
        <v>18034.3</v>
      </c>
      <c r="W226" s="242">
        <f t="shared" si="64"/>
        <v>1803</v>
      </c>
      <c r="X226" s="242">
        <f t="shared" si="65"/>
        <v>660</v>
      </c>
      <c r="Y226" s="244">
        <f t="shared" si="66"/>
        <v>20490</v>
      </c>
      <c r="Z226" s="244"/>
      <c r="AA226" s="252"/>
      <c r="AB226" s="241">
        <v>910</v>
      </c>
      <c r="AC226" s="242">
        <f t="shared" si="67"/>
        <v>20619.3</v>
      </c>
      <c r="AD226" s="242"/>
      <c r="AE226" s="242"/>
      <c r="AF226" s="242">
        <f t="shared" si="68"/>
        <v>20619.3</v>
      </c>
      <c r="AG226" s="242">
        <f t="shared" si="76"/>
        <v>21529.3</v>
      </c>
      <c r="AH226" s="242">
        <f t="shared" si="69"/>
        <v>2153</v>
      </c>
      <c r="AI226" s="242">
        <f t="shared" si="70"/>
        <v>790</v>
      </c>
      <c r="AJ226" s="244">
        <f t="shared" si="71"/>
        <v>24470</v>
      </c>
      <c r="AM226" s="246">
        <f t="shared" si="72"/>
        <v>3040</v>
      </c>
      <c r="AN226" s="246">
        <f t="shared" si="73"/>
        <v>2260</v>
      </c>
    </row>
    <row r="227" spans="2:40" ht="15.6">
      <c r="B227" s="247">
        <v>222</v>
      </c>
      <c r="C227" s="248">
        <v>27730</v>
      </c>
      <c r="D227" s="248">
        <v>22900</v>
      </c>
      <c r="E227" s="235">
        <f t="shared" si="58"/>
        <v>4830</v>
      </c>
      <c r="F227" s="236">
        <f t="shared" si="59"/>
        <v>24580</v>
      </c>
      <c r="G227" s="234">
        <f t="shared" si="60"/>
        <v>20590</v>
      </c>
      <c r="H227" s="237">
        <f t="shared" si="61"/>
        <v>3990</v>
      </c>
      <c r="I227" s="249"/>
      <c r="J227" s="250">
        <v>222</v>
      </c>
      <c r="K227" s="247"/>
      <c r="L227" s="248">
        <v>27730</v>
      </c>
      <c r="M227" s="248">
        <v>22910</v>
      </c>
      <c r="N227" s="248">
        <v>27730</v>
      </c>
      <c r="O227" s="248">
        <v>22910</v>
      </c>
      <c r="Q227" s="241">
        <v>730</v>
      </c>
      <c r="R227" s="242">
        <f t="shared" si="62"/>
        <v>17382.599999999999</v>
      </c>
      <c r="S227" s="242"/>
      <c r="T227" s="242"/>
      <c r="U227" s="242">
        <f t="shared" si="63"/>
        <v>17382.599999999999</v>
      </c>
      <c r="V227" s="242">
        <f t="shared" si="75"/>
        <v>18112.599999999999</v>
      </c>
      <c r="W227" s="242">
        <f t="shared" si="64"/>
        <v>1811</v>
      </c>
      <c r="X227" s="242">
        <f t="shared" si="65"/>
        <v>670</v>
      </c>
      <c r="Y227" s="244">
        <f t="shared" si="66"/>
        <v>20590</v>
      </c>
      <c r="Z227" s="244"/>
      <c r="AA227" s="252"/>
      <c r="AB227" s="241">
        <v>910</v>
      </c>
      <c r="AC227" s="242">
        <f t="shared" si="67"/>
        <v>20712.599999999999</v>
      </c>
      <c r="AD227" s="242"/>
      <c r="AE227" s="242"/>
      <c r="AF227" s="242">
        <f t="shared" si="68"/>
        <v>20712.599999999999</v>
      </c>
      <c r="AG227" s="242">
        <f t="shared" si="76"/>
        <v>21622.6</v>
      </c>
      <c r="AH227" s="242">
        <f t="shared" si="69"/>
        <v>2162</v>
      </c>
      <c r="AI227" s="242">
        <f t="shared" si="70"/>
        <v>800</v>
      </c>
      <c r="AJ227" s="244">
        <f t="shared" si="71"/>
        <v>24580</v>
      </c>
      <c r="AM227" s="246">
        <f t="shared" si="72"/>
        <v>3150</v>
      </c>
      <c r="AN227" s="246">
        <f t="shared" si="73"/>
        <v>2320</v>
      </c>
    </row>
    <row r="228" spans="2:40" ht="15.6">
      <c r="B228" s="247">
        <v>223</v>
      </c>
      <c r="C228" s="248">
        <v>27930</v>
      </c>
      <c r="D228" s="248">
        <v>23070</v>
      </c>
      <c r="E228" s="235">
        <f t="shared" si="58"/>
        <v>4860</v>
      </c>
      <c r="F228" s="236">
        <f t="shared" si="59"/>
        <v>24680</v>
      </c>
      <c r="G228" s="234">
        <f t="shared" si="60"/>
        <v>20670</v>
      </c>
      <c r="H228" s="237">
        <f t="shared" si="61"/>
        <v>4010</v>
      </c>
      <c r="I228" s="249"/>
      <c r="J228" s="250">
        <v>223</v>
      </c>
      <c r="K228" s="247"/>
      <c r="L228" s="248">
        <v>27930</v>
      </c>
      <c r="M228" s="248">
        <v>23080</v>
      </c>
      <c r="N228" s="248">
        <v>27930</v>
      </c>
      <c r="O228" s="248">
        <v>23080</v>
      </c>
      <c r="Q228" s="241">
        <v>730</v>
      </c>
      <c r="R228" s="242">
        <f t="shared" si="62"/>
        <v>17460.899999999998</v>
      </c>
      <c r="S228" s="242"/>
      <c r="T228" s="242"/>
      <c r="U228" s="242">
        <f t="shared" si="63"/>
        <v>17460.899999999998</v>
      </c>
      <c r="V228" s="242">
        <f t="shared" si="75"/>
        <v>18190.899999999998</v>
      </c>
      <c r="W228" s="242">
        <f t="shared" si="64"/>
        <v>1819</v>
      </c>
      <c r="X228" s="242">
        <f t="shared" si="65"/>
        <v>670</v>
      </c>
      <c r="Y228" s="244">
        <f t="shared" si="66"/>
        <v>20670</v>
      </c>
      <c r="Z228" s="244"/>
      <c r="AA228" s="252"/>
      <c r="AB228" s="241">
        <v>910</v>
      </c>
      <c r="AC228" s="242">
        <f t="shared" si="67"/>
        <v>20805.899999999998</v>
      </c>
      <c r="AD228" s="242"/>
      <c r="AE228" s="242"/>
      <c r="AF228" s="242">
        <f t="shared" si="68"/>
        <v>20805.899999999998</v>
      </c>
      <c r="AG228" s="242">
        <f t="shared" si="76"/>
        <v>21715.899999999998</v>
      </c>
      <c r="AH228" s="242">
        <f t="shared" si="69"/>
        <v>2172</v>
      </c>
      <c r="AI228" s="242">
        <f t="shared" si="70"/>
        <v>800</v>
      </c>
      <c r="AJ228" s="244">
        <f t="shared" si="71"/>
        <v>24680</v>
      </c>
      <c r="AM228" s="246">
        <f t="shared" si="72"/>
        <v>3250</v>
      </c>
      <c r="AN228" s="246">
        <f t="shared" si="73"/>
        <v>2410</v>
      </c>
    </row>
    <row r="229" spans="2:40" ht="15.6">
      <c r="B229" s="247">
        <v>224</v>
      </c>
      <c r="C229" s="248">
        <v>28150</v>
      </c>
      <c r="D229" s="248">
        <v>23240</v>
      </c>
      <c r="E229" s="235">
        <f t="shared" si="58"/>
        <v>4910</v>
      </c>
      <c r="F229" s="236">
        <f t="shared" si="59"/>
        <v>24790</v>
      </c>
      <c r="G229" s="234">
        <f t="shared" si="60"/>
        <v>20760</v>
      </c>
      <c r="H229" s="237">
        <f t="shared" si="61"/>
        <v>4030</v>
      </c>
      <c r="I229" s="249"/>
      <c r="J229" s="250">
        <v>224</v>
      </c>
      <c r="K229" s="247"/>
      <c r="L229" s="248">
        <v>28150</v>
      </c>
      <c r="M229" s="248">
        <v>23250</v>
      </c>
      <c r="N229" s="248">
        <v>28150</v>
      </c>
      <c r="O229" s="248">
        <v>23250</v>
      </c>
      <c r="Q229" s="241">
        <v>730</v>
      </c>
      <c r="R229" s="242">
        <f t="shared" si="62"/>
        <v>17539.2</v>
      </c>
      <c r="S229" s="242"/>
      <c r="T229" s="242"/>
      <c r="U229" s="242">
        <f t="shared" si="63"/>
        <v>17539.2</v>
      </c>
      <c r="V229" s="242">
        <f t="shared" si="75"/>
        <v>18269.2</v>
      </c>
      <c r="W229" s="242">
        <f t="shared" si="64"/>
        <v>1827</v>
      </c>
      <c r="X229" s="242">
        <f t="shared" si="65"/>
        <v>670</v>
      </c>
      <c r="Y229" s="244">
        <f t="shared" si="66"/>
        <v>20760</v>
      </c>
      <c r="Z229" s="244"/>
      <c r="AA229" s="252"/>
      <c r="AB229" s="241">
        <v>910</v>
      </c>
      <c r="AC229" s="242">
        <f t="shared" si="67"/>
        <v>20899.2</v>
      </c>
      <c r="AD229" s="242"/>
      <c r="AE229" s="242"/>
      <c r="AF229" s="242">
        <f t="shared" si="68"/>
        <v>20899.2</v>
      </c>
      <c r="AG229" s="242">
        <f t="shared" si="76"/>
        <v>21809.200000000001</v>
      </c>
      <c r="AH229" s="242">
        <f t="shared" si="69"/>
        <v>2181</v>
      </c>
      <c r="AI229" s="242">
        <f t="shared" si="70"/>
        <v>800</v>
      </c>
      <c r="AJ229" s="244">
        <f t="shared" si="71"/>
        <v>24790</v>
      </c>
      <c r="AM229" s="246">
        <f t="shared" si="72"/>
        <v>3360</v>
      </c>
      <c r="AN229" s="246">
        <f t="shared" si="73"/>
        <v>2490</v>
      </c>
    </row>
    <row r="230" spans="2:40" ht="15.6">
      <c r="B230" s="247">
        <v>225</v>
      </c>
      <c r="C230" s="248">
        <v>28370</v>
      </c>
      <c r="D230" s="248">
        <v>23410</v>
      </c>
      <c r="E230" s="235">
        <f t="shared" si="58"/>
        <v>4960</v>
      </c>
      <c r="F230" s="236">
        <f t="shared" si="59"/>
        <v>24900</v>
      </c>
      <c r="G230" s="234">
        <f t="shared" si="60"/>
        <v>20850</v>
      </c>
      <c r="H230" s="237">
        <f t="shared" si="61"/>
        <v>4050</v>
      </c>
      <c r="I230" s="249"/>
      <c r="J230" s="250">
        <v>225</v>
      </c>
      <c r="K230" s="247"/>
      <c r="L230" s="248">
        <v>28370</v>
      </c>
      <c r="M230" s="248">
        <v>23420</v>
      </c>
      <c r="N230" s="248">
        <v>28370</v>
      </c>
      <c r="O230" s="248">
        <v>23420</v>
      </c>
      <c r="Q230" s="241">
        <v>730</v>
      </c>
      <c r="R230" s="242">
        <f t="shared" si="62"/>
        <v>17617.5</v>
      </c>
      <c r="S230" s="242"/>
      <c r="T230" s="242"/>
      <c r="U230" s="242">
        <f t="shared" si="63"/>
        <v>17617.5</v>
      </c>
      <c r="V230" s="242">
        <f t="shared" si="75"/>
        <v>18347.5</v>
      </c>
      <c r="W230" s="242">
        <f t="shared" si="64"/>
        <v>1835</v>
      </c>
      <c r="X230" s="242">
        <f t="shared" si="65"/>
        <v>670</v>
      </c>
      <c r="Y230" s="244">
        <f t="shared" si="66"/>
        <v>20850</v>
      </c>
      <c r="Z230" s="244"/>
      <c r="AA230" s="252"/>
      <c r="AB230" s="241">
        <v>910</v>
      </c>
      <c r="AC230" s="242">
        <f t="shared" si="67"/>
        <v>20992.5</v>
      </c>
      <c r="AD230" s="242"/>
      <c r="AE230" s="242"/>
      <c r="AF230" s="242">
        <f t="shared" si="68"/>
        <v>20992.5</v>
      </c>
      <c r="AG230" s="242">
        <f t="shared" si="76"/>
        <v>21902.5</v>
      </c>
      <c r="AH230" s="242">
        <f t="shared" si="69"/>
        <v>2190</v>
      </c>
      <c r="AI230" s="242">
        <f t="shared" si="70"/>
        <v>810</v>
      </c>
      <c r="AJ230" s="244">
        <f t="shared" si="71"/>
        <v>24900</v>
      </c>
      <c r="AM230" s="246">
        <f t="shared" si="72"/>
        <v>3470</v>
      </c>
      <c r="AN230" s="246">
        <f t="shared" si="73"/>
        <v>2570</v>
      </c>
    </row>
    <row r="231" spans="2:40" ht="15.6">
      <c r="B231" s="247">
        <v>226</v>
      </c>
      <c r="C231" s="248">
        <v>28590</v>
      </c>
      <c r="D231" s="248">
        <v>23570</v>
      </c>
      <c r="E231" s="235">
        <f t="shared" si="58"/>
        <v>5020</v>
      </c>
      <c r="F231" s="236">
        <f t="shared" si="59"/>
        <v>25000</v>
      </c>
      <c r="G231" s="234">
        <f t="shared" si="60"/>
        <v>20940</v>
      </c>
      <c r="H231" s="237">
        <f t="shared" si="61"/>
        <v>4060</v>
      </c>
      <c r="I231" s="249"/>
      <c r="J231" s="250">
        <v>226</v>
      </c>
      <c r="K231" s="247"/>
      <c r="L231" s="248">
        <v>28590</v>
      </c>
      <c r="M231" s="248">
        <v>23580</v>
      </c>
      <c r="N231" s="248">
        <v>28590</v>
      </c>
      <c r="O231" s="248">
        <v>23580</v>
      </c>
      <c r="Q231" s="241">
        <v>730</v>
      </c>
      <c r="R231" s="242">
        <f t="shared" si="62"/>
        <v>17695.8</v>
      </c>
      <c r="S231" s="242"/>
      <c r="T231" s="242"/>
      <c r="U231" s="242">
        <f t="shared" si="63"/>
        <v>17695.8</v>
      </c>
      <c r="V231" s="242">
        <f t="shared" si="75"/>
        <v>18425.8</v>
      </c>
      <c r="W231" s="242">
        <f t="shared" si="64"/>
        <v>1843</v>
      </c>
      <c r="X231" s="242">
        <f t="shared" si="65"/>
        <v>680</v>
      </c>
      <c r="Y231" s="244">
        <f t="shared" si="66"/>
        <v>20940</v>
      </c>
      <c r="Z231" s="244"/>
      <c r="AA231" s="252"/>
      <c r="AB231" s="241">
        <v>910</v>
      </c>
      <c r="AC231" s="242">
        <f t="shared" si="67"/>
        <v>21085.8</v>
      </c>
      <c r="AD231" s="242"/>
      <c r="AE231" s="242"/>
      <c r="AF231" s="242">
        <f t="shared" si="68"/>
        <v>21085.8</v>
      </c>
      <c r="AG231" s="242">
        <f t="shared" si="76"/>
        <v>21995.8</v>
      </c>
      <c r="AH231" s="242">
        <f t="shared" si="69"/>
        <v>2200</v>
      </c>
      <c r="AI231" s="242">
        <f t="shared" si="70"/>
        <v>810</v>
      </c>
      <c r="AJ231" s="244">
        <f t="shared" si="71"/>
        <v>25000</v>
      </c>
      <c r="AM231" s="246">
        <f t="shared" si="72"/>
        <v>3590</v>
      </c>
      <c r="AN231" s="246">
        <f t="shared" si="73"/>
        <v>2640</v>
      </c>
    </row>
    <row r="232" spans="2:40" ht="15.6">
      <c r="B232" s="247">
        <v>227</v>
      </c>
      <c r="C232" s="248">
        <v>28790</v>
      </c>
      <c r="D232" s="248">
        <v>23740</v>
      </c>
      <c r="E232" s="235">
        <f t="shared" si="58"/>
        <v>5050</v>
      </c>
      <c r="F232" s="236">
        <f t="shared" si="59"/>
        <v>25100</v>
      </c>
      <c r="G232" s="234">
        <f t="shared" si="60"/>
        <v>21030</v>
      </c>
      <c r="H232" s="237">
        <f t="shared" si="61"/>
        <v>4070</v>
      </c>
      <c r="I232" s="249"/>
      <c r="J232" s="250">
        <v>227</v>
      </c>
      <c r="K232" s="247"/>
      <c r="L232" s="248">
        <v>28790</v>
      </c>
      <c r="M232" s="248">
        <v>23750</v>
      </c>
      <c r="N232" s="248">
        <v>28790</v>
      </c>
      <c r="O232" s="248">
        <v>23750</v>
      </c>
      <c r="Q232" s="241">
        <v>730</v>
      </c>
      <c r="R232" s="242">
        <f t="shared" si="62"/>
        <v>17774.099999999999</v>
      </c>
      <c r="S232" s="242"/>
      <c r="T232" s="242"/>
      <c r="U232" s="242">
        <f t="shared" si="63"/>
        <v>17774.099999999999</v>
      </c>
      <c r="V232" s="242">
        <f t="shared" si="75"/>
        <v>18504.099999999999</v>
      </c>
      <c r="W232" s="242">
        <f t="shared" si="64"/>
        <v>1850</v>
      </c>
      <c r="X232" s="242">
        <f t="shared" si="65"/>
        <v>680</v>
      </c>
      <c r="Y232" s="244">
        <f t="shared" si="66"/>
        <v>21030</v>
      </c>
      <c r="Z232" s="244"/>
      <c r="AA232" s="252"/>
      <c r="AB232" s="241">
        <v>910</v>
      </c>
      <c r="AC232" s="242">
        <f t="shared" si="67"/>
        <v>21179.1</v>
      </c>
      <c r="AD232" s="242"/>
      <c r="AE232" s="242"/>
      <c r="AF232" s="242">
        <f t="shared" si="68"/>
        <v>21179.1</v>
      </c>
      <c r="AG232" s="242">
        <f t="shared" si="76"/>
        <v>22089.1</v>
      </c>
      <c r="AH232" s="242">
        <f t="shared" si="69"/>
        <v>2209</v>
      </c>
      <c r="AI232" s="242">
        <f t="shared" si="70"/>
        <v>810</v>
      </c>
      <c r="AJ232" s="244">
        <f t="shared" si="71"/>
        <v>25100</v>
      </c>
      <c r="AM232" s="246">
        <f t="shared" si="72"/>
        <v>3690</v>
      </c>
      <c r="AN232" s="246">
        <f t="shared" si="73"/>
        <v>2720</v>
      </c>
    </row>
    <row r="233" spans="2:40" ht="15.6">
      <c r="B233" s="247">
        <v>228</v>
      </c>
      <c r="C233" s="248">
        <v>29010</v>
      </c>
      <c r="D233" s="248">
        <v>23900</v>
      </c>
      <c r="E233" s="235">
        <f t="shared" si="58"/>
        <v>5110</v>
      </c>
      <c r="F233" s="236">
        <f t="shared" si="59"/>
        <v>25220</v>
      </c>
      <c r="G233" s="234">
        <f t="shared" si="60"/>
        <v>21120</v>
      </c>
      <c r="H233" s="237">
        <f t="shared" si="61"/>
        <v>4100</v>
      </c>
      <c r="I233" s="249"/>
      <c r="J233" s="250">
        <v>228</v>
      </c>
      <c r="K233" s="247"/>
      <c r="L233" s="248">
        <v>29010</v>
      </c>
      <c r="M233" s="248">
        <v>23910</v>
      </c>
      <c r="N233" s="248">
        <v>29010</v>
      </c>
      <c r="O233" s="248">
        <v>23910</v>
      </c>
      <c r="Q233" s="241">
        <v>730</v>
      </c>
      <c r="R233" s="242">
        <f t="shared" si="62"/>
        <v>17852.399999999998</v>
      </c>
      <c r="S233" s="242"/>
      <c r="T233" s="242"/>
      <c r="U233" s="242">
        <f t="shared" si="63"/>
        <v>17852.399999999998</v>
      </c>
      <c r="V233" s="242">
        <f t="shared" si="75"/>
        <v>18582.399999999998</v>
      </c>
      <c r="W233" s="242">
        <f t="shared" si="64"/>
        <v>1858</v>
      </c>
      <c r="X233" s="242">
        <f t="shared" si="65"/>
        <v>680</v>
      </c>
      <c r="Y233" s="244">
        <f t="shared" si="66"/>
        <v>21120</v>
      </c>
      <c r="Z233" s="244"/>
      <c r="AA233" s="252"/>
      <c r="AB233" s="241">
        <v>910</v>
      </c>
      <c r="AC233" s="242">
        <f t="shared" si="67"/>
        <v>21272.399999999998</v>
      </c>
      <c r="AD233" s="242"/>
      <c r="AE233" s="242"/>
      <c r="AF233" s="242">
        <f t="shared" si="68"/>
        <v>21272.399999999998</v>
      </c>
      <c r="AG233" s="242">
        <f t="shared" si="76"/>
        <v>22182.399999999998</v>
      </c>
      <c r="AH233" s="242">
        <f t="shared" si="69"/>
        <v>2218</v>
      </c>
      <c r="AI233" s="242">
        <f t="shared" si="70"/>
        <v>820</v>
      </c>
      <c r="AJ233" s="244">
        <f t="shared" si="71"/>
        <v>25220</v>
      </c>
      <c r="AM233" s="246">
        <f t="shared" si="72"/>
        <v>3790</v>
      </c>
      <c r="AN233" s="246">
        <f t="shared" si="73"/>
        <v>2790</v>
      </c>
    </row>
    <row r="234" spans="2:40" ht="15.6">
      <c r="B234" s="247">
        <v>229</v>
      </c>
      <c r="C234" s="248">
        <v>29230</v>
      </c>
      <c r="D234" s="248">
        <v>24070</v>
      </c>
      <c r="E234" s="235">
        <f t="shared" si="58"/>
        <v>5160</v>
      </c>
      <c r="F234" s="236">
        <f t="shared" si="59"/>
        <v>25320</v>
      </c>
      <c r="G234" s="234">
        <f t="shared" si="60"/>
        <v>21210</v>
      </c>
      <c r="H234" s="237">
        <f t="shared" si="61"/>
        <v>4110</v>
      </c>
      <c r="I234" s="249"/>
      <c r="J234" s="250">
        <v>229</v>
      </c>
      <c r="K234" s="247"/>
      <c r="L234" s="248">
        <v>29230</v>
      </c>
      <c r="M234" s="248">
        <v>24090</v>
      </c>
      <c r="N234" s="248">
        <v>29230</v>
      </c>
      <c r="O234" s="248">
        <v>24090</v>
      </c>
      <c r="Q234" s="241">
        <v>730</v>
      </c>
      <c r="R234" s="242">
        <f t="shared" si="62"/>
        <v>17930.7</v>
      </c>
      <c r="S234" s="242"/>
      <c r="T234" s="242"/>
      <c r="U234" s="242">
        <f t="shared" si="63"/>
        <v>17930.7</v>
      </c>
      <c r="V234" s="242">
        <f t="shared" si="75"/>
        <v>18660.7</v>
      </c>
      <c r="W234" s="242">
        <f t="shared" si="64"/>
        <v>1866</v>
      </c>
      <c r="X234" s="242">
        <f t="shared" si="65"/>
        <v>690</v>
      </c>
      <c r="Y234" s="244">
        <f t="shared" si="66"/>
        <v>21210</v>
      </c>
      <c r="Z234" s="244"/>
      <c r="AA234" s="252"/>
      <c r="AB234" s="241">
        <v>910</v>
      </c>
      <c r="AC234" s="242">
        <f t="shared" si="67"/>
        <v>21365.7</v>
      </c>
      <c r="AD234" s="242"/>
      <c r="AE234" s="242"/>
      <c r="AF234" s="242">
        <f t="shared" si="68"/>
        <v>21365.7</v>
      </c>
      <c r="AG234" s="242">
        <f t="shared" si="76"/>
        <v>22275.7</v>
      </c>
      <c r="AH234" s="242">
        <f t="shared" si="69"/>
        <v>2228</v>
      </c>
      <c r="AI234" s="242">
        <f t="shared" si="70"/>
        <v>820</v>
      </c>
      <c r="AJ234" s="244">
        <f t="shared" si="71"/>
        <v>25320</v>
      </c>
      <c r="AM234" s="246">
        <f t="shared" si="72"/>
        <v>3910</v>
      </c>
      <c r="AN234" s="246">
        <f t="shared" si="73"/>
        <v>2880</v>
      </c>
    </row>
    <row r="235" spans="2:40" ht="15.6">
      <c r="B235" s="247">
        <v>230</v>
      </c>
      <c r="C235" s="248">
        <v>29430</v>
      </c>
      <c r="D235" s="248">
        <v>24240</v>
      </c>
      <c r="E235" s="235">
        <f t="shared" si="58"/>
        <v>5190</v>
      </c>
      <c r="F235" s="236">
        <f t="shared" si="59"/>
        <v>25420</v>
      </c>
      <c r="G235" s="234">
        <f t="shared" si="60"/>
        <v>21300</v>
      </c>
      <c r="H235" s="237">
        <f t="shared" si="61"/>
        <v>4120</v>
      </c>
      <c r="I235" s="249"/>
      <c r="J235" s="250">
        <v>230</v>
      </c>
      <c r="K235" s="247"/>
      <c r="L235" s="248">
        <v>29430</v>
      </c>
      <c r="M235" s="248">
        <v>24250</v>
      </c>
      <c r="N235" s="248">
        <v>29430</v>
      </c>
      <c r="O235" s="248">
        <v>24250</v>
      </c>
      <c r="Q235" s="241">
        <v>730</v>
      </c>
      <c r="R235" s="242">
        <f t="shared" si="62"/>
        <v>18009</v>
      </c>
      <c r="S235" s="242"/>
      <c r="T235" s="242"/>
      <c r="U235" s="242">
        <f t="shared" si="63"/>
        <v>18009</v>
      </c>
      <c r="V235" s="242">
        <f t="shared" si="75"/>
        <v>18739</v>
      </c>
      <c r="W235" s="242">
        <f t="shared" si="64"/>
        <v>1874</v>
      </c>
      <c r="X235" s="242">
        <f t="shared" si="65"/>
        <v>690</v>
      </c>
      <c r="Y235" s="244">
        <f t="shared" si="66"/>
        <v>21300</v>
      </c>
      <c r="Z235" s="244"/>
      <c r="AA235" s="252"/>
      <c r="AB235" s="241">
        <v>910</v>
      </c>
      <c r="AC235" s="242">
        <f t="shared" si="67"/>
        <v>21459</v>
      </c>
      <c r="AD235" s="242"/>
      <c r="AE235" s="242"/>
      <c r="AF235" s="242">
        <f t="shared" si="68"/>
        <v>21459</v>
      </c>
      <c r="AG235" s="242">
        <f t="shared" si="76"/>
        <v>22369</v>
      </c>
      <c r="AH235" s="242">
        <f t="shared" si="69"/>
        <v>2237</v>
      </c>
      <c r="AI235" s="242">
        <f t="shared" si="70"/>
        <v>820</v>
      </c>
      <c r="AJ235" s="244">
        <f t="shared" si="71"/>
        <v>25420</v>
      </c>
      <c r="AM235" s="246">
        <f t="shared" si="72"/>
        <v>4010</v>
      </c>
      <c r="AN235" s="246">
        <f t="shared" si="73"/>
        <v>2950</v>
      </c>
    </row>
    <row r="236" spans="2:40" ht="15.6">
      <c r="B236" s="247">
        <v>231</v>
      </c>
      <c r="C236" s="248">
        <v>29650</v>
      </c>
      <c r="D236" s="248">
        <v>24410</v>
      </c>
      <c r="E236" s="235">
        <f t="shared" si="58"/>
        <v>5240</v>
      </c>
      <c r="F236" s="236">
        <f t="shared" si="59"/>
        <v>25530</v>
      </c>
      <c r="G236" s="234">
        <f t="shared" si="60"/>
        <v>21380</v>
      </c>
      <c r="H236" s="237">
        <f t="shared" si="61"/>
        <v>4150</v>
      </c>
      <c r="I236" s="249"/>
      <c r="J236" s="250">
        <v>231</v>
      </c>
      <c r="K236" s="247"/>
      <c r="L236" s="248">
        <v>29650</v>
      </c>
      <c r="M236" s="248">
        <v>24420</v>
      </c>
      <c r="N236" s="248">
        <v>29650</v>
      </c>
      <c r="O236" s="248">
        <v>24420</v>
      </c>
      <c r="Q236" s="241">
        <v>730</v>
      </c>
      <c r="R236" s="242">
        <f t="shared" si="62"/>
        <v>18087.3</v>
      </c>
      <c r="S236" s="242"/>
      <c r="T236" s="242"/>
      <c r="U236" s="242">
        <f t="shared" si="63"/>
        <v>18087.3</v>
      </c>
      <c r="V236" s="242">
        <f t="shared" si="75"/>
        <v>18817.3</v>
      </c>
      <c r="W236" s="242">
        <f t="shared" si="64"/>
        <v>1882</v>
      </c>
      <c r="X236" s="242">
        <f t="shared" si="65"/>
        <v>690</v>
      </c>
      <c r="Y236" s="244">
        <f t="shared" si="66"/>
        <v>21380</v>
      </c>
      <c r="Z236" s="244"/>
      <c r="AA236" s="252"/>
      <c r="AB236" s="241">
        <v>910</v>
      </c>
      <c r="AC236" s="242">
        <f t="shared" si="67"/>
        <v>21552.3</v>
      </c>
      <c r="AD236" s="242"/>
      <c r="AE236" s="242"/>
      <c r="AF236" s="242">
        <f t="shared" si="68"/>
        <v>21552.3</v>
      </c>
      <c r="AG236" s="242">
        <f t="shared" si="76"/>
        <v>22462.3</v>
      </c>
      <c r="AH236" s="242">
        <f t="shared" si="69"/>
        <v>2246</v>
      </c>
      <c r="AI236" s="242">
        <f t="shared" si="70"/>
        <v>830</v>
      </c>
      <c r="AJ236" s="244">
        <f t="shared" si="71"/>
        <v>25530</v>
      </c>
      <c r="AM236" s="246">
        <f t="shared" si="72"/>
        <v>4120</v>
      </c>
      <c r="AN236" s="246">
        <f t="shared" si="73"/>
        <v>3040</v>
      </c>
    </row>
    <row r="237" spans="2:40" ht="15.6">
      <c r="B237" s="247">
        <v>232</v>
      </c>
      <c r="C237" s="248">
        <v>29860</v>
      </c>
      <c r="D237" s="248">
        <v>24580</v>
      </c>
      <c r="E237" s="235">
        <f t="shared" si="58"/>
        <v>5280</v>
      </c>
      <c r="F237" s="236">
        <f t="shared" si="59"/>
        <v>25640</v>
      </c>
      <c r="G237" s="234">
        <f t="shared" si="60"/>
        <v>21470</v>
      </c>
      <c r="H237" s="237">
        <f t="shared" si="61"/>
        <v>4170</v>
      </c>
      <c r="I237" s="249"/>
      <c r="J237" s="250">
        <v>232</v>
      </c>
      <c r="K237" s="247"/>
      <c r="L237" s="248">
        <v>29860</v>
      </c>
      <c r="M237" s="248">
        <v>24590</v>
      </c>
      <c r="N237" s="248">
        <v>29860</v>
      </c>
      <c r="O237" s="248">
        <v>24590</v>
      </c>
      <c r="Q237" s="241">
        <v>730</v>
      </c>
      <c r="R237" s="242">
        <f t="shared" si="62"/>
        <v>18165.599999999999</v>
      </c>
      <c r="S237" s="242"/>
      <c r="T237" s="242"/>
      <c r="U237" s="242">
        <f t="shared" si="63"/>
        <v>18165.599999999999</v>
      </c>
      <c r="V237" s="242">
        <f t="shared" si="75"/>
        <v>18895.599999999999</v>
      </c>
      <c r="W237" s="242">
        <f t="shared" si="64"/>
        <v>1890</v>
      </c>
      <c r="X237" s="242">
        <f t="shared" si="65"/>
        <v>690</v>
      </c>
      <c r="Y237" s="244">
        <f t="shared" si="66"/>
        <v>21470</v>
      </c>
      <c r="Z237" s="244"/>
      <c r="AA237" s="252"/>
      <c r="AB237" s="241">
        <v>910</v>
      </c>
      <c r="AC237" s="242">
        <f t="shared" si="67"/>
        <v>21645.599999999999</v>
      </c>
      <c r="AD237" s="242"/>
      <c r="AE237" s="242"/>
      <c r="AF237" s="242">
        <f t="shared" si="68"/>
        <v>21645.599999999999</v>
      </c>
      <c r="AG237" s="242">
        <f t="shared" si="76"/>
        <v>22555.599999999999</v>
      </c>
      <c r="AH237" s="242">
        <f t="shared" si="69"/>
        <v>2256</v>
      </c>
      <c r="AI237" s="242">
        <f t="shared" si="70"/>
        <v>830</v>
      </c>
      <c r="AJ237" s="244">
        <f t="shared" si="71"/>
        <v>25640</v>
      </c>
      <c r="AM237" s="246">
        <f t="shared" si="72"/>
        <v>4220</v>
      </c>
      <c r="AN237" s="246">
        <f t="shared" si="73"/>
        <v>3120</v>
      </c>
    </row>
    <row r="238" spans="2:40" ht="15.6">
      <c r="B238" s="247">
        <v>233</v>
      </c>
      <c r="C238" s="248">
        <v>30070</v>
      </c>
      <c r="D238" s="248">
        <v>24740</v>
      </c>
      <c r="E238" s="235">
        <f t="shared" si="58"/>
        <v>5330</v>
      </c>
      <c r="F238" s="236">
        <f t="shared" si="59"/>
        <v>25740</v>
      </c>
      <c r="G238" s="234">
        <f t="shared" si="60"/>
        <v>21570</v>
      </c>
      <c r="H238" s="237">
        <f t="shared" si="61"/>
        <v>4170</v>
      </c>
      <c r="I238" s="249"/>
      <c r="J238" s="250">
        <v>233</v>
      </c>
      <c r="K238" s="247"/>
      <c r="L238" s="248">
        <v>30070</v>
      </c>
      <c r="M238" s="248">
        <v>24750</v>
      </c>
      <c r="N238" s="248">
        <v>30070</v>
      </c>
      <c r="O238" s="248">
        <v>24750</v>
      </c>
      <c r="Q238" s="241">
        <v>730</v>
      </c>
      <c r="R238" s="242">
        <f t="shared" si="62"/>
        <v>18243.899999999998</v>
      </c>
      <c r="S238" s="242"/>
      <c r="T238" s="242"/>
      <c r="U238" s="242">
        <f t="shared" si="63"/>
        <v>18243.899999999998</v>
      </c>
      <c r="V238" s="242">
        <f t="shared" si="75"/>
        <v>18973.899999999998</v>
      </c>
      <c r="W238" s="242">
        <f t="shared" si="64"/>
        <v>1897</v>
      </c>
      <c r="X238" s="242">
        <f t="shared" si="65"/>
        <v>700</v>
      </c>
      <c r="Y238" s="244">
        <f t="shared" si="66"/>
        <v>21570</v>
      </c>
      <c r="Z238" s="244"/>
      <c r="AA238" s="252"/>
      <c r="AB238" s="241">
        <v>910</v>
      </c>
      <c r="AC238" s="242">
        <f t="shared" si="67"/>
        <v>21738.899999999998</v>
      </c>
      <c r="AD238" s="242"/>
      <c r="AE238" s="242"/>
      <c r="AF238" s="242">
        <f t="shared" si="68"/>
        <v>21738.899999999998</v>
      </c>
      <c r="AG238" s="242">
        <f t="shared" si="76"/>
        <v>22648.899999999998</v>
      </c>
      <c r="AH238" s="242">
        <f t="shared" si="69"/>
        <v>2265</v>
      </c>
      <c r="AI238" s="242">
        <f t="shared" si="70"/>
        <v>830</v>
      </c>
      <c r="AJ238" s="244">
        <f t="shared" si="71"/>
        <v>25740</v>
      </c>
      <c r="AM238" s="246">
        <f t="shared" si="72"/>
        <v>4330</v>
      </c>
      <c r="AN238" s="246">
        <f t="shared" si="73"/>
        <v>3180</v>
      </c>
    </row>
    <row r="239" spans="2:40" ht="15.6">
      <c r="B239" s="247">
        <v>234</v>
      </c>
      <c r="C239" s="248">
        <v>30290</v>
      </c>
      <c r="D239" s="248">
        <v>24920</v>
      </c>
      <c r="E239" s="235">
        <f t="shared" si="58"/>
        <v>5370</v>
      </c>
      <c r="F239" s="236">
        <f t="shared" si="59"/>
        <v>25850</v>
      </c>
      <c r="G239" s="234">
        <f t="shared" si="60"/>
        <v>21650</v>
      </c>
      <c r="H239" s="237">
        <f t="shared" si="61"/>
        <v>4200</v>
      </c>
      <c r="I239" s="249"/>
      <c r="J239" s="250">
        <v>234</v>
      </c>
      <c r="K239" s="247"/>
      <c r="L239" s="248">
        <v>30290</v>
      </c>
      <c r="M239" s="248">
        <v>24930</v>
      </c>
      <c r="N239" s="248">
        <v>30290</v>
      </c>
      <c r="O239" s="248">
        <v>24930</v>
      </c>
      <c r="Q239" s="241">
        <v>730</v>
      </c>
      <c r="R239" s="242">
        <f t="shared" si="62"/>
        <v>18322.2</v>
      </c>
      <c r="S239" s="242"/>
      <c r="T239" s="242"/>
      <c r="U239" s="242">
        <f t="shared" si="63"/>
        <v>18322.2</v>
      </c>
      <c r="V239" s="242">
        <f t="shared" si="75"/>
        <v>19052.2</v>
      </c>
      <c r="W239" s="242">
        <f t="shared" si="64"/>
        <v>1905</v>
      </c>
      <c r="X239" s="242">
        <f t="shared" si="65"/>
        <v>700</v>
      </c>
      <c r="Y239" s="244">
        <f t="shared" si="66"/>
        <v>21650</v>
      </c>
      <c r="Z239" s="244"/>
      <c r="AA239" s="252"/>
      <c r="AB239" s="241">
        <v>910</v>
      </c>
      <c r="AC239" s="242">
        <f t="shared" si="67"/>
        <v>21832.2</v>
      </c>
      <c r="AD239" s="242"/>
      <c r="AE239" s="242"/>
      <c r="AF239" s="242">
        <f t="shared" si="68"/>
        <v>21832.2</v>
      </c>
      <c r="AG239" s="242">
        <f t="shared" si="76"/>
        <v>22742.2</v>
      </c>
      <c r="AH239" s="242">
        <f t="shared" si="69"/>
        <v>2274</v>
      </c>
      <c r="AI239" s="242">
        <f t="shared" si="70"/>
        <v>840</v>
      </c>
      <c r="AJ239" s="244">
        <f t="shared" si="71"/>
        <v>25850</v>
      </c>
      <c r="AM239" s="246">
        <f t="shared" si="72"/>
        <v>4440</v>
      </c>
      <c r="AN239" s="246">
        <f t="shared" si="73"/>
        <v>3280</v>
      </c>
    </row>
    <row r="240" spans="2:40" ht="15.6">
      <c r="B240" s="247">
        <v>235</v>
      </c>
      <c r="C240" s="248">
        <v>30510</v>
      </c>
      <c r="D240" s="248">
        <v>25080</v>
      </c>
      <c r="E240" s="235">
        <f t="shared" si="58"/>
        <v>5430</v>
      </c>
      <c r="F240" s="236">
        <f t="shared" si="59"/>
        <v>25950</v>
      </c>
      <c r="G240" s="234">
        <f t="shared" si="60"/>
        <v>21740</v>
      </c>
      <c r="H240" s="237">
        <f t="shared" si="61"/>
        <v>4210</v>
      </c>
      <c r="I240" s="249"/>
      <c r="J240" s="250">
        <v>235</v>
      </c>
      <c r="K240" s="247"/>
      <c r="L240" s="248">
        <v>30510</v>
      </c>
      <c r="M240" s="248">
        <v>25090</v>
      </c>
      <c r="N240" s="248">
        <v>30510</v>
      </c>
      <c r="O240" s="248">
        <v>25090</v>
      </c>
      <c r="Q240" s="241">
        <v>730</v>
      </c>
      <c r="R240" s="242">
        <f t="shared" si="62"/>
        <v>18400.5</v>
      </c>
      <c r="S240" s="242"/>
      <c r="T240" s="242"/>
      <c r="U240" s="242">
        <f t="shared" si="63"/>
        <v>18400.5</v>
      </c>
      <c r="V240" s="242">
        <f t="shared" si="75"/>
        <v>19130.5</v>
      </c>
      <c r="W240" s="242">
        <f t="shared" si="64"/>
        <v>1913</v>
      </c>
      <c r="X240" s="242">
        <f t="shared" si="65"/>
        <v>700</v>
      </c>
      <c r="Y240" s="244">
        <f t="shared" si="66"/>
        <v>21740</v>
      </c>
      <c r="Z240" s="244"/>
      <c r="AA240" s="252"/>
      <c r="AB240" s="241">
        <v>910</v>
      </c>
      <c r="AC240" s="242">
        <f t="shared" si="67"/>
        <v>21925.5</v>
      </c>
      <c r="AD240" s="242"/>
      <c r="AE240" s="242"/>
      <c r="AF240" s="242">
        <f t="shared" si="68"/>
        <v>21925.5</v>
      </c>
      <c r="AG240" s="242">
        <f t="shared" si="76"/>
        <v>22835.5</v>
      </c>
      <c r="AH240" s="242">
        <f t="shared" si="69"/>
        <v>2284</v>
      </c>
      <c r="AI240" s="242">
        <f t="shared" si="70"/>
        <v>840</v>
      </c>
      <c r="AJ240" s="244">
        <f t="shared" si="71"/>
        <v>25950</v>
      </c>
      <c r="AM240" s="246">
        <f t="shared" si="72"/>
        <v>4560</v>
      </c>
      <c r="AN240" s="246">
        <f t="shared" si="73"/>
        <v>3350</v>
      </c>
    </row>
    <row r="241" spans="2:40" ht="15.6">
      <c r="B241" s="247">
        <v>236</v>
      </c>
      <c r="C241" s="248">
        <v>30710</v>
      </c>
      <c r="D241" s="248">
        <v>25250</v>
      </c>
      <c r="E241" s="235">
        <f t="shared" si="58"/>
        <v>5460</v>
      </c>
      <c r="F241" s="236">
        <f t="shared" si="59"/>
        <v>26060</v>
      </c>
      <c r="G241" s="234">
        <f t="shared" si="60"/>
        <v>21830</v>
      </c>
      <c r="H241" s="237">
        <f t="shared" si="61"/>
        <v>4230</v>
      </c>
      <c r="I241" s="249"/>
      <c r="J241" s="250">
        <v>236</v>
      </c>
      <c r="K241" s="247"/>
      <c r="L241" s="248">
        <v>30710</v>
      </c>
      <c r="M241" s="248">
        <v>25260</v>
      </c>
      <c r="N241" s="248">
        <v>30710</v>
      </c>
      <c r="O241" s="248">
        <v>25260</v>
      </c>
      <c r="Q241" s="241">
        <v>730</v>
      </c>
      <c r="R241" s="242">
        <f t="shared" si="62"/>
        <v>18478.8</v>
      </c>
      <c r="S241" s="242"/>
      <c r="T241" s="242"/>
      <c r="U241" s="242">
        <f t="shared" si="63"/>
        <v>18478.8</v>
      </c>
      <c r="V241" s="242">
        <f t="shared" si="75"/>
        <v>19208.8</v>
      </c>
      <c r="W241" s="242">
        <f t="shared" si="64"/>
        <v>1921</v>
      </c>
      <c r="X241" s="242">
        <f t="shared" si="65"/>
        <v>710</v>
      </c>
      <c r="Y241" s="244">
        <f t="shared" si="66"/>
        <v>21830</v>
      </c>
      <c r="Z241" s="244"/>
      <c r="AA241" s="252"/>
      <c r="AB241" s="241">
        <v>910</v>
      </c>
      <c r="AC241" s="242">
        <f t="shared" si="67"/>
        <v>22018.799999999999</v>
      </c>
      <c r="AD241" s="242"/>
      <c r="AE241" s="242"/>
      <c r="AF241" s="242">
        <f t="shared" si="68"/>
        <v>22018.799999999999</v>
      </c>
      <c r="AG241" s="242">
        <f t="shared" si="76"/>
        <v>22928.799999999999</v>
      </c>
      <c r="AH241" s="242">
        <f t="shared" si="69"/>
        <v>2293</v>
      </c>
      <c r="AI241" s="242">
        <f t="shared" si="70"/>
        <v>840</v>
      </c>
      <c r="AJ241" s="244">
        <f t="shared" si="71"/>
        <v>26060</v>
      </c>
      <c r="AM241" s="246">
        <f t="shared" si="72"/>
        <v>4650</v>
      </c>
      <c r="AN241" s="246">
        <f t="shared" si="73"/>
        <v>3430</v>
      </c>
    </row>
    <row r="242" spans="2:40" ht="15.6">
      <c r="B242" s="247">
        <v>237</v>
      </c>
      <c r="C242" s="248">
        <v>30930</v>
      </c>
      <c r="D242" s="248">
        <v>25410</v>
      </c>
      <c r="E242" s="235">
        <f t="shared" si="58"/>
        <v>5520</v>
      </c>
      <c r="F242" s="236">
        <f t="shared" si="59"/>
        <v>26170</v>
      </c>
      <c r="G242" s="234">
        <f t="shared" si="60"/>
        <v>21920</v>
      </c>
      <c r="H242" s="237">
        <f t="shared" si="61"/>
        <v>4250</v>
      </c>
      <c r="I242" s="249"/>
      <c r="J242" s="250">
        <v>237</v>
      </c>
      <c r="K242" s="247"/>
      <c r="L242" s="248">
        <v>30930</v>
      </c>
      <c r="M242" s="248">
        <v>25420</v>
      </c>
      <c r="N242" s="248">
        <v>30930</v>
      </c>
      <c r="O242" s="248">
        <v>25420</v>
      </c>
      <c r="Q242" s="241">
        <v>730</v>
      </c>
      <c r="R242" s="242">
        <f t="shared" si="62"/>
        <v>18557.099999999999</v>
      </c>
      <c r="S242" s="242"/>
      <c r="T242" s="242"/>
      <c r="U242" s="242">
        <f t="shared" si="63"/>
        <v>18557.099999999999</v>
      </c>
      <c r="V242" s="242">
        <f t="shared" si="75"/>
        <v>19287.099999999999</v>
      </c>
      <c r="W242" s="242">
        <f t="shared" si="64"/>
        <v>1929</v>
      </c>
      <c r="X242" s="242">
        <f t="shared" si="65"/>
        <v>710</v>
      </c>
      <c r="Y242" s="244">
        <f t="shared" si="66"/>
        <v>21920</v>
      </c>
      <c r="Z242" s="244"/>
      <c r="AA242" s="252"/>
      <c r="AB242" s="241">
        <v>910</v>
      </c>
      <c r="AC242" s="242">
        <f t="shared" si="67"/>
        <v>22112.1</v>
      </c>
      <c r="AD242" s="242"/>
      <c r="AE242" s="242"/>
      <c r="AF242" s="242">
        <f t="shared" si="68"/>
        <v>22112.1</v>
      </c>
      <c r="AG242" s="242">
        <f t="shared" si="76"/>
        <v>23022.1</v>
      </c>
      <c r="AH242" s="242">
        <f t="shared" si="69"/>
        <v>2302</v>
      </c>
      <c r="AI242" s="242">
        <f t="shared" si="70"/>
        <v>850</v>
      </c>
      <c r="AJ242" s="244">
        <f t="shared" si="71"/>
        <v>26170</v>
      </c>
      <c r="AM242" s="246">
        <f t="shared" si="72"/>
        <v>4760</v>
      </c>
      <c r="AN242" s="246">
        <f t="shared" si="73"/>
        <v>3500</v>
      </c>
    </row>
    <row r="243" spans="2:40" ht="15.6">
      <c r="B243" s="247">
        <v>238</v>
      </c>
      <c r="C243" s="248">
        <v>31150</v>
      </c>
      <c r="D243" s="248">
        <v>25580</v>
      </c>
      <c r="E243" s="235">
        <f t="shared" si="58"/>
        <v>5570</v>
      </c>
      <c r="F243" s="236">
        <f t="shared" si="59"/>
        <v>26270</v>
      </c>
      <c r="G243" s="234">
        <f t="shared" si="60"/>
        <v>22010</v>
      </c>
      <c r="H243" s="237">
        <f t="shared" si="61"/>
        <v>4260</v>
      </c>
      <c r="I243" s="249"/>
      <c r="J243" s="250">
        <v>238</v>
      </c>
      <c r="K243" s="247"/>
      <c r="L243" s="248">
        <v>31150</v>
      </c>
      <c r="M243" s="248">
        <v>25590</v>
      </c>
      <c r="N243" s="248">
        <v>31150</v>
      </c>
      <c r="O243" s="248">
        <v>25590</v>
      </c>
      <c r="Q243" s="241">
        <v>730</v>
      </c>
      <c r="R243" s="242">
        <f t="shared" si="62"/>
        <v>18635.399999999998</v>
      </c>
      <c r="S243" s="242"/>
      <c r="T243" s="242"/>
      <c r="U243" s="242">
        <f t="shared" si="63"/>
        <v>18635.399999999998</v>
      </c>
      <c r="V243" s="242">
        <f t="shared" si="75"/>
        <v>19365.399999999998</v>
      </c>
      <c r="W243" s="242">
        <f t="shared" si="64"/>
        <v>1937</v>
      </c>
      <c r="X243" s="242">
        <f t="shared" si="65"/>
        <v>710</v>
      </c>
      <c r="Y243" s="244">
        <f t="shared" si="66"/>
        <v>22010</v>
      </c>
      <c r="Z243" s="244"/>
      <c r="AA243" s="252"/>
      <c r="AB243" s="241">
        <v>910</v>
      </c>
      <c r="AC243" s="242">
        <f t="shared" si="67"/>
        <v>22205.399999999998</v>
      </c>
      <c r="AD243" s="242"/>
      <c r="AE243" s="242"/>
      <c r="AF243" s="242">
        <f t="shared" si="68"/>
        <v>22205.399999999998</v>
      </c>
      <c r="AG243" s="242">
        <f t="shared" si="76"/>
        <v>23115.399999999998</v>
      </c>
      <c r="AH243" s="242">
        <f t="shared" si="69"/>
        <v>2312</v>
      </c>
      <c r="AI243" s="242">
        <f t="shared" si="70"/>
        <v>850</v>
      </c>
      <c r="AJ243" s="244">
        <f t="shared" si="71"/>
        <v>26270</v>
      </c>
      <c r="AM243" s="246">
        <f t="shared" si="72"/>
        <v>4880</v>
      </c>
      <c r="AN243" s="246">
        <f t="shared" si="73"/>
        <v>3580</v>
      </c>
    </row>
    <row r="244" spans="2:40" ht="15.6">
      <c r="B244" s="247">
        <v>239</v>
      </c>
      <c r="C244" s="248">
        <v>31360</v>
      </c>
      <c r="D244" s="248">
        <v>25740</v>
      </c>
      <c r="E244" s="235">
        <f t="shared" si="58"/>
        <v>5620</v>
      </c>
      <c r="F244" s="236">
        <f t="shared" si="59"/>
        <v>26370</v>
      </c>
      <c r="G244" s="234">
        <f t="shared" si="60"/>
        <v>22090</v>
      </c>
      <c r="H244" s="237">
        <f t="shared" si="61"/>
        <v>4280</v>
      </c>
      <c r="I244" s="249"/>
      <c r="J244" s="250">
        <v>239</v>
      </c>
      <c r="K244" s="247"/>
      <c r="L244" s="248">
        <v>31360</v>
      </c>
      <c r="M244" s="248">
        <v>25760</v>
      </c>
      <c r="N244" s="248">
        <v>31360</v>
      </c>
      <c r="O244" s="248">
        <v>25760</v>
      </c>
      <c r="Q244" s="241">
        <v>730</v>
      </c>
      <c r="R244" s="242">
        <f t="shared" si="62"/>
        <v>18713.7</v>
      </c>
      <c r="S244" s="242"/>
      <c r="T244" s="242"/>
      <c r="U244" s="242">
        <f t="shared" si="63"/>
        <v>18713.7</v>
      </c>
      <c r="V244" s="242">
        <f t="shared" si="75"/>
        <v>19443.7</v>
      </c>
      <c r="W244" s="242">
        <f t="shared" si="64"/>
        <v>1944</v>
      </c>
      <c r="X244" s="242">
        <f t="shared" si="65"/>
        <v>710</v>
      </c>
      <c r="Y244" s="244">
        <f t="shared" si="66"/>
        <v>22090</v>
      </c>
      <c r="Z244" s="244"/>
      <c r="AA244" s="252"/>
      <c r="AB244" s="241">
        <v>910</v>
      </c>
      <c r="AC244" s="242">
        <f t="shared" si="67"/>
        <v>22298.7</v>
      </c>
      <c r="AD244" s="242"/>
      <c r="AE244" s="242"/>
      <c r="AF244" s="242">
        <f t="shared" si="68"/>
        <v>22298.7</v>
      </c>
      <c r="AG244" s="242">
        <f t="shared" si="76"/>
        <v>23208.7</v>
      </c>
      <c r="AH244" s="242">
        <f t="shared" si="69"/>
        <v>2321</v>
      </c>
      <c r="AI244" s="242">
        <f t="shared" si="70"/>
        <v>850</v>
      </c>
      <c r="AJ244" s="244">
        <f t="shared" si="71"/>
        <v>26370</v>
      </c>
      <c r="AM244" s="246">
        <f t="shared" si="72"/>
        <v>4990</v>
      </c>
      <c r="AN244" s="246">
        <f t="shared" si="73"/>
        <v>3670</v>
      </c>
    </row>
    <row r="245" spans="2:40" ht="15.6">
      <c r="B245" s="247">
        <v>240</v>
      </c>
      <c r="C245" s="248">
        <v>31570</v>
      </c>
      <c r="D245" s="248">
        <v>25920</v>
      </c>
      <c r="E245" s="235">
        <f t="shared" si="58"/>
        <v>5650</v>
      </c>
      <c r="F245" s="236">
        <f t="shared" si="59"/>
        <v>26490</v>
      </c>
      <c r="G245" s="234">
        <f t="shared" si="60"/>
        <v>22190</v>
      </c>
      <c r="H245" s="237">
        <f t="shared" si="61"/>
        <v>4300</v>
      </c>
      <c r="I245" s="249"/>
      <c r="J245" s="250">
        <v>240</v>
      </c>
      <c r="K245" s="247"/>
      <c r="L245" s="248">
        <v>31570</v>
      </c>
      <c r="M245" s="248">
        <v>25930</v>
      </c>
      <c r="N245" s="248">
        <v>31570</v>
      </c>
      <c r="O245" s="248">
        <v>25930</v>
      </c>
      <c r="Q245" s="241">
        <v>730</v>
      </c>
      <c r="R245" s="242">
        <f t="shared" si="62"/>
        <v>18792</v>
      </c>
      <c r="S245" s="242"/>
      <c r="T245" s="242"/>
      <c r="U245" s="242">
        <f t="shared" si="63"/>
        <v>18792</v>
      </c>
      <c r="V245" s="242">
        <f t="shared" si="75"/>
        <v>19522</v>
      </c>
      <c r="W245" s="242">
        <f t="shared" si="64"/>
        <v>1952</v>
      </c>
      <c r="X245" s="242">
        <f t="shared" si="65"/>
        <v>720</v>
      </c>
      <c r="Y245" s="244">
        <f t="shared" si="66"/>
        <v>22190</v>
      </c>
      <c r="Z245" s="244"/>
      <c r="AA245" s="252"/>
      <c r="AB245" s="241">
        <v>910</v>
      </c>
      <c r="AC245" s="242">
        <f t="shared" si="67"/>
        <v>22392</v>
      </c>
      <c r="AD245" s="242"/>
      <c r="AE245" s="242"/>
      <c r="AF245" s="242">
        <f t="shared" si="68"/>
        <v>22392</v>
      </c>
      <c r="AG245" s="242">
        <f t="shared" si="76"/>
        <v>23302</v>
      </c>
      <c r="AH245" s="242">
        <f t="shared" si="69"/>
        <v>2330</v>
      </c>
      <c r="AI245" s="242">
        <f t="shared" si="70"/>
        <v>860</v>
      </c>
      <c r="AJ245" s="244">
        <f t="shared" si="71"/>
        <v>26490</v>
      </c>
      <c r="AM245" s="246">
        <f t="shared" si="72"/>
        <v>5080</v>
      </c>
      <c r="AN245" s="246">
        <f t="shared" si="73"/>
        <v>3740</v>
      </c>
    </row>
    <row r="246" spans="2:40" ht="15.6">
      <c r="B246" s="247">
        <v>241</v>
      </c>
      <c r="C246" s="248">
        <v>31780</v>
      </c>
      <c r="D246" s="248">
        <v>26080</v>
      </c>
      <c r="E246" s="235">
        <f t="shared" si="58"/>
        <v>5700</v>
      </c>
      <c r="F246" s="236">
        <f t="shared" si="59"/>
        <v>26590</v>
      </c>
      <c r="G246" s="234">
        <f t="shared" si="60"/>
        <v>22280</v>
      </c>
      <c r="H246" s="237">
        <f t="shared" si="61"/>
        <v>4310</v>
      </c>
      <c r="I246" s="249"/>
      <c r="J246" s="250">
        <v>241</v>
      </c>
      <c r="K246" s="247"/>
      <c r="L246" s="248">
        <v>31780</v>
      </c>
      <c r="M246" s="248">
        <v>26090</v>
      </c>
      <c r="N246" s="248">
        <v>31780</v>
      </c>
      <c r="O246" s="248">
        <v>26090</v>
      </c>
      <c r="Q246" s="241">
        <v>730</v>
      </c>
      <c r="R246" s="242">
        <f t="shared" si="62"/>
        <v>18870.3</v>
      </c>
      <c r="S246" s="242"/>
      <c r="T246" s="242"/>
      <c r="U246" s="242">
        <f t="shared" si="63"/>
        <v>18870.3</v>
      </c>
      <c r="V246" s="242">
        <f t="shared" si="75"/>
        <v>19600.3</v>
      </c>
      <c r="W246" s="242">
        <f t="shared" si="64"/>
        <v>1960</v>
      </c>
      <c r="X246" s="242">
        <f t="shared" si="65"/>
        <v>720</v>
      </c>
      <c r="Y246" s="244">
        <f t="shared" si="66"/>
        <v>22280</v>
      </c>
      <c r="Z246" s="244"/>
      <c r="AA246" s="252"/>
      <c r="AB246" s="241">
        <v>910</v>
      </c>
      <c r="AC246" s="242">
        <f t="shared" si="67"/>
        <v>22485.3</v>
      </c>
      <c r="AD246" s="242"/>
      <c r="AE246" s="242"/>
      <c r="AF246" s="242">
        <f t="shared" si="68"/>
        <v>22485.3</v>
      </c>
      <c r="AG246" s="242">
        <f t="shared" si="76"/>
        <v>23395.3</v>
      </c>
      <c r="AH246" s="242">
        <f t="shared" si="69"/>
        <v>2340</v>
      </c>
      <c r="AI246" s="242">
        <f t="shared" si="70"/>
        <v>860</v>
      </c>
      <c r="AJ246" s="244">
        <f t="shared" si="71"/>
        <v>26590</v>
      </c>
      <c r="AM246" s="246">
        <f t="shared" si="72"/>
        <v>5190</v>
      </c>
      <c r="AN246" s="246">
        <f t="shared" si="73"/>
        <v>3810</v>
      </c>
    </row>
    <row r="247" spans="2:40" ht="15.6">
      <c r="B247" s="247">
        <v>242</v>
      </c>
      <c r="C247" s="248">
        <v>32000</v>
      </c>
      <c r="D247" s="248">
        <v>26250</v>
      </c>
      <c r="E247" s="235">
        <f t="shared" si="58"/>
        <v>5750</v>
      </c>
      <c r="F247" s="236">
        <f t="shared" si="59"/>
        <v>26690</v>
      </c>
      <c r="G247" s="234">
        <f t="shared" si="60"/>
        <v>22360</v>
      </c>
      <c r="H247" s="237">
        <f t="shared" si="61"/>
        <v>4330</v>
      </c>
      <c r="I247" s="249"/>
      <c r="J247" s="250">
        <v>242</v>
      </c>
      <c r="K247" s="247"/>
      <c r="L247" s="248">
        <v>32000</v>
      </c>
      <c r="M247" s="248">
        <v>26260</v>
      </c>
      <c r="N247" s="248">
        <v>32000</v>
      </c>
      <c r="O247" s="248">
        <v>26260</v>
      </c>
      <c r="Q247" s="241">
        <v>730</v>
      </c>
      <c r="R247" s="242">
        <f t="shared" si="62"/>
        <v>18948.599999999999</v>
      </c>
      <c r="S247" s="242"/>
      <c r="T247" s="242"/>
      <c r="U247" s="242">
        <f t="shared" si="63"/>
        <v>18948.599999999999</v>
      </c>
      <c r="V247" s="242">
        <f t="shared" si="75"/>
        <v>19678.599999999999</v>
      </c>
      <c r="W247" s="242">
        <f t="shared" si="64"/>
        <v>1968</v>
      </c>
      <c r="X247" s="242">
        <f t="shared" si="65"/>
        <v>720</v>
      </c>
      <c r="Y247" s="244">
        <f t="shared" si="66"/>
        <v>22360</v>
      </c>
      <c r="Z247" s="244"/>
      <c r="AA247" s="252"/>
      <c r="AB247" s="241">
        <v>910</v>
      </c>
      <c r="AC247" s="242">
        <f t="shared" si="67"/>
        <v>22578.6</v>
      </c>
      <c r="AD247" s="242"/>
      <c r="AE247" s="242"/>
      <c r="AF247" s="242">
        <f t="shared" si="68"/>
        <v>22578.6</v>
      </c>
      <c r="AG247" s="242">
        <f t="shared" si="76"/>
        <v>23488.6</v>
      </c>
      <c r="AH247" s="242">
        <f t="shared" si="69"/>
        <v>2349</v>
      </c>
      <c r="AI247" s="242">
        <f t="shared" si="70"/>
        <v>860</v>
      </c>
      <c r="AJ247" s="244">
        <f t="shared" si="71"/>
        <v>26690</v>
      </c>
      <c r="AM247" s="246">
        <f t="shared" si="72"/>
        <v>5310</v>
      </c>
      <c r="AN247" s="246">
        <f t="shared" si="73"/>
        <v>3900</v>
      </c>
    </row>
    <row r="248" spans="2:40" ht="15.6">
      <c r="B248" s="247">
        <v>243</v>
      </c>
      <c r="C248" s="248">
        <v>32210</v>
      </c>
      <c r="D248" s="248">
        <v>26410</v>
      </c>
      <c r="E248" s="235">
        <f t="shared" si="58"/>
        <v>5800</v>
      </c>
      <c r="F248" s="236">
        <f t="shared" si="59"/>
        <v>26800</v>
      </c>
      <c r="G248" s="234">
        <f t="shared" si="60"/>
        <v>22460</v>
      </c>
      <c r="H248" s="237">
        <f t="shared" si="61"/>
        <v>4340</v>
      </c>
      <c r="I248" s="249"/>
      <c r="J248" s="250">
        <v>243</v>
      </c>
      <c r="K248" s="247"/>
      <c r="L248" s="248">
        <v>32210</v>
      </c>
      <c r="M248" s="248">
        <v>26430</v>
      </c>
      <c r="N248" s="248">
        <v>32210</v>
      </c>
      <c r="O248" s="248">
        <v>26430</v>
      </c>
      <c r="Q248" s="241">
        <v>730</v>
      </c>
      <c r="R248" s="242">
        <f t="shared" si="62"/>
        <v>19026.899999999998</v>
      </c>
      <c r="S248" s="242"/>
      <c r="T248" s="242"/>
      <c r="U248" s="242">
        <f t="shared" si="63"/>
        <v>19026.899999999998</v>
      </c>
      <c r="V248" s="242">
        <f t="shared" si="75"/>
        <v>19756.899999999998</v>
      </c>
      <c r="W248" s="242">
        <f t="shared" si="64"/>
        <v>1976</v>
      </c>
      <c r="X248" s="242">
        <f t="shared" si="65"/>
        <v>730</v>
      </c>
      <c r="Y248" s="244">
        <f t="shared" si="66"/>
        <v>22460</v>
      </c>
      <c r="Z248" s="244"/>
      <c r="AA248" s="252"/>
      <c r="AB248" s="241">
        <v>910</v>
      </c>
      <c r="AC248" s="242">
        <f t="shared" si="67"/>
        <v>22671.899999999998</v>
      </c>
      <c r="AD248" s="242"/>
      <c r="AE248" s="242"/>
      <c r="AF248" s="242">
        <f t="shared" si="68"/>
        <v>22671.899999999998</v>
      </c>
      <c r="AG248" s="242">
        <f t="shared" si="76"/>
        <v>23581.899999999998</v>
      </c>
      <c r="AH248" s="242">
        <f t="shared" si="69"/>
        <v>2358</v>
      </c>
      <c r="AI248" s="242">
        <f t="shared" si="70"/>
        <v>870</v>
      </c>
      <c r="AJ248" s="244">
        <f t="shared" si="71"/>
        <v>26800</v>
      </c>
      <c r="AM248" s="246">
        <f t="shared" si="72"/>
        <v>5410</v>
      </c>
      <c r="AN248" s="246">
        <f t="shared" si="73"/>
        <v>3970</v>
      </c>
    </row>
    <row r="249" spans="2:40" ht="15.6">
      <c r="B249" s="247">
        <v>244</v>
      </c>
      <c r="C249" s="248">
        <v>32430</v>
      </c>
      <c r="D249" s="248">
        <v>26590</v>
      </c>
      <c r="E249" s="235">
        <f t="shared" si="58"/>
        <v>5840</v>
      </c>
      <c r="F249" s="236">
        <f t="shared" si="59"/>
        <v>26910</v>
      </c>
      <c r="G249" s="234">
        <f t="shared" si="60"/>
        <v>22540</v>
      </c>
      <c r="H249" s="237">
        <f t="shared" si="61"/>
        <v>4370</v>
      </c>
      <c r="I249" s="249"/>
      <c r="J249" s="250">
        <v>244</v>
      </c>
      <c r="K249" s="247"/>
      <c r="L249" s="248">
        <v>32430</v>
      </c>
      <c r="M249" s="248">
        <v>26600</v>
      </c>
      <c r="N249" s="248">
        <v>32430</v>
      </c>
      <c r="O249" s="248">
        <v>26600</v>
      </c>
      <c r="Q249" s="241">
        <v>730</v>
      </c>
      <c r="R249" s="242">
        <f t="shared" si="62"/>
        <v>19105.2</v>
      </c>
      <c r="S249" s="242"/>
      <c r="T249" s="242"/>
      <c r="U249" s="242">
        <f t="shared" si="63"/>
        <v>19105.2</v>
      </c>
      <c r="V249" s="242">
        <f t="shared" si="75"/>
        <v>19835.2</v>
      </c>
      <c r="W249" s="242">
        <f t="shared" si="64"/>
        <v>1984</v>
      </c>
      <c r="X249" s="242">
        <f t="shared" si="65"/>
        <v>730</v>
      </c>
      <c r="Y249" s="244">
        <f t="shared" si="66"/>
        <v>22540</v>
      </c>
      <c r="Z249" s="244"/>
      <c r="AA249" s="252"/>
      <c r="AB249" s="241">
        <v>910</v>
      </c>
      <c r="AC249" s="242">
        <f t="shared" si="67"/>
        <v>22765.200000000001</v>
      </c>
      <c r="AD249" s="242"/>
      <c r="AE249" s="242"/>
      <c r="AF249" s="242">
        <f t="shared" si="68"/>
        <v>22765.200000000001</v>
      </c>
      <c r="AG249" s="242">
        <f t="shared" si="76"/>
        <v>23675.200000000001</v>
      </c>
      <c r="AH249" s="242">
        <f t="shared" si="69"/>
        <v>2368</v>
      </c>
      <c r="AI249" s="242">
        <f t="shared" si="70"/>
        <v>870</v>
      </c>
      <c r="AJ249" s="244">
        <f t="shared" si="71"/>
        <v>26910</v>
      </c>
      <c r="AM249" s="246">
        <f t="shared" si="72"/>
        <v>5520</v>
      </c>
      <c r="AN249" s="246">
        <f t="shared" si="73"/>
        <v>4060</v>
      </c>
    </row>
    <row r="250" spans="2:40" ht="15.6">
      <c r="B250" s="247">
        <v>245</v>
      </c>
      <c r="C250" s="248">
        <v>32640</v>
      </c>
      <c r="D250" s="248">
        <v>26760</v>
      </c>
      <c r="E250" s="235">
        <f t="shared" si="58"/>
        <v>5880</v>
      </c>
      <c r="F250" s="236">
        <f t="shared" si="59"/>
        <v>27010</v>
      </c>
      <c r="G250" s="234">
        <f t="shared" si="60"/>
        <v>22630</v>
      </c>
      <c r="H250" s="237">
        <f t="shared" si="61"/>
        <v>4380</v>
      </c>
      <c r="I250" s="249"/>
      <c r="J250" s="250">
        <v>245</v>
      </c>
      <c r="K250" s="247"/>
      <c r="L250" s="248">
        <v>32640</v>
      </c>
      <c r="M250" s="248">
        <v>26770</v>
      </c>
      <c r="N250" s="248">
        <v>32640</v>
      </c>
      <c r="O250" s="248">
        <v>26770</v>
      </c>
      <c r="Q250" s="241">
        <v>730</v>
      </c>
      <c r="R250" s="242">
        <f t="shared" si="62"/>
        <v>19183.5</v>
      </c>
      <c r="S250" s="242"/>
      <c r="T250" s="242"/>
      <c r="U250" s="242">
        <f t="shared" si="63"/>
        <v>19183.5</v>
      </c>
      <c r="V250" s="242">
        <f t="shared" si="75"/>
        <v>19913.5</v>
      </c>
      <c r="W250" s="242">
        <f t="shared" si="64"/>
        <v>1991</v>
      </c>
      <c r="X250" s="242">
        <f t="shared" si="65"/>
        <v>730</v>
      </c>
      <c r="Y250" s="244">
        <f t="shared" si="66"/>
        <v>22630</v>
      </c>
      <c r="Z250" s="244"/>
      <c r="AA250" s="252"/>
      <c r="AB250" s="241">
        <v>910</v>
      </c>
      <c r="AC250" s="242">
        <f t="shared" si="67"/>
        <v>22858.5</v>
      </c>
      <c r="AD250" s="242"/>
      <c r="AE250" s="242"/>
      <c r="AF250" s="242">
        <f t="shared" si="68"/>
        <v>22858.5</v>
      </c>
      <c r="AG250" s="242">
        <f t="shared" si="76"/>
        <v>23768.5</v>
      </c>
      <c r="AH250" s="242">
        <f t="shared" si="69"/>
        <v>2377</v>
      </c>
      <c r="AI250" s="242">
        <f t="shared" si="70"/>
        <v>870</v>
      </c>
      <c r="AJ250" s="244">
        <f t="shared" si="71"/>
        <v>27010</v>
      </c>
      <c r="AM250" s="246">
        <f t="shared" si="72"/>
        <v>5630</v>
      </c>
      <c r="AN250" s="246">
        <f t="shared" si="73"/>
        <v>4140</v>
      </c>
    </row>
    <row r="251" spans="2:40" ht="15.6">
      <c r="B251" s="247">
        <v>246</v>
      </c>
      <c r="C251" s="248">
        <v>32850</v>
      </c>
      <c r="D251" s="248">
        <v>26920</v>
      </c>
      <c r="E251" s="235">
        <f t="shared" si="58"/>
        <v>5930</v>
      </c>
      <c r="F251" s="236">
        <f t="shared" si="59"/>
        <v>27120</v>
      </c>
      <c r="G251" s="234">
        <f t="shared" si="60"/>
        <v>22720</v>
      </c>
      <c r="H251" s="237">
        <f t="shared" si="61"/>
        <v>4400</v>
      </c>
      <c r="I251" s="249"/>
      <c r="J251" s="250">
        <v>246</v>
      </c>
      <c r="K251" s="247"/>
      <c r="L251" s="248">
        <v>32850</v>
      </c>
      <c r="M251" s="248">
        <v>26930</v>
      </c>
      <c r="N251" s="248">
        <v>32850</v>
      </c>
      <c r="O251" s="248">
        <v>26930</v>
      </c>
      <c r="Q251" s="241">
        <v>730</v>
      </c>
      <c r="R251" s="242">
        <f t="shared" si="62"/>
        <v>19261.8</v>
      </c>
      <c r="S251" s="242"/>
      <c r="T251" s="242"/>
      <c r="U251" s="242">
        <f t="shared" si="63"/>
        <v>19261.8</v>
      </c>
      <c r="V251" s="242">
        <f t="shared" si="75"/>
        <v>19991.8</v>
      </c>
      <c r="W251" s="242">
        <f t="shared" si="64"/>
        <v>1999</v>
      </c>
      <c r="X251" s="242">
        <f t="shared" si="65"/>
        <v>730</v>
      </c>
      <c r="Y251" s="244">
        <f t="shared" si="66"/>
        <v>22720</v>
      </c>
      <c r="Z251" s="244"/>
      <c r="AA251" s="252"/>
      <c r="AB251" s="241">
        <v>910</v>
      </c>
      <c r="AC251" s="242">
        <f t="shared" si="67"/>
        <v>22951.8</v>
      </c>
      <c r="AD251" s="242"/>
      <c r="AE251" s="242"/>
      <c r="AF251" s="242">
        <f t="shared" si="68"/>
        <v>22951.8</v>
      </c>
      <c r="AG251" s="242">
        <f t="shared" si="76"/>
        <v>23861.8</v>
      </c>
      <c r="AH251" s="242">
        <f t="shared" si="69"/>
        <v>2386</v>
      </c>
      <c r="AI251" s="242">
        <f t="shared" si="70"/>
        <v>880</v>
      </c>
      <c r="AJ251" s="244">
        <f t="shared" si="71"/>
        <v>27120</v>
      </c>
      <c r="AM251" s="246">
        <f t="shared" si="72"/>
        <v>5730</v>
      </c>
      <c r="AN251" s="246">
        <f t="shared" si="73"/>
        <v>4210</v>
      </c>
    </row>
    <row r="252" spans="2:40" ht="15.6">
      <c r="B252" s="247">
        <v>247</v>
      </c>
      <c r="C252" s="248">
        <v>33070</v>
      </c>
      <c r="D252" s="248">
        <v>27090</v>
      </c>
      <c r="E252" s="235">
        <f t="shared" si="58"/>
        <v>5980</v>
      </c>
      <c r="F252" s="236">
        <f t="shared" si="59"/>
        <v>27230</v>
      </c>
      <c r="G252" s="234">
        <f t="shared" si="60"/>
        <v>22810</v>
      </c>
      <c r="H252" s="237">
        <f t="shared" si="61"/>
        <v>4420</v>
      </c>
      <c r="I252" s="249"/>
      <c r="J252" s="250">
        <v>247</v>
      </c>
      <c r="K252" s="247"/>
      <c r="L252" s="248">
        <v>33070</v>
      </c>
      <c r="M252" s="248">
        <v>27100</v>
      </c>
      <c r="N252" s="248">
        <v>33070</v>
      </c>
      <c r="O252" s="248">
        <v>27100</v>
      </c>
      <c r="Q252" s="241">
        <v>730</v>
      </c>
      <c r="R252" s="242">
        <f t="shared" si="62"/>
        <v>19340.099999999999</v>
      </c>
      <c r="S252" s="242"/>
      <c r="T252" s="242"/>
      <c r="U252" s="242">
        <f t="shared" si="63"/>
        <v>19340.099999999999</v>
      </c>
      <c r="V252" s="242">
        <f t="shared" si="75"/>
        <v>20070.099999999999</v>
      </c>
      <c r="W252" s="242">
        <f t="shared" si="64"/>
        <v>2007</v>
      </c>
      <c r="X252" s="242">
        <f t="shared" si="65"/>
        <v>740</v>
      </c>
      <c r="Y252" s="244">
        <f t="shared" si="66"/>
        <v>22810</v>
      </c>
      <c r="Z252" s="244"/>
      <c r="AA252" s="252"/>
      <c r="AB252" s="241">
        <v>910</v>
      </c>
      <c r="AC252" s="242">
        <f t="shared" si="67"/>
        <v>23045.1</v>
      </c>
      <c r="AD252" s="242"/>
      <c r="AE252" s="242"/>
      <c r="AF252" s="242">
        <f t="shared" si="68"/>
        <v>23045.1</v>
      </c>
      <c r="AG252" s="242">
        <f t="shared" si="76"/>
        <v>23955.1</v>
      </c>
      <c r="AH252" s="242">
        <f t="shared" si="69"/>
        <v>2396</v>
      </c>
      <c r="AI252" s="242">
        <f t="shared" si="70"/>
        <v>880</v>
      </c>
      <c r="AJ252" s="244">
        <f t="shared" si="71"/>
        <v>27230</v>
      </c>
      <c r="AM252" s="246">
        <f t="shared" si="72"/>
        <v>5840</v>
      </c>
      <c r="AN252" s="246">
        <f t="shared" si="73"/>
        <v>4290</v>
      </c>
    </row>
    <row r="253" spans="2:40" ht="15.6">
      <c r="B253" s="247">
        <v>248</v>
      </c>
      <c r="C253" s="248">
        <v>33280</v>
      </c>
      <c r="D253" s="248">
        <v>27250</v>
      </c>
      <c r="E253" s="235">
        <f t="shared" si="58"/>
        <v>6030</v>
      </c>
      <c r="F253" s="236">
        <f t="shared" si="59"/>
        <v>27330</v>
      </c>
      <c r="G253" s="234">
        <f t="shared" si="60"/>
        <v>22900</v>
      </c>
      <c r="H253" s="237">
        <f t="shared" si="61"/>
        <v>4430</v>
      </c>
      <c r="I253" s="249"/>
      <c r="J253" s="250">
        <v>248</v>
      </c>
      <c r="K253" s="247"/>
      <c r="L253" s="248">
        <v>33280</v>
      </c>
      <c r="M253" s="248">
        <v>27260</v>
      </c>
      <c r="N253" s="248">
        <v>33280</v>
      </c>
      <c r="O253" s="248">
        <v>27260</v>
      </c>
      <c r="Q253" s="241">
        <v>730</v>
      </c>
      <c r="R253" s="242">
        <f t="shared" si="62"/>
        <v>19418.399999999998</v>
      </c>
      <c r="S253" s="242"/>
      <c r="T253" s="242"/>
      <c r="U253" s="242">
        <f t="shared" si="63"/>
        <v>19418.399999999998</v>
      </c>
      <c r="V253" s="242">
        <f t="shared" si="75"/>
        <v>20148.399999999998</v>
      </c>
      <c r="W253" s="242">
        <f t="shared" si="64"/>
        <v>2015</v>
      </c>
      <c r="X253" s="242">
        <f t="shared" si="65"/>
        <v>740</v>
      </c>
      <c r="Y253" s="244">
        <f t="shared" si="66"/>
        <v>22900</v>
      </c>
      <c r="Z253" s="244"/>
      <c r="AA253" s="252"/>
      <c r="AB253" s="241">
        <v>910</v>
      </c>
      <c r="AC253" s="242">
        <f t="shared" si="67"/>
        <v>23138.399999999998</v>
      </c>
      <c r="AD253" s="242"/>
      <c r="AE253" s="242"/>
      <c r="AF253" s="242">
        <f t="shared" si="68"/>
        <v>23138.399999999998</v>
      </c>
      <c r="AG253" s="242">
        <f t="shared" si="76"/>
        <v>24048.399999999998</v>
      </c>
      <c r="AH253" s="242">
        <f t="shared" si="69"/>
        <v>2405</v>
      </c>
      <c r="AI253" s="242">
        <f t="shared" si="70"/>
        <v>880</v>
      </c>
      <c r="AJ253" s="244">
        <f t="shared" si="71"/>
        <v>27330</v>
      </c>
      <c r="AM253" s="246">
        <f t="shared" si="72"/>
        <v>5950</v>
      </c>
      <c r="AN253" s="246">
        <f t="shared" si="73"/>
        <v>4360</v>
      </c>
    </row>
    <row r="254" spans="2:40" ht="15.6">
      <c r="B254" s="247">
        <v>249</v>
      </c>
      <c r="C254" s="248">
        <v>33500</v>
      </c>
      <c r="D254" s="248">
        <v>27430</v>
      </c>
      <c r="E254" s="235">
        <f t="shared" si="58"/>
        <v>6070</v>
      </c>
      <c r="F254" s="236">
        <f t="shared" si="59"/>
        <v>27440</v>
      </c>
      <c r="G254" s="234">
        <f t="shared" si="60"/>
        <v>22980</v>
      </c>
      <c r="H254" s="237">
        <f t="shared" si="61"/>
        <v>4460</v>
      </c>
      <c r="I254" s="249"/>
      <c r="J254" s="250">
        <v>249</v>
      </c>
      <c r="K254" s="247"/>
      <c r="L254" s="248">
        <v>33500</v>
      </c>
      <c r="M254" s="248">
        <v>27440</v>
      </c>
      <c r="N254" s="248">
        <v>33500</v>
      </c>
      <c r="O254" s="248">
        <v>27440</v>
      </c>
      <c r="Q254" s="241">
        <v>730</v>
      </c>
      <c r="R254" s="242">
        <f t="shared" si="62"/>
        <v>19496.7</v>
      </c>
      <c r="S254" s="242"/>
      <c r="T254" s="242"/>
      <c r="U254" s="242">
        <f t="shared" si="63"/>
        <v>19496.7</v>
      </c>
      <c r="V254" s="242">
        <f t="shared" si="75"/>
        <v>20226.7</v>
      </c>
      <c r="W254" s="242">
        <f t="shared" si="64"/>
        <v>2023</v>
      </c>
      <c r="X254" s="242">
        <f t="shared" si="65"/>
        <v>740</v>
      </c>
      <c r="Y254" s="244">
        <f t="shared" si="66"/>
        <v>22980</v>
      </c>
      <c r="Z254" s="244"/>
      <c r="AA254" s="252"/>
      <c r="AB254" s="241">
        <v>910</v>
      </c>
      <c r="AC254" s="242">
        <f t="shared" si="67"/>
        <v>23231.7</v>
      </c>
      <c r="AD254" s="242"/>
      <c r="AE254" s="242"/>
      <c r="AF254" s="242">
        <f t="shared" si="68"/>
        <v>23231.7</v>
      </c>
      <c r="AG254" s="242">
        <f t="shared" si="76"/>
        <v>24141.7</v>
      </c>
      <c r="AH254" s="242">
        <f t="shared" si="69"/>
        <v>2414</v>
      </c>
      <c r="AI254" s="242">
        <f t="shared" si="70"/>
        <v>890</v>
      </c>
      <c r="AJ254" s="244">
        <f t="shared" si="71"/>
        <v>27440</v>
      </c>
      <c r="AM254" s="246">
        <f t="shared" si="72"/>
        <v>6060</v>
      </c>
      <c r="AN254" s="246">
        <f t="shared" si="73"/>
        <v>4460</v>
      </c>
    </row>
    <row r="255" spans="2:40" ht="15.6">
      <c r="B255" s="247">
        <v>250</v>
      </c>
      <c r="C255" s="248">
        <v>33710</v>
      </c>
      <c r="D255" s="248">
        <v>27590</v>
      </c>
      <c r="E255" s="235">
        <f t="shared" si="58"/>
        <v>6120</v>
      </c>
      <c r="F255" s="236">
        <f t="shared" si="59"/>
        <v>27540</v>
      </c>
      <c r="G255" s="234">
        <f t="shared" si="60"/>
        <v>23080</v>
      </c>
      <c r="H255" s="237">
        <f t="shared" si="61"/>
        <v>4460</v>
      </c>
      <c r="I255" s="249"/>
      <c r="J255" s="250">
        <v>250</v>
      </c>
      <c r="K255" s="247"/>
      <c r="L255" s="248">
        <v>33710</v>
      </c>
      <c r="M255" s="248">
        <v>27600</v>
      </c>
      <c r="N255" s="248">
        <v>33710</v>
      </c>
      <c r="O255" s="248">
        <v>27600</v>
      </c>
      <c r="Q255" s="241">
        <v>730</v>
      </c>
      <c r="R255" s="242">
        <f t="shared" si="62"/>
        <v>19575</v>
      </c>
      <c r="S255" s="242"/>
      <c r="T255" s="242"/>
      <c r="U255" s="242">
        <f t="shared" si="63"/>
        <v>19575</v>
      </c>
      <c r="V255" s="242">
        <f t="shared" si="75"/>
        <v>20305</v>
      </c>
      <c r="W255" s="242">
        <f t="shared" si="64"/>
        <v>2031</v>
      </c>
      <c r="X255" s="242">
        <f t="shared" si="65"/>
        <v>750</v>
      </c>
      <c r="Y255" s="244">
        <f t="shared" si="66"/>
        <v>23080</v>
      </c>
      <c r="Z255" s="244"/>
      <c r="AA255" s="252"/>
      <c r="AB255" s="241">
        <v>910</v>
      </c>
      <c r="AC255" s="242">
        <f t="shared" si="67"/>
        <v>23325</v>
      </c>
      <c r="AD255" s="242"/>
      <c r="AE255" s="242"/>
      <c r="AF255" s="242">
        <f t="shared" si="68"/>
        <v>23325</v>
      </c>
      <c r="AG255" s="242">
        <f t="shared" si="76"/>
        <v>24235</v>
      </c>
      <c r="AH255" s="242">
        <f t="shared" si="69"/>
        <v>2424</v>
      </c>
      <c r="AI255" s="242">
        <f t="shared" si="70"/>
        <v>890</v>
      </c>
      <c r="AJ255" s="244">
        <f t="shared" si="71"/>
        <v>27540</v>
      </c>
      <c r="AM255" s="246">
        <f t="shared" si="72"/>
        <v>6170</v>
      </c>
      <c r="AN255" s="246">
        <f t="shared" si="73"/>
        <v>4520</v>
      </c>
    </row>
    <row r="256" spans="2:40" ht="15.6">
      <c r="B256" s="247">
        <v>251</v>
      </c>
      <c r="C256" s="248">
        <v>33920</v>
      </c>
      <c r="D256" s="248">
        <v>27760</v>
      </c>
      <c r="E256" s="235">
        <f t="shared" si="58"/>
        <v>6160</v>
      </c>
      <c r="F256" s="236">
        <f t="shared" si="59"/>
        <v>27660</v>
      </c>
      <c r="G256" s="234">
        <f t="shared" si="60"/>
        <v>23170</v>
      </c>
      <c r="H256" s="237">
        <f t="shared" si="61"/>
        <v>4490</v>
      </c>
      <c r="I256" s="249"/>
      <c r="J256" s="250">
        <v>251</v>
      </c>
      <c r="K256" s="247"/>
      <c r="L256" s="248">
        <v>33920</v>
      </c>
      <c r="M256" s="248">
        <v>27770</v>
      </c>
      <c r="N256" s="248">
        <v>33920</v>
      </c>
      <c r="O256" s="248">
        <v>27770</v>
      </c>
      <c r="Q256" s="241">
        <v>730</v>
      </c>
      <c r="R256" s="242">
        <f t="shared" si="62"/>
        <v>19653.3</v>
      </c>
      <c r="S256" s="242"/>
      <c r="T256" s="242"/>
      <c r="U256" s="242">
        <f t="shared" si="63"/>
        <v>19653.3</v>
      </c>
      <c r="V256" s="242">
        <f t="shared" si="75"/>
        <v>20383.3</v>
      </c>
      <c r="W256" s="242">
        <f t="shared" si="64"/>
        <v>2038</v>
      </c>
      <c r="X256" s="242">
        <f t="shared" si="65"/>
        <v>750</v>
      </c>
      <c r="Y256" s="244">
        <f t="shared" si="66"/>
        <v>23170</v>
      </c>
      <c r="Z256" s="244"/>
      <c r="AA256" s="252"/>
      <c r="AB256" s="241">
        <v>910</v>
      </c>
      <c r="AC256" s="242">
        <f t="shared" si="67"/>
        <v>23418.3</v>
      </c>
      <c r="AD256" s="242"/>
      <c r="AE256" s="242"/>
      <c r="AF256" s="242">
        <f t="shared" si="68"/>
        <v>23418.3</v>
      </c>
      <c r="AG256" s="242">
        <f t="shared" si="76"/>
        <v>24328.3</v>
      </c>
      <c r="AH256" s="242">
        <f t="shared" si="69"/>
        <v>2433</v>
      </c>
      <c r="AI256" s="242">
        <f t="shared" si="70"/>
        <v>900</v>
      </c>
      <c r="AJ256" s="244">
        <f t="shared" si="71"/>
        <v>27660</v>
      </c>
      <c r="AM256" s="246">
        <f t="shared" si="72"/>
        <v>6260</v>
      </c>
      <c r="AN256" s="246">
        <f t="shared" si="73"/>
        <v>4600</v>
      </c>
    </row>
    <row r="257" spans="2:40" ht="15.6">
      <c r="B257" s="247">
        <v>252</v>
      </c>
      <c r="C257" s="248">
        <v>34140</v>
      </c>
      <c r="D257" s="248">
        <v>27920</v>
      </c>
      <c r="E257" s="235">
        <f t="shared" si="58"/>
        <v>6220</v>
      </c>
      <c r="F257" s="236">
        <f t="shared" si="59"/>
        <v>27760</v>
      </c>
      <c r="G257" s="234">
        <f t="shared" si="60"/>
        <v>23250</v>
      </c>
      <c r="H257" s="237">
        <f t="shared" si="61"/>
        <v>4510</v>
      </c>
      <c r="I257" s="249"/>
      <c r="J257" s="250">
        <v>252</v>
      </c>
      <c r="K257" s="247"/>
      <c r="L257" s="248">
        <v>34140</v>
      </c>
      <c r="M257" s="248">
        <v>27930</v>
      </c>
      <c r="N257" s="248">
        <v>34140</v>
      </c>
      <c r="O257" s="248">
        <v>27930</v>
      </c>
      <c r="Q257" s="241">
        <v>730</v>
      </c>
      <c r="R257" s="242">
        <f t="shared" si="62"/>
        <v>19731.599999999999</v>
      </c>
      <c r="S257" s="242"/>
      <c r="T257" s="242"/>
      <c r="U257" s="242">
        <f t="shared" si="63"/>
        <v>19731.599999999999</v>
      </c>
      <c r="V257" s="242">
        <f t="shared" si="75"/>
        <v>20461.599999999999</v>
      </c>
      <c r="W257" s="242">
        <f t="shared" si="64"/>
        <v>2046</v>
      </c>
      <c r="X257" s="242">
        <f t="shared" si="65"/>
        <v>750</v>
      </c>
      <c r="Y257" s="244">
        <f t="shared" si="66"/>
        <v>23250</v>
      </c>
      <c r="Z257" s="244"/>
      <c r="AA257" s="252"/>
      <c r="AB257" s="241">
        <v>910</v>
      </c>
      <c r="AC257" s="242">
        <f t="shared" si="67"/>
        <v>23511.599999999999</v>
      </c>
      <c r="AD257" s="242"/>
      <c r="AE257" s="242"/>
      <c r="AF257" s="242">
        <f t="shared" si="68"/>
        <v>23511.599999999999</v>
      </c>
      <c r="AG257" s="242">
        <f t="shared" si="76"/>
        <v>24421.599999999999</v>
      </c>
      <c r="AH257" s="242">
        <f t="shared" si="69"/>
        <v>2442</v>
      </c>
      <c r="AI257" s="242">
        <f t="shared" si="70"/>
        <v>900</v>
      </c>
      <c r="AJ257" s="244">
        <f t="shared" si="71"/>
        <v>27760</v>
      </c>
      <c r="AM257" s="246">
        <f t="shared" si="72"/>
        <v>6380</v>
      </c>
      <c r="AN257" s="246">
        <f t="shared" si="73"/>
        <v>4680</v>
      </c>
    </row>
    <row r="258" spans="2:40" ht="15.6">
      <c r="B258" s="247">
        <v>253</v>
      </c>
      <c r="C258" s="248">
        <v>34350</v>
      </c>
      <c r="D258" s="248">
        <v>28090</v>
      </c>
      <c r="E258" s="235">
        <f t="shared" si="58"/>
        <v>6260</v>
      </c>
      <c r="F258" s="236">
        <f t="shared" si="59"/>
        <v>27860</v>
      </c>
      <c r="G258" s="234">
        <f t="shared" si="60"/>
        <v>23340</v>
      </c>
      <c r="H258" s="237">
        <f t="shared" si="61"/>
        <v>4520</v>
      </c>
      <c r="I258" s="249"/>
      <c r="J258" s="250">
        <v>253</v>
      </c>
      <c r="K258" s="247"/>
      <c r="L258" s="248">
        <v>34350</v>
      </c>
      <c r="M258" s="248">
        <v>28100</v>
      </c>
      <c r="N258" s="248">
        <v>34350</v>
      </c>
      <c r="O258" s="248">
        <v>28100</v>
      </c>
      <c r="Q258" s="241">
        <v>730</v>
      </c>
      <c r="R258" s="242">
        <f t="shared" si="62"/>
        <v>19809.899999999998</v>
      </c>
      <c r="S258" s="242"/>
      <c r="T258" s="242"/>
      <c r="U258" s="242">
        <f t="shared" si="63"/>
        <v>19809.899999999998</v>
      </c>
      <c r="V258" s="242">
        <f t="shared" si="75"/>
        <v>20539.899999999998</v>
      </c>
      <c r="W258" s="242">
        <f t="shared" si="64"/>
        <v>2054</v>
      </c>
      <c r="X258" s="242">
        <f t="shared" si="65"/>
        <v>750</v>
      </c>
      <c r="Y258" s="244">
        <f t="shared" si="66"/>
        <v>23340</v>
      </c>
      <c r="Z258" s="244"/>
      <c r="AA258" s="252"/>
      <c r="AB258" s="241">
        <v>910</v>
      </c>
      <c r="AC258" s="242">
        <f t="shared" si="67"/>
        <v>23604.899999999998</v>
      </c>
      <c r="AD258" s="242"/>
      <c r="AE258" s="242"/>
      <c r="AF258" s="242">
        <f t="shared" si="68"/>
        <v>23604.899999999998</v>
      </c>
      <c r="AG258" s="242">
        <f t="shared" si="76"/>
        <v>24514.899999999998</v>
      </c>
      <c r="AH258" s="242">
        <f t="shared" si="69"/>
        <v>2451</v>
      </c>
      <c r="AI258" s="242">
        <f t="shared" si="70"/>
        <v>900</v>
      </c>
      <c r="AJ258" s="244">
        <f t="shared" si="71"/>
        <v>27860</v>
      </c>
      <c r="AM258" s="246">
        <f t="shared" si="72"/>
        <v>6490</v>
      </c>
      <c r="AN258" s="246">
        <f t="shared" si="73"/>
        <v>4760</v>
      </c>
    </row>
    <row r="259" spans="2:40" ht="15.6">
      <c r="B259" s="247">
        <v>254</v>
      </c>
      <c r="C259" s="248">
        <v>34560</v>
      </c>
      <c r="D259" s="248">
        <v>28260</v>
      </c>
      <c r="E259" s="235">
        <f t="shared" si="58"/>
        <v>6300</v>
      </c>
      <c r="F259" s="236">
        <f t="shared" si="59"/>
        <v>27970</v>
      </c>
      <c r="G259" s="234">
        <f t="shared" si="60"/>
        <v>23440</v>
      </c>
      <c r="H259" s="237">
        <f t="shared" si="61"/>
        <v>4530</v>
      </c>
      <c r="I259" s="249"/>
      <c r="J259" s="250">
        <v>254</v>
      </c>
      <c r="K259" s="247"/>
      <c r="L259" s="248">
        <v>34560</v>
      </c>
      <c r="M259" s="248">
        <v>28280</v>
      </c>
      <c r="N259" s="248">
        <v>34560</v>
      </c>
      <c r="O259" s="248">
        <v>28280</v>
      </c>
      <c r="Q259" s="241">
        <v>730</v>
      </c>
      <c r="R259" s="242">
        <f t="shared" si="62"/>
        <v>19888.2</v>
      </c>
      <c r="S259" s="242"/>
      <c r="T259" s="242"/>
      <c r="U259" s="242">
        <f t="shared" si="63"/>
        <v>19888.2</v>
      </c>
      <c r="V259" s="242">
        <f t="shared" si="75"/>
        <v>20618.2</v>
      </c>
      <c r="W259" s="242">
        <f t="shared" si="64"/>
        <v>2062</v>
      </c>
      <c r="X259" s="242">
        <f t="shared" si="65"/>
        <v>760</v>
      </c>
      <c r="Y259" s="244">
        <f t="shared" si="66"/>
        <v>23440</v>
      </c>
      <c r="Z259" s="244"/>
      <c r="AA259" s="252"/>
      <c r="AB259" s="241">
        <v>910</v>
      </c>
      <c r="AC259" s="242">
        <f t="shared" si="67"/>
        <v>23698.2</v>
      </c>
      <c r="AD259" s="242"/>
      <c r="AE259" s="242"/>
      <c r="AF259" s="242">
        <f t="shared" si="68"/>
        <v>23698.2</v>
      </c>
      <c r="AG259" s="242">
        <f t="shared" si="76"/>
        <v>24608.2</v>
      </c>
      <c r="AH259" s="242">
        <f t="shared" si="69"/>
        <v>2461</v>
      </c>
      <c r="AI259" s="242">
        <f t="shared" si="70"/>
        <v>910</v>
      </c>
      <c r="AJ259" s="244">
        <f t="shared" si="71"/>
        <v>27970</v>
      </c>
      <c r="AM259" s="246">
        <f t="shared" si="72"/>
        <v>6590</v>
      </c>
      <c r="AN259" s="246">
        <f t="shared" si="73"/>
        <v>4840</v>
      </c>
    </row>
    <row r="260" spans="2:40" ht="15.6">
      <c r="B260" s="247">
        <v>255</v>
      </c>
      <c r="C260" s="248">
        <v>34780</v>
      </c>
      <c r="D260" s="248">
        <v>28430</v>
      </c>
      <c r="E260" s="235">
        <f t="shared" si="58"/>
        <v>6350</v>
      </c>
      <c r="F260" s="236">
        <f t="shared" si="59"/>
        <v>28080</v>
      </c>
      <c r="G260" s="234">
        <f t="shared" si="60"/>
        <v>23520</v>
      </c>
      <c r="H260" s="237">
        <f t="shared" si="61"/>
        <v>4560</v>
      </c>
      <c r="I260" s="249"/>
      <c r="J260" s="250">
        <v>255</v>
      </c>
      <c r="K260" s="247"/>
      <c r="L260" s="248">
        <v>34780</v>
      </c>
      <c r="M260" s="248">
        <v>28440</v>
      </c>
      <c r="N260" s="248">
        <v>34780</v>
      </c>
      <c r="O260" s="248">
        <v>28440</v>
      </c>
      <c r="Q260" s="241">
        <v>730</v>
      </c>
      <c r="R260" s="242">
        <f t="shared" si="62"/>
        <v>19966.5</v>
      </c>
      <c r="S260" s="242"/>
      <c r="T260" s="242"/>
      <c r="U260" s="242">
        <f t="shared" si="63"/>
        <v>19966.5</v>
      </c>
      <c r="V260" s="242">
        <f t="shared" si="75"/>
        <v>20696.5</v>
      </c>
      <c r="W260" s="242">
        <f t="shared" si="64"/>
        <v>2070</v>
      </c>
      <c r="X260" s="242">
        <f t="shared" si="65"/>
        <v>760</v>
      </c>
      <c r="Y260" s="244">
        <f t="shared" si="66"/>
        <v>23520</v>
      </c>
      <c r="Z260" s="244"/>
      <c r="AA260" s="252"/>
      <c r="AB260" s="241">
        <v>910</v>
      </c>
      <c r="AC260" s="242">
        <f t="shared" si="67"/>
        <v>23791.5</v>
      </c>
      <c r="AD260" s="242"/>
      <c r="AE260" s="242"/>
      <c r="AF260" s="242">
        <f t="shared" si="68"/>
        <v>23791.5</v>
      </c>
      <c r="AG260" s="242">
        <f t="shared" si="76"/>
        <v>24701.5</v>
      </c>
      <c r="AH260" s="242">
        <f t="shared" si="69"/>
        <v>2470</v>
      </c>
      <c r="AI260" s="242">
        <f t="shared" si="70"/>
        <v>910</v>
      </c>
      <c r="AJ260" s="244">
        <f t="shared" si="71"/>
        <v>28080</v>
      </c>
      <c r="AM260" s="246">
        <f t="shared" si="72"/>
        <v>6700</v>
      </c>
      <c r="AN260" s="246">
        <f t="shared" si="73"/>
        <v>4920</v>
      </c>
    </row>
    <row r="261" spans="2:40" ht="15.6">
      <c r="B261" s="247">
        <v>256</v>
      </c>
      <c r="C261" s="248">
        <v>34990</v>
      </c>
      <c r="D261" s="248">
        <v>28600</v>
      </c>
      <c r="E261" s="235">
        <f t="shared" ref="E261:E324" si="77">C261-D261</f>
        <v>6390</v>
      </c>
      <c r="F261" s="236">
        <f t="shared" ref="F261:F324" si="78">AJ261</f>
        <v>28180</v>
      </c>
      <c r="G261" s="234">
        <f t="shared" ref="G261:G324" si="79">Y261</f>
        <v>23610</v>
      </c>
      <c r="H261" s="237">
        <f t="shared" ref="H261:H324" si="80">F261-G261</f>
        <v>4570</v>
      </c>
      <c r="I261" s="249"/>
      <c r="J261" s="250">
        <v>256</v>
      </c>
      <c r="K261" s="247"/>
      <c r="L261" s="248">
        <v>34990</v>
      </c>
      <c r="M261" s="248">
        <v>28610</v>
      </c>
      <c r="N261" s="248">
        <v>34990</v>
      </c>
      <c r="O261" s="248">
        <v>28610</v>
      </c>
      <c r="Q261" s="241">
        <v>730</v>
      </c>
      <c r="R261" s="242">
        <f t="shared" ref="R261:R305" si="81">J261*$R$3</f>
        <v>20044.8</v>
      </c>
      <c r="S261" s="242"/>
      <c r="T261" s="242"/>
      <c r="U261" s="242">
        <f t="shared" ref="U261:U324" si="82">R261+S261+T261</f>
        <v>20044.8</v>
      </c>
      <c r="V261" s="242">
        <f t="shared" si="75"/>
        <v>20774.8</v>
      </c>
      <c r="W261" s="242">
        <f t="shared" ref="W261:W324" si="83">ROUND((V261*0.1),0)</f>
        <v>2077</v>
      </c>
      <c r="X261" s="242">
        <f t="shared" ref="X261:X324" si="84">ROUNDDOWN((V261*0.037),-1)</f>
        <v>760</v>
      </c>
      <c r="Y261" s="244">
        <f t="shared" ref="Y261:Y324" si="85">ROUNDDOWN((V261+W261+X261),-1)</f>
        <v>23610</v>
      </c>
      <c r="Z261" s="244"/>
      <c r="AA261" s="252"/>
      <c r="AB261" s="241">
        <v>910</v>
      </c>
      <c r="AC261" s="242">
        <f t="shared" ref="AC261:AC305" si="86">J261*$AC$3</f>
        <v>23884.799999999999</v>
      </c>
      <c r="AD261" s="242"/>
      <c r="AE261" s="242"/>
      <c r="AF261" s="242">
        <f t="shared" ref="AF261:AF324" si="87">AC261+AD261+AE261</f>
        <v>23884.799999999999</v>
      </c>
      <c r="AG261" s="242">
        <f t="shared" si="76"/>
        <v>24794.799999999999</v>
      </c>
      <c r="AH261" s="242">
        <f t="shared" ref="AH261:AH324" si="88">ROUND((AG261*0.1),0)</f>
        <v>2479</v>
      </c>
      <c r="AI261" s="242">
        <f t="shared" ref="AI261:AI324" si="89">ROUNDDOWN((AG261*0.037),-1)</f>
        <v>910</v>
      </c>
      <c r="AJ261" s="244">
        <f t="shared" ref="AJ261:AJ324" si="90">ROUNDDOWN((AG261+AH261+AI261),-1)</f>
        <v>28180</v>
      </c>
      <c r="AM261" s="246">
        <f t="shared" si="72"/>
        <v>6810</v>
      </c>
      <c r="AN261" s="246">
        <f t="shared" si="73"/>
        <v>5000</v>
      </c>
    </row>
    <row r="262" spans="2:40" ht="15.6">
      <c r="B262" s="247">
        <v>257</v>
      </c>
      <c r="C262" s="248">
        <v>35200</v>
      </c>
      <c r="D262" s="248">
        <v>28760</v>
      </c>
      <c r="E262" s="235">
        <f t="shared" si="77"/>
        <v>6440</v>
      </c>
      <c r="F262" s="236">
        <f t="shared" si="78"/>
        <v>28290</v>
      </c>
      <c r="G262" s="234">
        <f t="shared" si="79"/>
        <v>23700</v>
      </c>
      <c r="H262" s="237">
        <f t="shared" si="80"/>
        <v>4590</v>
      </c>
      <c r="I262" s="249"/>
      <c r="J262" s="250">
        <v>257</v>
      </c>
      <c r="K262" s="247"/>
      <c r="L262" s="248">
        <v>35200</v>
      </c>
      <c r="M262" s="248">
        <v>28770</v>
      </c>
      <c r="N262" s="248">
        <v>35200</v>
      </c>
      <c r="O262" s="248">
        <v>28770</v>
      </c>
      <c r="Q262" s="241">
        <v>730</v>
      </c>
      <c r="R262" s="242">
        <f t="shared" si="81"/>
        <v>20123.099999999999</v>
      </c>
      <c r="S262" s="242"/>
      <c r="T262" s="242"/>
      <c r="U262" s="242">
        <f t="shared" si="82"/>
        <v>20123.099999999999</v>
      </c>
      <c r="V262" s="242">
        <f t="shared" si="75"/>
        <v>20853.099999999999</v>
      </c>
      <c r="W262" s="242">
        <f t="shared" si="83"/>
        <v>2085</v>
      </c>
      <c r="X262" s="242">
        <f t="shared" si="84"/>
        <v>770</v>
      </c>
      <c r="Y262" s="244">
        <f t="shared" si="85"/>
        <v>23700</v>
      </c>
      <c r="Z262" s="244"/>
      <c r="AA262" s="252"/>
      <c r="AB262" s="241">
        <v>910</v>
      </c>
      <c r="AC262" s="242">
        <f t="shared" si="86"/>
        <v>23978.1</v>
      </c>
      <c r="AD262" s="242"/>
      <c r="AE262" s="242"/>
      <c r="AF262" s="242">
        <f t="shared" si="87"/>
        <v>23978.1</v>
      </c>
      <c r="AG262" s="242">
        <f t="shared" si="76"/>
        <v>24888.1</v>
      </c>
      <c r="AH262" s="242">
        <f t="shared" si="88"/>
        <v>2489</v>
      </c>
      <c r="AI262" s="242">
        <f t="shared" si="89"/>
        <v>920</v>
      </c>
      <c r="AJ262" s="244">
        <f t="shared" si="90"/>
        <v>28290</v>
      </c>
      <c r="AM262" s="246">
        <f t="shared" ref="AM262:AM325" si="91">N262-AJ262</f>
        <v>6910</v>
      </c>
      <c r="AN262" s="246">
        <f t="shared" ref="AN262:AN325" si="92">O262-Y262</f>
        <v>5070</v>
      </c>
    </row>
    <row r="263" spans="2:40" ht="15.6">
      <c r="B263" s="247">
        <v>258</v>
      </c>
      <c r="C263" s="248">
        <v>35420</v>
      </c>
      <c r="D263" s="248">
        <v>28930</v>
      </c>
      <c r="E263" s="235">
        <f t="shared" si="77"/>
        <v>6490</v>
      </c>
      <c r="F263" s="236">
        <f t="shared" si="78"/>
        <v>28390</v>
      </c>
      <c r="G263" s="234">
        <f t="shared" si="79"/>
        <v>23790</v>
      </c>
      <c r="H263" s="237">
        <f t="shared" si="80"/>
        <v>4600</v>
      </c>
      <c r="I263" s="249"/>
      <c r="J263" s="250">
        <v>258</v>
      </c>
      <c r="K263" s="247"/>
      <c r="L263" s="248">
        <v>35420</v>
      </c>
      <c r="M263" s="248">
        <v>28940</v>
      </c>
      <c r="N263" s="248">
        <v>35420</v>
      </c>
      <c r="O263" s="248">
        <v>28940</v>
      </c>
      <c r="Q263" s="241">
        <v>730</v>
      </c>
      <c r="R263" s="242">
        <f t="shared" si="81"/>
        <v>20201.399999999998</v>
      </c>
      <c r="S263" s="242"/>
      <c r="T263" s="242"/>
      <c r="U263" s="242">
        <f t="shared" si="82"/>
        <v>20201.399999999998</v>
      </c>
      <c r="V263" s="242">
        <f t="shared" si="75"/>
        <v>20931.399999999998</v>
      </c>
      <c r="W263" s="242">
        <f t="shared" si="83"/>
        <v>2093</v>
      </c>
      <c r="X263" s="242">
        <f t="shared" si="84"/>
        <v>770</v>
      </c>
      <c r="Y263" s="244">
        <f t="shared" si="85"/>
        <v>23790</v>
      </c>
      <c r="Z263" s="244"/>
      <c r="AA263" s="252"/>
      <c r="AB263" s="241">
        <v>910</v>
      </c>
      <c r="AC263" s="242">
        <f t="shared" si="86"/>
        <v>24071.399999999998</v>
      </c>
      <c r="AD263" s="242"/>
      <c r="AE263" s="242"/>
      <c r="AF263" s="242">
        <f t="shared" si="87"/>
        <v>24071.399999999998</v>
      </c>
      <c r="AG263" s="242">
        <f t="shared" si="76"/>
        <v>24981.399999999998</v>
      </c>
      <c r="AH263" s="242">
        <f t="shared" si="88"/>
        <v>2498</v>
      </c>
      <c r="AI263" s="242">
        <f t="shared" si="89"/>
        <v>920</v>
      </c>
      <c r="AJ263" s="244">
        <f t="shared" si="90"/>
        <v>28390</v>
      </c>
      <c r="AM263" s="246">
        <f t="shared" si="91"/>
        <v>7030</v>
      </c>
      <c r="AN263" s="246">
        <f t="shared" si="92"/>
        <v>5150</v>
      </c>
    </row>
    <row r="264" spans="2:40" ht="15.6">
      <c r="B264" s="247">
        <v>259</v>
      </c>
      <c r="C264" s="248">
        <v>35630</v>
      </c>
      <c r="D264" s="248">
        <v>29100</v>
      </c>
      <c r="E264" s="235">
        <f t="shared" si="77"/>
        <v>6530</v>
      </c>
      <c r="F264" s="236">
        <f t="shared" si="78"/>
        <v>28500</v>
      </c>
      <c r="G264" s="234">
        <f t="shared" si="79"/>
        <v>23880</v>
      </c>
      <c r="H264" s="237">
        <f t="shared" si="80"/>
        <v>4620</v>
      </c>
      <c r="I264" s="249"/>
      <c r="J264" s="250">
        <v>259</v>
      </c>
      <c r="K264" s="247"/>
      <c r="L264" s="248">
        <v>35630</v>
      </c>
      <c r="M264" s="248">
        <v>29110</v>
      </c>
      <c r="N264" s="248">
        <v>35630</v>
      </c>
      <c r="O264" s="248">
        <v>29110</v>
      </c>
      <c r="Q264" s="241">
        <v>730</v>
      </c>
      <c r="R264" s="242">
        <f t="shared" si="81"/>
        <v>20279.7</v>
      </c>
      <c r="S264" s="242"/>
      <c r="T264" s="242"/>
      <c r="U264" s="242">
        <f t="shared" si="82"/>
        <v>20279.7</v>
      </c>
      <c r="V264" s="242">
        <f t="shared" si="75"/>
        <v>21009.7</v>
      </c>
      <c r="W264" s="242">
        <f t="shared" si="83"/>
        <v>2101</v>
      </c>
      <c r="X264" s="242">
        <f t="shared" si="84"/>
        <v>770</v>
      </c>
      <c r="Y264" s="244">
        <f t="shared" si="85"/>
        <v>23880</v>
      </c>
      <c r="Z264" s="244"/>
      <c r="AA264" s="252"/>
      <c r="AB264" s="241">
        <v>910</v>
      </c>
      <c r="AC264" s="242">
        <f t="shared" si="86"/>
        <v>24164.7</v>
      </c>
      <c r="AD264" s="242"/>
      <c r="AE264" s="242"/>
      <c r="AF264" s="242">
        <f t="shared" si="87"/>
        <v>24164.7</v>
      </c>
      <c r="AG264" s="242">
        <f t="shared" si="76"/>
        <v>25074.7</v>
      </c>
      <c r="AH264" s="242">
        <f t="shared" si="88"/>
        <v>2507</v>
      </c>
      <c r="AI264" s="242">
        <f t="shared" si="89"/>
        <v>920</v>
      </c>
      <c r="AJ264" s="244">
        <f t="shared" si="90"/>
        <v>28500</v>
      </c>
      <c r="AM264" s="246">
        <f t="shared" si="91"/>
        <v>7130</v>
      </c>
      <c r="AN264" s="246">
        <f t="shared" si="92"/>
        <v>5230</v>
      </c>
    </row>
    <row r="265" spans="2:40" ht="15.6">
      <c r="B265" s="247">
        <v>260</v>
      </c>
      <c r="C265" s="248">
        <v>35840</v>
      </c>
      <c r="D265" s="248">
        <v>29270</v>
      </c>
      <c r="E265" s="235">
        <f t="shared" si="77"/>
        <v>6570</v>
      </c>
      <c r="F265" s="236">
        <f t="shared" si="78"/>
        <v>28610</v>
      </c>
      <c r="G265" s="234">
        <f t="shared" si="79"/>
        <v>23970</v>
      </c>
      <c r="H265" s="237">
        <f t="shared" si="80"/>
        <v>4640</v>
      </c>
      <c r="I265" s="249"/>
      <c r="J265" s="250">
        <v>260</v>
      </c>
      <c r="K265" s="247"/>
      <c r="L265" s="248">
        <v>35840</v>
      </c>
      <c r="M265" s="248">
        <v>29280</v>
      </c>
      <c r="N265" s="248">
        <v>35840</v>
      </c>
      <c r="O265" s="248">
        <v>29280</v>
      </c>
      <c r="Q265" s="241">
        <v>730</v>
      </c>
      <c r="R265" s="242">
        <f t="shared" si="81"/>
        <v>20358</v>
      </c>
      <c r="S265" s="242"/>
      <c r="T265" s="242"/>
      <c r="U265" s="242">
        <f t="shared" si="82"/>
        <v>20358</v>
      </c>
      <c r="V265" s="242">
        <f t="shared" si="75"/>
        <v>21088</v>
      </c>
      <c r="W265" s="242">
        <f t="shared" si="83"/>
        <v>2109</v>
      </c>
      <c r="X265" s="242">
        <f t="shared" si="84"/>
        <v>780</v>
      </c>
      <c r="Y265" s="244">
        <f t="shared" si="85"/>
        <v>23970</v>
      </c>
      <c r="Z265" s="244"/>
      <c r="AA265" s="252"/>
      <c r="AB265" s="241">
        <v>910</v>
      </c>
      <c r="AC265" s="242">
        <f t="shared" si="86"/>
        <v>24258</v>
      </c>
      <c r="AD265" s="242"/>
      <c r="AE265" s="242"/>
      <c r="AF265" s="242">
        <f t="shared" si="87"/>
        <v>24258</v>
      </c>
      <c r="AG265" s="242">
        <f t="shared" si="76"/>
        <v>25168</v>
      </c>
      <c r="AH265" s="242">
        <f t="shared" si="88"/>
        <v>2517</v>
      </c>
      <c r="AI265" s="242">
        <f t="shared" si="89"/>
        <v>930</v>
      </c>
      <c r="AJ265" s="244">
        <f t="shared" si="90"/>
        <v>28610</v>
      </c>
      <c r="AM265" s="246">
        <f t="shared" si="91"/>
        <v>7230</v>
      </c>
      <c r="AN265" s="246">
        <f t="shared" si="92"/>
        <v>5310</v>
      </c>
    </row>
    <row r="266" spans="2:40" ht="15.6">
      <c r="B266" s="247">
        <v>261</v>
      </c>
      <c r="C266" s="248">
        <v>36060</v>
      </c>
      <c r="D266" s="248">
        <v>29430</v>
      </c>
      <c r="E266" s="235">
        <f t="shared" si="77"/>
        <v>6630</v>
      </c>
      <c r="F266" s="236">
        <f t="shared" si="78"/>
        <v>28710</v>
      </c>
      <c r="G266" s="234">
        <f t="shared" si="79"/>
        <v>24060</v>
      </c>
      <c r="H266" s="237">
        <f t="shared" si="80"/>
        <v>4650</v>
      </c>
      <c r="I266" s="249"/>
      <c r="J266" s="250">
        <v>261</v>
      </c>
      <c r="K266" s="247"/>
      <c r="L266" s="248">
        <v>36060</v>
      </c>
      <c r="M266" s="248">
        <v>29440</v>
      </c>
      <c r="N266" s="248">
        <v>36060</v>
      </c>
      <c r="O266" s="248">
        <v>29440</v>
      </c>
      <c r="Q266" s="241">
        <v>730</v>
      </c>
      <c r="R266" s="242">
        <f t="shared" si="81"/>
        <v>20436.3</v>
      </c>
      <c r="S266" s="242"/>
      <c r="T266" s="242"/>
      <c r="U266" s="242">
        <f t="shared" si="82"/>
        <v>20436.3</v>
      </c>
      <c r="V266" s="242">
        <f t="shared" si="75"/>
        <v>21166.3</v>
      </c>
      <c r="W266" s="242">
        <f t="shared" si="83"/>
        <v>2117</v>
      </c>
      <c r="X266" s="242">
        <f t="shared" si="84"/>
        <v>780</v>
      </c>
      <c r="Y266" s="244">
        <f t="shared" si="85"/>
        <v>24060</v>
      </c>
      <c r="Z266" s="244"/>
      <c r="AA266" s="252"/>
      <c r="AB266" s="241">
        <v>910</v>
      </c>
      <c r="AC266" s="242">
        <f t="shared" si="86"/>
        <v>24351.3</v>
      </c>
      <c r="AD266" s="242"/>
      <c r="AE266" s="242"/>
      <c r="AF266" s="242">
        <f t="shared" si="87"/>
        <v>24351.3</v>
      </c>
      <c r="AG266" s="242">
        <f t="shared" si="76"/>
        <v>25261.3</v>
      </c>
      <c r="AH266" s="242">
        <f t="shared" si="88"/>
        <v>2526</v>
      </c>
      <c r="AI266" s="242">
        <f t="shared" si="89"/>
        <v>930</v>
      </c>
      <c r="AJ266" s="244">
        <f t="shared" si="90"/>
        <v>28710</v>
      </c>
      <c r="AM266" s="246">
        <f t="shared" si="91"/>
        <v>7350</v>
      </c>
      <c r="AN266" s="246">
        <f t="shared" si="92"/>
        <v>5380</v>
      </c>
    </row>
    <row r="267" spans="2:40" ht="15.6">
      <c r="B267" s="247">
        <v>262</v>
      </c>
      <c r="C267" s="248">
        <v>36280</v>
      </c>
      <c r="D267" s="248">
        <v>29600</v>
      </c>
      <c r="E267" s="235">
        <f t="shared" si="77"/>
        <v>6680</v>
      </c>
      <c r="F267" s="236">
        <f t="shared" si="78"/>
        <v>28810</v>
      </c>
      <c r="G267" s="234">
        <f t="shared" si="79"/>
        <v>24140</v>
      </c>
      <c r="H267" s="237">
        <f t="shared" si="80"/>
        <v>4670</v>
      </c>
      <c r="I267" s="249"/>
      <c r="J267" s="250">
        <v>262</v>
      </c>
      <c r="K267" s="247"/>
      <c r="L267" s="248">
        <v>36280</v>
      </c>
      <c r="M267" s="248">
        <v>29610</v>
      </c>
      <c r="N267" s="248">
        <v>36280</v>
      </c>
      <c r="O267" s="248">
        <v>29610</v>
      </c>
      <c r="Q267" s="241">
        <v>730</v>
      </c>
      <c r="R267" s="242">
        <f t="shared" si="81"/>
        <v>20514.599999999999</v>
      </c>
      <c r="S267" s="242"/>
      <c r="T267" s="242"/>
      <c r="U267" s="242">
        <f t="shared" si="82"/>
        <v>20514.599999999999</v>
      </c>
      <c r="V267" s="242">
        <f t="shared" si="75"/>
        <v>21244.6</v>
      </c>
      <c r="W267" s="242">
        <f t="shared" si="83"/>
        <v>2124</v>
      </c>
      <c r="X267" s="242">
        <f t="shared" si="84"/>
        <v>780</v>
      </c>
      <c r="Y267" s="244">
        <f t="shared" si="85"/>
        <v>24140</v>
      </c>
      <c r="Z267" s="244"/>
      <c r="AA267" s="252"/>
      <c r="AB267" s="241">
        <v>910</v>
      </c>
      <c r="AC267" s="242">
        <f t="shared" si="86"/>
        <v>24444.6</v>
      </c>
      <c r="AD267" s="242"/>
      <c r="AE267" s="242"/>
      <c r="AF267" s="242">
        <f t="shared" si="87"/>
        <v>24444.6</v>
      </c>
      <c r="AG267" s="242">
        <f t="shared" si="76"/>
        <v>25354.6</v>
      </c>
      <c r="AH267" s="242">
        <f t="shared" si="88"/>
        <v>2535</v>
      </c>
      <c r="AI267" s="242">
        <f t="shared" si="89"/>
        <v>930</v>
      </c>
      <c r="AJ267" s="244">
        <f t="shared" si="90"/>
        <v>28810</v>
      </c>
      <c r="AM267" s="246">
        <f t="shared" si="91"/>
        <v>7470</v>
      </c>
      <c r="AN267" s="246">
        <f t="shared" si="92"/>
        <v>5470</v>
      </c>
    </row>
    <row r="268" spans="2:40" ht="15.6">
      <c r="B268" s="247">
        <v>263</v>
      </c>
      <c r="C268" s="248">
        <v>36480</v>
      </c>
      <c r="D268" s="248">
        <v>29760</v>
      </c>
      <c r="E268" s="235">
        <f t="shared" si="77"/>
        <v>6720</v>
      </c>
      <c r="F268" s="236">
        <f t="shared" si="78"/>
        <v>28930</v>
      </c>
      <c r="G268" s="234">
        <f t="shared" si="79"/>
        <v>24230</v>
      </c>
      <c r="H268" s="237">
        <f t="shared" si="80"/>
        <v>4700</v>
      </c>
      <c r="I268" s="249"/>
      <c r="J268" s="250">
        <v>263</v>
      </c>
      <c r="K268" s="247"/>
      <c r="L268" s="248">
        <v>36480</v>
      </c>
      <c r="M268" s="248">
        <v>29770</v>
      </c>
      <c r="N268" s="248">
        <v>36480</v>
      </c>
      <c r="O268" s="248">
        <v>29770</v>
      </c>
      <c r="Q268" s="241">
        <v>730</v>
      </c>
      <c r="R268" s="242">
        <f t="shared" si="81"/>
        <v>20592.899999999998</v>
      </c>
      <c r="S268" s="242"/>
      <c r="T268" s="242"/>
      <c r="U268" s="242">
        <f t="shared" si="82"/>
        <v>20592.899999999998</v>
      </c>
      <c r="V268" s="242">
        <f t="shared" si="75"/>
        <v>21322.899999999998</v>
      </c>
      <c r="W268" s="242">
        <f t="shared" si="83"/>
        <v>2132</v>
      </c>
      <c r="X268" s="242">
        <f t="shared" si="84"/>
        <v>780</v>
      </c>
      <c r="Y268" s="244">
        <f t="shared" si="85"/>
        <v>24230</v>
      </c>
      <c r="Z268" s="244"/>
      <c r="AA268" s="252"/>
      <c r="AB268" s="241">
        <v>910</v>
      </c>
      <c r="AC268" s="242">
        <f t="shared" si="86"/>
        <v>24537.899999999998</v>
      </c>
      <c r="AD268" s="242"/>
      <c r="AE268" s="242"/>
      <c r="AF268" s="242">
        <f t="shared" si="87"/>
        <v>24537.899999999998</v>
      </c>
      <c r="AG268" s="242">
        <f t="shared" si="76"/>
        <v>25447.899999999998</v>
      </c>
      <c r="AH268" s="242">
        <f t="shared" si="88"/>
        <v>2545</v>
      </c>
      <c r="AI268" s="242">
        <f t="shared" si="89"/>
        <v>940</v>
      </c>
      <c r="AJ268" s="244">
        <f t="shared" si="90"/>
        <v>28930</v>
      </c>
      <c r="AM268" s="246">
        <f t="shared" si="91"/>
        <v>7550</v>
      </c>
      <c r="AN268" s="246">
        <f t="shared" si="92"/>
        <v>5540</v>
      </c>
    </row>
    <row r="269" spans="2:40" ht="15.6">
      <c r="B269" s="247">
        <v>264</v>
      </c>
      <c r="C269" s="248">
        <v>36700</v>
      </c>
      <c r="D269" s="248">
        <v>29940</v>
      </c>
      <c r="E269" s="235">
        <f t="shared" si="77"/>
        <v>6760</v>
      </c>
      <c r="F269" s="236">
        <f t="shared" si="78"/>
        <v>29030</v>
      </c>
      <c r="G269" s="234">
        <f t="shared" si="79"/>
        <v>24330</v>
      </c>
      <c r="H269" s="237">
        <f t="shared" si="80"/>
        <v>4700</v>
      </c>
      <c r="I269" s="249"/>
      <c r="J269" s="250">
        <v>264</v>
      </c>
      <c r="K269" s="247"/>
      <c r="L269" s="248">
        <v>36700</v>
      </c>
      <c r="M269" s="248">
        <v>29950</v>
      </c>
      <c r="N269" s="248">
        <v>36700</v>
      </c>
      <c r="O269" s="248">
        <v>29950</v>
      </c>
      <c r="Q269" s="241">
        <v>730</v>
      </c>
      <c r="R269" s="242">
        <f t="shared" si="81"/>
        <v>20671.2</v>
      </c>
      <c r="S269" s="242"/>
      <c r="T269" s="242"/>
      <c r="U269" s="242">
        <f t="shared" si="82"/>
        <v>20671.2</v>
      </c>
      <c r="V269" s="242">
        <f t="shared" si="75"/>
        <v>21401.200000000001</v>
      </c>
      <c r="W269" s="242">
        <f t="shared" si="83"/>
        <v>2140</v>
      </c>
      <c r="X269" s="242">
        <f t="shared" si="84"/>
        <v>790</v>
      </c>
      <c r="Y269" s="244">
        <f t="shared" si="85"/>
        <v>24330</v>
      </c>
      <c r="Z269" s="244"/>
      <c r="AA269" s="252"/>
      <c r="AB269" s="241">
        <v>910</v>
      </c>
      <c r="AC269" s="242">
        <f t="shared" si="86"/>
        <v>24631.200000000001</v>
      </c>
      <c r="AD269" s="242"/>
      <c r="AE269" s="242"/>
      <c r="AF269" s="242">
        <f t="shared" si="87"/>
        <v>24631.200000000001</v>
      </c>
      <c r="AG269" s="242">
        <f t="shared" si="76"/>
        <v>25541.200000000001</v>
      </c>
      <c r="AH269" s="242">
        <f t="shared" si="88"/>
        <v>2554</v>
      </c>
      <c r="AI269" s="242">
        <f t="shared" si="89"/>
        <v>940</v>
      </c>
      <c r="AJ269" s="244">
        <f t="shared" si="90"/>
        <v>29030</v>
      </c>
      <c r="AM269" s="246">
        <f t="shared" si="91"/>
        <v>7670</v>
      </c>
      <c r="AN269" s="246">
        <f t="shared" si="92"/>
        <v>5620</v>
      </c>
    </row>
    <row r="270" spans="2:40" ht="15.6">
      <c r="B270" s="247">
        <v>265</v>
      </c>
      <c r="C270" s="248">
        <v>36920</v>
      </c>
      <c r="D270" s="248">
        <v>30100</v>
      </c>
      <c r="E270" s="235">
        <f t="shared" si="77"/>
        <v>6820</v>
      </c>
      <c r="F270" s="236">
        <f t="shared" si="78"/>
        <v>29130</v>
      </c>
      <c r="G270" s="234">
        <f t="shared" si="79"/>
        <v>24410</v>
      </c>
      <c r="H270" s="237">
        <f t="shared" si="80"/>
        <v>4720</v>
      </c>
      <c r="I270" s="249"/>
      <c r="J270" s="250">
        <v>265</v>
      </c>
      <c r="K270" s="247"/>
      <c r="L270" s="248">
        <v>36920</v>
      </c>
      <c r="M270" s="248">
        <v>30120</v>
      </c>
      <c r="N270" s="248">
        <v>36920</v>
      </c>
      <c r="O270" s="248">
        <v>30120</v>
      </c>
      <c r="Q270" s="241">
        <v>730</v>
      </c>
      <c r="R270" s="242">
        <f t="shared" si="81"/>
        <v>20749.5</v>
      </c>
      <c r="S270" s="242"/>
      <c r="T270" s="242"/>
      <c r="U270" s="242">
        <f t="shared" si="82"/>
        <v>20749.5</v>
      </c>
      <c r="V270" s="242">
        <f t="shared" ref="V270:V333" si="93">Q270+U270</f>
        <v>21479.5</v>
      </c>
      <c r="W270" s="242">
        <f t="shared" si="83"/>
        <v>2148</v>
      </c>
      <c r="X270" s="242">
        <f t="shared" si="84"/>
        <v>790</v>
      </c>
      <c r="Y270" s="244">
        <f t="shared" si="85"/>
        <v>24410</v>
      </c>
      <c r="Z270" s="244"/>
      <c r="AA270" s="252"/>
      <c r="AB270" s="241">
        <v>910</v>
      </c>
      <c r="AC270" s="242">
        <f t="shared" si="86"/>
        <v>24724.5</v>
      </c>
      <c r="AD270" s="242"/>
      <c r="AE270" s="242"/>
      <c r="AF270" s="242">
        <f t="shared" si="87"/>
        <v>24724.5</v>
      </c>
      <c r="AG270" s="242">
        <f t="shared" ref="AG270:AG333" si="94">AB270+AF270</f>
        <v>25634.5</v>
      </c>
      <c r="AH270" s="242">
        <f t="shared" si="88"/>
        <v>2563</v>
      </c>
      <c r="AI270" s="242">
        <f t="shared" si="89"/>
        <v>940</v>
      </c>
      <c r="AJ270" s="244">
        <f t="shared" si="90"/>
        <v>29130</v>
      </c>
      <c r="AM270" s="246">
        <f t="shared" si="91"/>
        <v>7790</v>
      </c>
      <c r="AN270" s="246">
        <f t="shared" si="92"/>
        <v>5710</v>
      </c>
    </row>
    <row r="271" spans="2:40" ht="15.6">
      <c r="B271" s="247">
        <v>266</v>
      </c>
      <c r="C271" s="248">
        <v>37120</v>
      </c>
      <c r="D271" s="248">
        <v>30270</v>
      </c>
      <c r="E271" s="235">
        <f t="shared" si="77"/>
        <v>6850</v>
      </c>
      <c r="F271" s="236">
        <f t="shared" si="78"/>
        <v>29250</v>
      </c>
      <c r="G271" s="234">
        <f t="shared" si="79"/>
        <v>24500</v>
      </c>
      <c r="H271" s="237">
        <f t="shared" si="80"/>
        <v>4750</v>
      </c>
      <c r="I271" s="249"/>
      <c r="J271" s="250">
        <v>266</v>
      </c>
      <c r="K271" s="247"/>
      <c r="L271" s="248">
        <v>37120</v>
      </c>
      <c r="M271" s="248">
        <v>30280</v>
      </c>
      <c r="N271" s="248">
        <v>37120</v>
      </c>
      <c r="O271" s="248">
        <v>30280</v>
      </c>
      <c r="Q271" s="241">
        <v>730</v>
      </c>
      <c r="R271" s="242">
        <f t="shared" si="81"/>
        <v>20827.8</v>
      </c>
      <c r="S271" s="242"/>
      <c r="T271" s="242"/>
      <c r="U271" s="242">
        <f t="shared" si="82"/>
        <v>20827.8</v>
      </c>
      <c r="V271" s="242">
        <f t="shared" si="93"/>
        <v>21557.8</v>
      </c>
      <c r="W271" s="242">
        <f t="shared" si="83"/>
        <v>2156</v>
      </c>
      <c r="X271" s="242">
        <f t="shared" si="84"/>
        <v>790</v>
      </c>
      <c r="Y271" s="244">
        <f t="shared" si="85"/>
        <v>24500</v>
      </c>
      <c r="Z271" s="244"/>
      <c r="AA271" s="252"/>
      <c r="AB271" s="241">
        <v>910</v>
      </c>
      <c r="AC271" s="242">
        <f t="shared" si="86"/>
        <v>24817.8</v>
      </c>
      <c r="AD271" s="242"/>
      <c r="AE271" s="242"/>
      <c r="AF271" s="242">
        <f t="shared" si="87"/>
        <v>24817.8</v>
      </c>
      <c r="AG271" s="242">
        <f t="shared" si="94"/>
        <v>25727.8</v>
      </c>
      <c r="AH271" s="242">
        <f t="shared" si="88"/>
        <v>2573</v>
      </c>
      <c r="AI271" s="242">
        <f t="shared" si="89"/>
        <v>950</v>
      </c>
      <c r="AJ271" s="244">
        <f t="shared" si="90"/>
        <v>29250</v>
      </c>
      <c r="AM271" s="246">
        <f t="shared" si="91"/>
        <v>7870</v>
      </c>
      <c r="AN271" s="246">
        <f t="shared" si="92"/>
        <v>5780</v>
      </c>
    </row>
    <row r="272" spans="2:40" ht="15.6">
      <c r="B272" s="247">
        <v>267</v>
      </c>
      <c r="C272" s="248">
        <v>37340</v>
      </c>
      <c r="D272" s="248">
        <v>30440</v>
      </c>
      <c r="E272" s="235">
        <f t="shared" si="77"/>
        <v>6900</v>
      </c>
      <c r="F272" s="236">
        <f t="shared" si="78"/>
        <v>29350</v>
      </c>
      <c r="G272" s="234">
        <f t="shared" si="79"/>
        <v>24600</v>
      </c>
      <c r="H272" s="237">
        <f t="shared" si="80"/>
        <v>4750</v>
      </c>
      <c r="I272" s="249"/>
      <c r="J272" s="250">
        <v>267</v>
      </c>
      <c r="K272" s="247"/>
      <c r="L272" s="248">
        <v>37340</v>
      </c>
      <c r="M272" s="248">
        <v>30450</v>
      </c>
      <c r="N272" s="248">
        <v>37340</v>
      </c>
      <c r="O272" s="248">
        <v>30450</v>
      </c>
      <c r="Q272" s="241">
        <v>730</v>
      </c>
      <c r="R272" s="242">
        <f t="shared" si="81"/>
        <v>20906.099999999999</v>
      </c>
      <c r="S272" s="242"/>
      <c r="T272" s="242"/>
      <c r="U272" s="242">
        <f t="shared" si="82"/>
        <v>20906.099999999999</v>
      </c>
      <c r="V272" s="242">
        <f t="shared" si="93"/>
        <v>21636.1</v>
      </c>
      <c r="W272" s="242">
        <f t="shared" si="83"/>
        <v>2164</v>
      </c>
      <c r="X272" s="242">
        <f t="shared" si="84"/>
        <v>800</v>
      </c>
      <c r="Y272" s="244">
        <f t="shared" si="85"/>
        <v>24600</v>
      </c>
      <c r="Z272" s="244"/>
      <c r="AA272" s="252"/>
      <c r="AB272" s="241">
        <v>910</v>
      </c>
      <c r="AC272" s="242">
        <f t="shared" si="86"/>
        <v>24911.1</v>
      </c>
      <c r="AD272" s="242"/>
      <c r="AE272" s="242"/>
      <c r="AF272" s="242">
        <f t="shared" si="87"/>
        <v>24911.1</v>
      </c>
      <c r="AG272" s="242">
        <f t="shared" si="94"/>
        <v>25821.1</v>
      </c>
      <c r="AH272" s="242">
        <f t="shared" si="88"/>
        <v>2582</v>
      </c>
      <c r="AI272" s="242">
        <f t="shared" si="89"/>
        <v>950</v>
      </c>
      <c r="AJ272" s="244">
        <f t="shared" si="90"/>
        <v>29350</v>
      </c>
      <c r="AM272" s="246">
        <f t="shared" si="91"/>
        <v>7990</v>
      </c>
      <c r="AN272" s="246">
        <f t="shared" si="92"/>
        <v>5850</v>
      </c>
    </row>
    <row r="273" spans="2:40" ht="15.6">
      <c r="B273" s="247">
        <v>268</v>
      </c>
      <c r="C273" s="248">
        <v>37560</v>
      </c>
      <c r="D273" s="248">
        <v>30600</v>
      </c>
      <c r="E273" s="235">
        <f t="shared" si="77"/>
        <v>6960</v>
      </c>
      <c r="F273" s="236">
        <f t="shared" si="78"/>
        <v>29450</v>
      </c>
      <c r="G273" s="234">
        <f t="shared" si="79"/>
        <v>24680</v>
      </c>
      <c r="H273" s="237">
        <f t="shared" si="80"/>
        <v>4770</v>
      </c>
      <c r="I273" s="249"/>
      <c r="J273" s="250">
        <v>268</v>
      </c>
      <c r="K273" s="247"/>
      <c r="L273" s="248">
        <v>37560</v>
      </c>
      <c r="M273" s="248">
        <v>30620</v>
      </c>
      <c r="N273" s="248">
        <v>37560</v>
      </c>
      <c r="O273" s="248">
        <v>30620</v>
      </c>
      <c r="Q273" s="241">
        <v>730</v>
      </c>
      <c r="R273" s="242">
        <f t="shared" si="81"/>
        <v>20984.399999999998</v>
      </c>
      <c r="S273" s="242"/>
      <c r="T273" s="242"/>
      <c r="U273" s="242">
        <f t="shared" si="82"/>
        <v>20984.399999999998</v>
      </c>
      <c r="V273" s="242">
        <f t="shared" si="93"/>
        <v>21714.399999999998</v>
      </c>
      <c r="W273" s="242">
        <f t="shared" si="83"/>
        <v>2171</v>
      </c>
      <c r="X273" s="242">
        <f t="shared" si="84"/>
        <v>800</v>
      </c>
      <c r="Y273" s="244">
        <f t="shared" si="85"/>
        <v>24680</v>
      </c>
      <c r="Z273" s="244"/>
      <c r="AA273" s="252"/>
      <c r="AB273" s="241">
        <v>910</v>
      </c>
      <c r="AC273" s="242">
        <f t="shared" si="86"/>
        <v>25004.399999999998</v>
      </c>
      <c r="AD273" s="242"/>
      <c r="AE273" s="242"/>
      <c r="AF273" s="242">
        <f t="shared" si="87"/>
        <v>25004.399999999998</v>
      </c>
      <c r="AG273" s="242">
        <f t="shared" si="94"/>
        <v>25914.399999999998</v>
      </c>
      <c r="AH273" s="242">
        <f t="shared" si="88"/>
        <v>2591</v>
      </c>
      <c r="AI273" s="242">
        <f t="shared" si="89"/>
        <v>950</v>
      </c>
      <c r="AJ273" s="244">
        <f t="shared" si="90"/>
        <v>29450</v>
      </c>
      <c r="AM273" s="246">
        <f t="shared" si="91"/>
        <v>8110</v>
      </c>
      <c r="AN273" s="246">
        <f t="shared" si="92"/>
        <v>5940</v>
      </c>
    </row>
    <row r="274" spans="2:40" ht="15.6">
      <c r="B274" s="247">
        <v>269</v>
      </c>
      <c r="C274" s="248">
        <v>37760</v>
      </c>
      <c r="D274" s="248">
        <v>30780</v>
      </c>
      <c r="E274" s="235">
        <f t="shared" si="77"/>
        <v>6980</v>
      </c>
      <c r="F274" s="236">
        <f t="shared" si="78"/>
        <v>29560</v>
      </c>
      <c r="G274" s="234">
        <f t="shared" si="79"/>
        <v>24770</v>
      </c>
      <c r="H274" s="237">
        <f t="shared" si="80"/>
        <v>4790</v>
      </c>
      <c r="I274" s="249"/>
      <c r="J274" s="250">
        <v>269</v>
      </c>
      <c r="K274" s="247"/>
      <c r="L274" s="248">
        <v>37760</v>
      </c>
      <c r="M274" s="248">
        <v>30790</v>
      </c>
      <c r="N274" s="248">
        <v>37760</v>
      </c>
      <c r="O274" s="248">
        <v>30790</v>
      </c>
      <c r="Q274" s="241">
        <v>730</v>
      </c>
      <c r="R274" s="242">
        <f t="shared" si="81"/>
        <v>21062.7</v>
      </c>
      <c r="S274" s="242"/>
      <c r="T274" s="242"/>
      <c r="U274" s="242">
        <f t="shared" si="82"/>
        <v>21062.7</v>
      </c>
      <c r="V274" s="242">
        <f t="shared" si="93"/>
        <v>21792.7</v>
      </c>
      <c r="W274" s="242">
        <f t="shared" si="83"/>
        <v>2179</v>
      </c>
      <c r="X274" s="242">
        <f t="shared" si="84"/>
        <v>800</v>
      </c>
      <c r="Y274" s="244">
        <f t="shared" si="85"/>
        <v>24770</v>
      </c>
      <c r="Z274" s="244"/>
      <c r="AA274" s="252"/>
      <c r="AB274" s="241">
        <v>910</v>
      </c>
      <c r="AC274" s="242">
        <f t="shared" si="86"/>
        <v>25097.7</v>
      </c>
      <c r="AD274" s="242"/>
      <c r="AE274" s="242"/>
      <c r="AF274" s="242">
        <f t="shared" si="87"/>
        <v>25097.7</v>
      </c>
      <c r="AG274" s="242">
        <f t="shared" si="94"/>
        <v>26007.7</v>
      </c>
      <c r="AH274" s="242">
        <f t="shared" si="88"/>
        <v>2601</v>
      </c>
      <c r="AI274" s="242">
        <f t="shared" si="89"/>
        <v>960</v>
      </c>
      <c r="AJ274" s="244">
        <f t="shared" si="90"/>
        <v>29560</v>
      </c>
      <c r="AM274" s="246">
        <f t="shared" si="91"/>
        <v>8200</v>
      </c>
      <c r="AN274" s="246">
        <f t="shared" si="92"/>
        <v>6020</v>
      </c>
    </row>
    <row r="275" spans="2:40" ht="15.6">
      <c r="B275" s="247">
        <v>270</v>
      </c>
      <c r="C275" s="248">
        <v>37980</v>
      </c>
      <c r="D275" s="248">
        <v>30940</v>
      </c>
      <c r="E275" s="235">
        <f t="shared" si="77"/>
        <v>7040</v>
      </c>
      <c r="F275" s="236">
        <f t="shared" si="78"/>
        <v>29670</v>
      </c>
      <c r="G275" s="234">
        <f t="shared" si="79"/>
        <v>24850</v>
      </c>
      <c r="H275" s="237">
        <f t="shared" si="80"/>
        <v>4820</v>
      </c>
      <c r="I275" s="249"/>
      <c r="J275" s="250">
        <v>270</v>
      </c>
      <c r="K275" s="247"/>
      <c r="L275" s="248">
        <v>37980</v>
      </c>
      <c r="M275" s="248">
        <v>30950</v>
      </c>
      <c r="N275" s="248">
        <v>37980</v>
      </c>
      <c r="O275" s="248">
        <v>30950</v>
      </c>
      <c r="Q275" s="241">
        <v>730</v>
      </c>
      <c r="R275" s="242">
        <f t="shared" si="81"/>
        <v>21141</v>
      </c>
      <c r="S275" s="242"/>
      <c r="T275" s="242"/>
      <c r="U275" s="242">
        <f t="shared" si="82"/>
        <v>21141</v>
      </c>
      <c r="V275" s="242">
        <f t="shared" si="93"/>
        <v>21871</v>
      </c>
      <c r="W275" s="242">
        <f t="shared" si="83"/>
        <v>2187</v>
      </c>
      <c r="X275" s="242">
        <f t="shared" si="84"/>
        <v>800</v>
      </c>
      <c r="Y275" s="244">
        <f t="shared" si="85"/>
        <v>24850</v>
      </c>
      <c r="Z275" s="244"/>
      <c r="AA275" s="252"/>
      <c r="AB275" s="241">
        <v>910</v>
      </c>
      <c r="AC275" s="242">
        <f t="shared" si="86"/>
        <v>25191</v>
      </c>
      <c r="AD275" s="242"/>
      <c r="AE275" s="242"/>
      <c r="AF275" s="242">
        <f t="shared" si="87"/>
        <v>25191</v>
      </c>
      <c r="AG275" s="242">
        <f t="shared" si="94"/>
        <v>26101</v>
      </c>
      <c r="AH275" s="242">
        <f t="shared" si="88"/>
        <v>2610</v>
      </c>
      <c r="AI275" s="242">
        <f t="shared" si="89"/>
        <v>960</v>
      </c>
      <c r="AJ275" s="244">
        <f t="shared" si="90"/>
        <v>29670</v>
      </c>
      <c r="AM275" s="246">
        <f t="shared" si="91"/>
        <v>8310</v>
      </c>
      <c r="AN275" s="246">
        <f t="shared" si="92"/>
        <v>6100</v>
      </c>
    </row>
    <row r="276" spans="2:40" ht="15.6">
      <c r="B276" s="247">
        <v>271</v>
      </c>
      <c r="C276" s="248">
        <v>38200</v>
      </c>
      <c r="D276" s="248">
        <v>31110</v>
      </c>
      <c r="E276" s="235">
        <f t="shared" si="77"/>
        <v>7090</v>
      </c>
      <c r="F276" s="236">
        <f t="shared" si="78"/>
        <v>29770</v>
      </c>
      <c r="G276" s="234">
        <f t="shared" si="79"/>
        <v>24950</v>
      </c>
      <c r="H276" s="237">
        <f t="shared" si="80"/>
        <v>4820</v>
      </c>
      <c r="I276" s="249"/>
      <c r="J276" s="250">
        <v>271</v>
      </c>
      <c r="K276" s="247"/>
      <c r="L276" s="248">
        <v>38200</v>
      </c>
      <c r="M276" s="248">
        <v>31120</v>
      </c>
      <c r="N276" s="248">
        <v>38200</v>
      </c>
      <c r="O276" s="248">
        <v>31120</v>
      </c>
      <c r="Q276" s="241">
        <v>730</v>
      </c>
      <c r="R276" s="242">
        <f t="shared" si="81"/>
        <v>21219.3</v>
      </c>
      <c r="S276" s="242"/>
      <c r="T276" s="242"/>
      <c r="U276" s="242">
        <f t="shared" si="82"/>
        <v>21219.3</v>
      </c>
      <c r="V276" s="242">
        <f t="shared" si="93"/>
        <v>21949.3</v>
      </c>
      <c r="W276" s="242">
        <f t="shared" si="83"/>
        <v>2195</v>
      </c>
      <c r="X276" s="242">
        <f t="shared" si="84"/>
        <v>810</v>
      </c>
      <c r="Y276" s="244">
        <f t="shared" si="85"/>
        <v>24950</v>
      </c>
      <c r="Z276" s="244"/>
      <c r="AA276" s="252"/>
      <c r="AB276" s="241">
        <v>910</v>
      </c>
      <c r="AC276" s="242">
        <f t="shared" si="86"/>
        <v>25284.3</v>
      </c>
      <c r="AD276" s="242"/>
      <c r="AE276" s="242"/>
      <c r="AF276" s="242">
        <f t="shared" si="87"/>
        <v>25284.3</v>
      </c>
      <c r="AG276" s="242">
        <f t="shared" si="94"/>
        <v>26194.3</v>
      </c>
      <c r="AH276" s="242">
        <f t="shared" si="88"/>
        <v>2619</v>
      </c>
      <c r="AI276" s="242">
        <f t="shared" si="89"/>
        <v>960</v>
      </c>
      <c r="AJ276" s="244">
        <f t="shared" si="90"/>
        <v>29770</v>
      </c>
      <c r="AM276" s="246">
        <f t="shared" si="91"/>
        <v>8430</v>
      </c>
      <c r="AN276" s="246">
        <f t="shared" si="92"/>
        <v>6170</v>
      </c>
    </row>
    <row r="277" spans="2:40" ht="15.6">
      <c r="B277" s="247">
        <v>272</v>
      </c>
      <c r="C277" s="248">
        <v>38410</v>
      </c>
      <c r="D277" s="248">
        <v>31270</v>
      </c>
      <c r="E277" s="235">
        <f t="shared" si="77"/>
        <v>7140</v>
      </c>
      <c r="F277" s="236">
        <f t="shared" si="78"/>
        <v>29880</v>
      </c>
      <c r="G277" s="234">
        <f t="shared" si="79"/>
        <v>25040</v>
      </c>
      <c r="H277" s="237">
        <f t="shared" si="80"/>
        <v>4840</v>
      </c>
      <c r="I277" s="249"/>
      <c r="J277" s="250">
        <v>272</v>
      </c>
      <c r="K277" s="247"/>
      <c r="L277" s="248">
        <v>38410</v>
      </c>
      <c r="M277" s="248">
        <v>31280</v>
      </c>
      <c r="N277" s="248">
        <v>38410</v>
      </c>
      <c r="O277" s="248">
        <v>31280</v>
      </c>
      <c r="Q277" s="241">
        <v>730</v>
      </c>
      <c r="R277" s="242">
        <f t="shared" si="81"/>
        <v>21297.599999999999</v>
      </c>
      <c r="S277" s="242"/>
      <c r="T277" s="242"/>
      <c r="U277" s="242">
        <f t="shared" si="82"/>
        <v>21297.599999999999</v>
      </c>
      <c r="V277" s="242">
        <f t="shared" si="93"/>
        <v>22027.599999999999</v>
      </c>
      <c r="W277" s="242">
        <f t="shared" si="83"/>
        <v>2203</v>
      </c>
      <c r="X277" s="242">
        <f t="shared" si="84"/>
        <v>810</v>
      </c>
      <c r="Y277" s="244">
        <f t="shared" si="85"/>
        <v>25040</v>
      </c>
      <c r="Z277" s="244"/>
      <c r="AA277" s="252"/>
      <c r="AB277" s="241">
        <v>910</v>
      </c>
      <c r="AC277" s="242">
        <f t="shared" si="86"/>
        <v>25377.599999999999</v>
      </c>
      <c r="AD277" s="242"/>
      <c r="AE277" s="242"/>
      <c r="AF277" s="242">
        <f t="shared" si="87"/>
        <v>25377.599999999999</v>
      </c>
      <c r="AG277" s="242">
        <f t="shared" si="94"/>
        <v>26287.599999999999</v>
      </c>
      <c r="AH277" s="242">
        <f t="shared" si="88"/>
        <v>2629</v>
      </c>
      <c r="AI277" s="242">
        <f t="shared" si="89"/>
        <v>970</v>
      </c>
      <c r="AJ277" s="244">
        <f t="shared" si="90"/>
        <v>29880</v>
      </c>
      <c r="AM277" s="246">
        <f t="shared" si="91"/>
        <v>8530</v>
      </c>
      <c r="AN277" s="246">
        <f t="shared" si="92"/>
        <v>6240</v>
      </c>
    </row>
    <row r="278" spans="2:40" ht="15.6">
      <c r="B278" s="247">
        <v>273</v>
      </c>
      <c r="C278" s="248">
        <v>38620</v>
      </c>
      <c r="D278" s="248">
        <v>31440</v>
      </c>
      <c r="E278" s="235">
        <f t="shared" si="77"/>
        <v>7180</v>
      </c>
      <c r="F278" s="236">
        <f t="shared" si="78"/>
        <v>29980</v>
      </c>
      <c r="G278" s="234">
        <f t="shared" si="79"/>
        <v>25120</v>
      </c>
      <c r="H278" s="237">
        <f t="shared" si="80"/>
        <v>4860</v>
      </c>
      <c r="I278" s="249"/>
      <c r="J278" s="250">
        <v>273</v>
      </c>
      <c r="K278" s="247"/>
      <c r="L278" s="248">
        <v>38620</v>
      </c>
      <c r="M278" s="248">
        <v>31450</v>
      </c>
      <c r="N278" s="248">
        <v>38620</v>
      </c>
      <c r="O278" s="248">
        <v>31450</v>
      </c>
      <c r="Q278" s="241">
        <v>730</v>
      </c>
      <c r="R278" s="242">
        <f t="shared" si="81"/>
        <v>21375.899999999998</v>
      </c>
      <c r="S278" s="242"/>
      <c r="T278" s="242"/>
      <c r="U278" s="242">
        <f t="shared" si="82"/>
        <v>21375.899999999998</v>
      </c>
      <c r="V278" s="242">
        <f t="shared" si="93"/>
        <v>22105.899999999998</v>
      </c>
      <c r="W278" s="242">
        <f t="shared" si="83"/>
        <v>2211</v>
      </c>
      <c r="X278" s="242">
        <f t="shared" si="84"/>
        <v>810</v>
      </c>
      <c r="Y278" s="244">
        <f t="shared" si="85"/>
        <v>25120</v>
      </c>
      <c r="Z278" s="244"/>
      <c r="AA278" s="252"/>
      <c r="AB278" s="241">
        <v>910</v>
      </c>
      <c r="AC278" s="242">
        <f t="shared" si="86"/>
        <v>25470.899999999998</v>
      </c>
      <c r="AD278" s="242"/>
      <c r="AE278" s="242"/>
      <c r="AF278" s="242">
        <f t="shared" si="87"/>
        <v>25470.899999999998</v>
      </c>
      <c r="AG278" s="242">
        <f t="shared" si="94"/>
        <v>26380.899999999998</v>
      </c>
      <c r="AH278" s="242">
        <f t="shared" si="88"/>
        <v>2638</v>
      </c>
      <c r="AI278" s="242">
        <f t="shared" si="89"/>
        <v>970</v>
      </c>
      <c r="AJ278" s="244">
        <f t="shared" si="90"/>
        <v>29980</v>
      </c>
      <c r="AM278" s="246">
        <f t="shared" si="91"/>
        <v>8640</v>
      </c>
      <c r="AN278" s="246">
        <f t="shared" si="92"/>
        <v>6330</v>
      </c>
    </row>
    <row r="279" spans="2:40" ht="15.6">
      <c r="B279" s="247">
        <v>274</v>
      </c>
      <c r="C279" s="248">
        <v>38840</v>
      </c>
      <c r="D279" s="248">
        <v>31610</v>
      </c>
      <c r="E279" s="235">
        <f t="shared" si="77"/>
        <v>7230</v>
      </c>
      <c r="F279" s="236">
        <f t="shared" si="78"/>
        <v>30090</v>
      </c>
      <c r="G279" s="234">
        <f t="shared" si="79"/>
        <v>25220</v>
      </c>
      <c r="H279" s="237">
        <f t="shared" si="80"/>
        <v>4870</v>
      </c>
      <c r="I279" s="249"/>
      <c r="J279" s="250">
        <v>274</v>
      </c>
      <c r="K279" s="247"/>
      <c r="L279" s="248">
        <v>38840</v>
      </c>
      <c r="M279" s="248">
        <v>31620</v>
      </c>
      <c r="N279" s="248">
        <v>38840</v>
      </c>
      <c r="O279" s="248">
        <v>31620</v>
      </c>
      <c r="Q279" s="241">
        <v>730</v>
      </c>
      <c r="R279" s="242">
        <f t="shared" si="81"/>
        <v>21454.2</v>
      </c>
      <c r="S279" s="242"/>
      <c r="T279" s="242"/>
      <c r="U279" s="242">
        <f t="shared" si="82"/>
        <v>21454.2</v>
      </c>
      <c r="V279" s="242">
        <f t="shared" si="93"/>
        <v>22184.2</v>
      </c>
      <c r="W279" s="242">
        <f t="shared" si="83"/>
        <v>2218</v>
      </c>
      <c r="X279" s="242">
        <f t="shared" si="84"/>
        <v>820</v>
      </c>
      <c r="Y279" s="244">
        <f t="shared" si="85"/>
        <v>25220</v>
      </c>
      <c r="Z279" s="244"/>
      <c r="AA279" s="252"/>
      <c r="AB279" s="241">
        <v>910</v>
      </c>
      <c r="AC279" s="242">
        <f t="shared" si="86"/>
        <v>25564.2</v>
      </c>
      <c r="AD279" s="242"/>
      <c r="AE279" s="242"/>
      <c r="AF279" s="242">
        <f t="shared" si="87"/>
        <v>25564.2</v>
      </c>
      <c r="AG279" s="242">
        <f t="shared" si="94"/>
        <v>26474.2</v>
      </c>
      <c r="AH279" s="242">
        <f t="shared" si="88"/>
        <v>2647</v>
      </c>
      <c r="AI279" s="242">
        <f t="shared" si="89"/>
        <v>970</v>
      </c>
      <c r="AJ279" s="244">
        <f t="shared" si="90"/>
        <v>30090</v>
      </c>
      <c r="AM279" s="246">
        <f t="shared" si="91"/>
        <v>8750</v>
      </c>
      <c r="AN279" s="246">
        <f t="shared" si="92"/>
        <v>6400</v>
      </c>
    </row>
    <row r="280" spans="2:40" ht="15.6">
      <c r="B280" s="247">
        <v>275</v>
      </c>
      <c r="C280" s="248">
        <v>39050</v>
      </c>
      <c r="D280" s="248">
        <v>31780</v>
      </c>
      <c r="E280" s="235">
        <f t="shared" si="77"/>
        <v>7270</v>
      </c>
      <c r="F280" s="236">
        <f t="shared" si="78"/>
        <v>30200</v>
      </c>
      <c r="G280" s="234">
        <f t="shared" si="79"/>
        <v>25300</v>
      </c>
      <c r="H280" s="237">
        <f t="shared" si="80"/>
        <v>4900</v>
      </c>
      <c r="I280" s="249"/>
      <c r="J280" s="250">
        <v>275</v>
      </c>
      <c r="K280" s="247"/>
      <c r="L280" s="248">
        <v>39050</v>
      </c>
      <c r="M280" s="248">
        <v>31790</v>
      </c>
      <c r="N280" s="248">
        <v>39050</v>
      </c>
      <c r="O280" s="248">
        <v>31790</v>
      </c>
      <c r="Q280" s="241">
        <v>730</v>
      </c>
      <c r="R280" s="242">
        <f t="shared" si="81"/>
        <v>21532.5</v>
      </c>
      <c r="S280" s="242"/>
      <c r="T280" s="242"/>
      <c r="U280" s="242">
        <f t="shared" si="82"/>
        <v>21532.5</v>
      </c>
      <c r="V280" s="242">
        <f t="shared" si="93"/>
        <v>22262.5</v>
      </c>
      <c r="W280" s="242">
        <f t="shared" si="83"/>
        <v>2226</v>
      </c>
      <c r="X280" s="242">
        <f t="shared" si="84"/>
        <v>820</v>
      </c>
      <c r="Y280" s="244">
        <f t="shared" si="85"/>
        <v>25300</v>
      </c>
      <c r="Z280" s="244"/>
      <c r="AA280" s="252"/>
      <c r="AB280" s="241">
        <v>910</v>
      </c>
      <c r="AC280" s="242">
        <f t="shared" si="86"/>
        <v>25657.5</v>
      </c>
      <c r="AD280" s="242"/>
      <c r="AE280" s="242"/>
      <c r="AF280" s="242">
        <f t="shared" si="87"/>
        <v>25657.5</v>
      </c>
      <c r="AG280" s="242">
        <f t="shared" si="94"/>
        <v>26567.5</v>
      </c>
      <c r="AH280" s="242">
        <f t="shared" si="88"/>
        <v>2657</v>
      </c>
      <c r="AI280" s="242">
        <f t="shared" si="89"/>
        <v>980</v>
      </c>
      <c r="AJ280" s="244">
        <f t="shared" si="90"/>
        <v>30200</v>
      </c>
      <c r="AM280" s="246">
        <f t="shared" si="91"/>
        <v>8850</v>
      </c>
      <c r="AN280" s="246">
        <f t="shared" si="92"/>
        <v>6490</v>
      </c>
    </row>
    <row r="281" spans="2:40" ht="15.6">
      <c r="B281" s="247">
        <v>276</v>
      </c>
      <c r="C281" s="248">
        <v>39260</v>
      </c>
      <c r="D281" s="248">
        <v>31940</v>
      </c>
      <c r="E281" s="235">
        <f t="shared" si="77"/>
        <v>7320</v>
      </c>
      <c r="F281" s="236">
        <f t="shared" si="78"/>
        <v>30300</v>
      </c>
      <c r="G281" s="234">
        <f t="shared" si="79"/>
        <v>25390</v>
      </c>
      <c r="H281" s="237">
        <f t="shared" si="80"/>
        <v>4910</v>
      </c>
      <c r="I281" s="249"/>
      <c r="J281" s="250">
        <v>276</v>
      </c>
      <c r="K281" s="247"/>
      <c r="L281" s="248">
        <v>39260</v>
      </c>
      <c r="M281" s="248">
        <v>31960</v>
      </c>
      <c r="N281" s="248">
        <v>39260</v>
      </c>
      <c r="O281" s="248">
        <v>31960</v>
      </c>
      <c r="Q281" s="241">
        <v>730</v>
      </c>
      <c r="R281" s="242">
        <f t="shared" si="81"/>
        <v>21610.799999999999</v>
      </c>
      <c r="S281" s="242"/>
      <c r="T281" s="242"/>
      <c r="U281" s="242">
        <f t="shared" si="82"/>
        <v>21610.799999999999</v>
      </c>
      <c r="V281" s="242">
        <f t="shared" si="93"/>
        <v>22340.799999999999</v>
      </c>
      <c r="W281" s="242">
        <f t="shared" si="83"/>
        <v>2234</v>
      </c>
      <c r="X281" s="242">
        <f t="shared" si="84"/>
        <v>820</v>
      </c>
      <c r="Y281" s="244">
        <f t="shared" si="85"/>
        <v>25390</v>
      </c>
      <c r="Z281" s="244"/>
      <c r="AA281" s="252"/>
      <c r="AB281" s="241">
        <v>910</v>
      </c>
      <c r="AC281" s="242">
        <f t="shared" si="86"/>
        <v>25750.799999999999</v>
      </c>
      <c r="AD281" s="242"/>
      <c r="AE281" s="242"/>
      <c r="AF281" s="242">
        <f t="shared" si="87"/>
        <v>25750.799999999999</v>
      </c>
      <c r="AG281" s="242">
        <f t="shared" si="94"/>
        <v>26660.799999999999</v>
      </c>
      <c r="AH281" s="242">
        <f t="shared" si="88"/>
        <v>2666</v>
      </c>
      <c r="AI281" s="242">
        <f t="shared" si="89"/>
        <v>980</v>
      </c>
      <c r="AJ281" s="244">
        <f t="shared" si="90"/>
        <v>30300</v>
      </c>
      <c r="AM281" s="246">
        <f t="shared" si="91"/>
        <v>8960</v>
      </c>
      <c r="AN281" s="246">
        <f t="shared" si="92"/>
        <v>6570</v>
      </c>
    </row>
    <row r="282" spans="2:40" ht="15.6">
      <c r="B282" s="247">
        <v>277</v>
      </c>
      <c r="C282" s="248">
        <v>39480</v>
      </c>
      <c r="D282" s="248">
        <v>32110</v>
      </c>
      <c r="E282" s="235">
        <f t="shared" si="77"/>
        <v>7370</v>
      </c>
      <c r="F282" s="236">
        <f t="shared" si="78"/>
        <v>30400</v>
      </c>
      <c r="G282" s="234">
        <f t="shared" si="79"/>
        <v>25480</v>
      </c>
      <c r="H282" s="237">
        <f t="shared" si="80"/>
        <v>4920</v>
      </c>
      <c r="I282" s="249"/>
      <c r="J282" s="250">
        <v>277</v>
      </c>
      <c r="K282" s="247"/>
      <c r="L282" s="248">
        <v>39480</v>
      </c>
      <c r="M282" s="248">
        <v>32120</v>
      </c>
      <c r="N282" s="248">
        <v>39480</v>
      </c>
      <c r="O282" s="248">
        <v>32120</v>
      </c>
      <c r="Q282" s="241">
        <v>730</v>
      </c>
      <c r="R282" s="242">
        <f t="shared" si="81"/>
        <v>21689.1</v>
      </c>
      <c r="S282" s="242"/>
      <c r="T282" s="242"/>
      <c r="U282" s="242">
        <f t="shared" si="82"/>
        <v>21689.1</v>
      </c>
      <c r="V282" s="242">
        <f t="shared" si="93"/>
        <v>22419.1</v>
      </c>
      <c r="W282" s="242">
        <f t="shared" si="83"/>
        <v>2242</v>
      </c>
      <c r="X282" s="242">
        <f t="shared" si="84"/>
        <v>820</v>
      </c>
      <c r="Y282" s="244">
        <f t="shared" si="85"/>
        <v>25480</v>
      </c>
      <c r="Z282" s="244"/>
      <c r="AA282" s="252"/>
      <c r="AB282" s="241">
        <v>910</v>
      </c>
      <c r="AC282" s="242">
        <f t="shared" si="86"/>
        <v>25844.1</v>
      </c>
      <c r="AD282" s="242"/>
      <c r="AE282" s="242"/>
      <c r="AF282" s="242">
        <f t="shared" si="87"/>
        <v>25844.1</v>
      </c>
      <c r="AG282" s="242">
        <f t="shared" si="94"/>
        <v>26754.1</v>
      </c>
      <c r="AH282" s="242">
        <f t="shared" si="88"/>
        <v>2675</v>
      </c>
      <c r="AI282" s="242">
        <f t="shared" si="89"/>
        <v>980</v>
      </c>
      <c r="AJ282" s="244">
        <f t="shared" si="90"/>
        <v>30400</v>
      </c>
      <c r="AM282" s="246">
        <f t="shared" si="91"/>
        <v>9080</v>
      </c>
      <c r="AN282" s="246">
        <f t="shared" si="92"/>
        <v>6640</v>
      </c>
    </row>
    <row r="283" spans="2:40" ht="15.6">
      <c r="B283" s="247">
        <v>278</v>
      </c>
      <c r="C283" s="248">
        <v>39690</v>
      </c>
      <c r="D283" s="248">
        <v>32280</v>
      </c>
      <c r="E283" s="235">
        <f t="shared" si="77"/>
        <v>7410</v>
      </c>
      <c r="F283" s="236">
        <f t="shared" si="78"/>
        <v>30520</v>
      </c>
      <c r="G283" s="234">
        <f t="shared" si="79"/>
        <v>25570</v>
      </c>
      <c r="H283" s="237">
        <f t="shared" si="80"/>
        <v>4950</v>
      </c>
      <c r="I283" s="249"/>
      <c r="J283" s="250">
        <v>278</v>
      </c>
      <c r="K283" s="247"/>
      <c r="L283" s="248">
        <v>39690</v>
      </c>
      <c r="M283" s="248">
        <v>32300</v>
      </c>
      <c r="N283" s="248">
        <v>39690</v>
      </c>
      <c r="O283" s="248">
        <v>32300</v>
      </c>
      <c r="Q283" s="241">
        <v>730</v>
      </c>
      <c r="R283" s="242">
        <f t="shared" si="81"/>
        <v>21767.399999999998</v>
      </c>
      <c r="S283" s="242"/>
      <c r="T283" s="242"/>
      <c r="U283" s="242">
        <f t="shared" si="82"/>
        <v>21767.399999999998</v>
      </c>
      <c r="V283" s="242">
        <f t="shared" si="93"/>
        <v>22497.399999999998</v>
      </c>
      <c r="W283" s="242">
        <f t="shared" si="83"/>
        <v>2250</v>
      </c>
      <c r="X283" s="242">
        <f t="shared" si="84"/>
        <v>830</v>
      </c>
      <c r="Y283" s="244">
        <f t="shared" si="85"/>
        <v>25570</v>
      </c>
      <c r="Z283" s="244"/>
      <c r="AA283" s="252"/>
      <c r="AB283" s="241">
        <v>910</v>
      </c>
      <c r="AC283" s="242">
        <f t="shared" si="86"/>
        <v>25937.399999999998</v>
      </c>
      <c r="AD283" s="242"/>
      <c r="AE283" s="242"/>
      <c r="AF283" s="242">
        <f t="shared" si="87"/>
        <v>25937.399999999998</v>
      </c>
      <c r="AG283" s="242">
        <f t="shared" si="94"/>
        <v>26847.399999999998</v>
      </c>
      <c r="AH283" s="242">
        <f t="shared" si="88"/>
        <v>2685</v>
      </c>
      <c r="AI283" s="242">
        <f t="shared" si="89"/>
        <v>990</v>
      </c>
      <c r="AJ283" s="244">
        <f t="shared" si="90"/>
        <v>30520</v>
      </c>
      <c r="AM283" s="246">
        <f t="shared" si="91"/>
        <v>9170</v>
      </c>
      <c r="AN283" s="246">
        <f t="shared" si="92"/>
        <v>6730</v>
      </c>
    </row>
    <row r="284" spans="2:40" ht="15.6">
      <c r="B284" s="247">
        <v>279</v>
      </c>
      <c r="C284" s="248">
        <v>39900</v>
      </c>
      <c r="D284" s="248">
        <v>32450</v>
      </c>
      <c r="E284" s="235">
        <f t="shared" si="77"/>
        <v>7450</v>
      </c>
      <c r="F284" s="236">
        <f t="shared" si="78"/>
        <v>30620</v>
      </c>
      <c r="G284" s="234">
        <f t="shared" si="79"/>
        <v>25660</v>
      </c>
      <c r="H284" s="237">
        <f t="shared" si="80"/>
        <v>4960</v>
      </c>
      <c r="I284" s="249"/>
      <c r="J284" s="250">
        <v>279</v>
      </c>
      <c r="K284" s="247"/>
      <c r="L284" s="248">
        <v>39900</v>
      </c>
      <c r="M284" s="248">
        <v>32460</v>
      </c>
      <c r="N284" s="248">
        <v>39900</v>
      </c>
      <c r="O284" s="248">
        <v>32460</v>
      </c>
      <c r="Q284" s="241">
        <v>730</v>
      </c>
      <c r="R284" s="242">
        <f t="shared" si="81"/>
        <v>21845.7</v>
      </c>
      <c r="S284" s="242"/>
      <c r="T284" s="242"/>
      <c r="U284" s="242">
        <f t="shared" si="82"/>
        <v>21845.7</v>
      </c>
      <c r="V284" s="242">
        <f t="shared" si="93"/>
        <v>22575.7</v>
      </c>
      <c r="W284" s="242">
        <f t="shared" si="83"/>
        <v>2258</v>
      </c>
      <c r="X284" s="242">
        <f t="shared" si="84"/>
        <v>830</v>
      </c>
      <c r="Y284" s="244">
        <f t="shared" si="85"/>
        <v>25660</v>
      </c>
      <c r="Z284" s="244"/>
      <c r="AA284" s="252"/>
      <c r="AB284" s="241">
        <v>910</v>
      </c>
      <c r="AC284" s="242">
        <f t="shared" si="86"/>
        <v>26030.7</v>
      </c>
      <c r="AD284" s="242"/>
      <c r="AE284" s="242"/>
      <c r="AF284" s="242">
        <f t="shared" si="87"/>
        <v>26030.7</v>
      </c>
      <c r="AG284" s="242">
        <f t="shared" si="94"/>
        <v>26940.7</v>
      </c>
      <c r="AH284" s="242">
        <f t="shared" si="88"/>
        <v>2694</v>
      </c>
      <c r="AI284" s="242">
        <f t="shared" si="89"/>
        <v>990</v>
      </c>
      <c r="AJ284" s="244">
        <f t="shared" si="90"/>
        <v>30620</v>
      </c>
      <c r="AM284" s="246">
        <f t="shared" si="91"/>
        <v>9280</v>
      </c>
      <c r="AN284" s="246">
        <f t="shared" si="92"/>
        <v>6800</v>
      </c>
    </row>
    <row r="285" spans="2:40" ht="15.6">
      <c r="B285" s="247">
        <v>280</v>
      </c>
      <c r="C285" s="248">
        <v>40120</v>
      </c>
      <c r="D285" s="248">
        <v>32620</v>
      </c>
      <c r="E285" s="235">
        <f t="shared" si="77"/>
        <v>7500</v>
      </c>
      <c r="F285" s="236">
        <f t="shared" si="78"/>
        <v>30730</v>
      </c>
      <c r="G285" s="234">
        <f t="shared" si="79"/>
        <v>25740</v>
      </c>
      <c r="H285" s="237">
        <f t="shared" si="80"/>
        <v>4990</v>
      </c>
      <c r="I285" s="249"/>
      <c r="J285" s="250">
        <v>280</v>
      </c>
      <c r="K285" s="247"/>
      <c r="L285" s="248">
        <v>40120</v>
      </c>
      <c r="M285" s="248">
        <v>32630</v>
      </c>
      <c r="N285" s="248">
        <v>40120</v>
      </c>
      <c r="O285" s="248">
        <v>32630</v>
      </c>
      <c r="Q285" s="241">
        <v>730</v>
      </c>
      <c r="R285" s="242">
        <f t="shared" si="81"/>
        <v>21924</v>
      </c>
      <c r="S285" s="242"/>
      <c r="T285" s="242"/>
      <c r="U285" s="242">
        <f t="shared" si="82"/>
        <v>21924</v>
      </c>
      <c r="V285" s="242">
        <f t="shared" si="93"/>
        <v>22654</v>
      </c>
      <c r="W285" s="242">
        <f t="shared" si="83"/>
        <v>2265</v>
      </c>
      <c r="X285" s="242">
        <f t="shared" si="84"/>
        <v>830</v>
      </c>
      <c r="Y285" s="244">
        <f t="shared" si="85"/>
        <v>25740</v>
      </c>
      <c r="Z285" s="244"/>
      <c r="AA285" s="252"/>
      <c r="AB285" s="241">
        <v>910</v>
      </c>
      <c r="AC285" s="242">
        <f t="shared" si="86"/>
        <v>26124</v>
      </c>
      <c r="AD285" s="242"/>
      <c r="AE285" s="242"/>
      <c r="AF285" s="242">
        <f t="shared" si="87"/>
        <v>26124</v>
      </c>
      <c r="AG285" s="242">
        <f t="shared" si="94"/>
        <v>27034</v>
      </c>
      <c r="AH285" s="242">
        <f t="shared" si="88"/>
        <v>2703</v>
      </c>
      <c r="AI285" s="242">
        <f t="shared" si="89"/>
        <v>1000</v>
      </c>
      <c r="AJ285" s="244">
        <f t="shared" si="90"/>
        <v>30730</v>
      </c>
      <c r="AM285" s="246">
        <f t="shared" si="91"/>
        <v>9390</v>
      </c>
      <c r="AN285" s="246">
        <f t="shared" si="92"/>
        <v>6890</v>
      </c>
    </row>
    <row r="286" spans="2:40" ht="15.6">
      <c r="B286" s="247">
        <v>281</v>
      </c>
      <c r="C286" s="248">
        <v>40330</v>
      </c>
      <c r="D286" s="248">
        <v>32780</v>
      </c>
      <c r="E286" s="235">
        <f t="shared" si="77"/>
        <v>7550</v>
      </c>
      <c r="F286" s="236">
        <f t="shared" si="78"/>
        <v>30840</v>
      </c>
      <c r="G286" s="234">
        <f t="shared" si="79"/>
        <v>25840</v>
      </c>
      <c r="H286" s="237">
        <f t="shared" si="80"/>
        <v>5000</v>
      </c>
      <c r="I286" s="249"/>
      <c r="J286" s="250">
        <v>281</v>
      </c>
      <c r="K286" s="247"/>
      <c r="L286" s="248">
        <v>40330</v>
      </c>
      <c r="M286" s="248">
        <v>32790</v>
      </c>
      <c r="N286" s="248">
        <v>40330</v>
      </c>
      <c r="O286" s="248">
        <v>32790</v>
      </c>
      <c r="Q286" s="241">
        <v>730</v>
      </c>
      <c r="R286" s="242">
        <f t="shared" si="81"/>
        <v>22002.3</v>
      </c>
      <c r="S286" s="242"/>
      <c r="T286" s="242"/>
      <c r="U286" s="242">
        <f t="shared" si="82"/>
        <v>22002.3</v>
      </c>
      <c r="V286" s="242">
        <f t="shared" si="93"/>
        <v>22732.3</v>
      </c>
      <c r="W286" s="242">
        <f t="shared" si="83"/>
        <v>2273</v>
      </c>
      <c r="X286" s="242">
        <f t="shared" si="84"/>
        <v>840</v>
      </c>
      <c r="Y286" s="244">
        <f t="shared" si="85"/>
        <v>25840</v>
      </c>
      <c r="Z286" s="244"/>
      <c r="AA286" s="252"/>
      <c r="AB286" s="241">
        <v>910</v>
      </c>
      <c r="AC286" s="242">
        <f t="shared" si="86"/>
        <v>26217.3</v>
      </c>
      <c r="AD286" s="242"/>
      <c r="AE286" s="242"/>
      <c r="AF286" s="242">
        <f t="shared" si="87"/>
        <v>26217.3</v>
      </c>
      <c r="AG286" s="242">
        <f t="shared" si="94"/>
        <v>27127.3</v>
      </c>
      <c r="AH286" s="242">
        <f t="shared" si="88"/>
        <v>2713</v>
      </c>
      <c r="AI286" s="242">
        <f t="shared" si="89"/>
        <v>1000</v>
      </c>
      <c r="AJ286" s="244">
        <f t="shared" si="90"/>
        <v>30840</v>
      </c>
      <c r="AM286" s="246">
        <f t="shared" si="91"/>
        <v>9490</v>
      </c>
      <c r="AN286" s="246">
        <f t="shared" si="92"/>
        <v>6950</v>
      </c>
    </row>
    <row r="287" spans="2:40" ht="15.6">
      <c r="B287" s="247">
        <v>282</v>
      </c>
      <c r="C287" s="248">
        <v>40540</v>
      </c>
      <c r="D287" s="248">
        <v>32950</v>
      </c>
      <c r="E287" s="235">
        <f t="shared" si="77"/>
        <v>7590</v>
      </c>
      <c r="F287" s="236">
        <f t="shared" si="78"/>
        <v>30940</v>
      </c>
      <c r="G287" s="234">
        <f t="shared" si="79"/>
        <v>25930</v>
      </c>
      <c r="H287" s="237">
        <f t="shared" si="80"/>
        <v>5010</v>
      </c>
      <c r="I287" s="249"/>
      <c r="J287" s="250">
        <v>282</v>
      </c>
      <c r="K287" s="247"/>
      <c r="L287" s="248">
        <v>40540</v>
      </c>
      <c r="M287" s="248">
        <v>32960</v>
      </c>
      <c r="N287" s="248">
        <v>40540</v>
      </c>
      <c r="O287" s="248">
        <v>32960</v>
      </c>
      <c r="Q287" s="241">
        <v>730</v>
      </c>
      <c r="R287" s="242">
        <f t="shared" si="81"/>
        <v>22080.6</v>
      </c>
      <c r="S287" s="242"/>
      <c r="T287" s="242"/>
      <c r="U287" s="242">
        <f t="shared" si="82"/>
        <v>22080.6</v>
      </c>
      <c r="V287" s="242">
        <f t="shared" si="93"/>
        <v>22810.6</v>
      </c>
      <c r="W287" s="242">
        <f t="shared" si="83"/>
        <v>2281</v>
      </c>
      <c r="X287" s="242">
        <f t="shared" si="84"/>
        <v>840</v>
      </c>
      <c r="Y287" s="244">
        <f t="shared" si="85"/>
        <v>25930</v>
      </c>
      <c r="Z287" s="244"/>
      <c r="AA287" s="252"/>
      <c r="AB287" s="241">
        <v>910</v>
      </c>
      <c r="AC287" s="242">
        <f t="shared" si="86"/>
        <v>26310.6</v>
      </c>
      <c r="AD287" s="242"/>
      <c r="AE287" s="242"/>
      <c r="AF287" s="242">
        <f t="shared" si="87"/>
        <v>26310.6</v>
      </c>
      <c r="AG287" s="242">
        <f t="shared" si="94"/>
        <v>27220.6</v>
      </c>
      <c r="AH287" s="242">
        <f t="shared" si="88"/>
        <v>2722</v>
      </c>
      <c r="AI287" s="242">
        <f t="shared" si="89"/>
        <v>1000</v>
      </c>
      <c r="AJ287" s="244">
        <f t="shared" si="90"/>
        <v>30940</v>
      </c>
      <c r="AM287" s="246">
        <f t="shared" si="91"/>
        <v>9600</v>
      </c>
      <c r="AN287" s="246">
        <f t="shared" si="92"/>
        <v>7030</v>
      </c>
    </row>
    <row r="288" spans="2:40" ht="15.6">
      <c r="B288" s="247">
        <v>283</v>
      </c>
      <c r="C288" s="248">
        <v>40760</v>
      </c>
      <c r="D288" s="248">
        <v>33110</v>
      </c>
      <c r="E288" s="235">
        <f t="shared" si="77"/>
        <v>7650</v>
      </c>
      <c r="F288" s="236">
        <f t="shared" si="78"/>
        <v>31050</v>
      </c>
      <c r="G288" s="234">
        <f t="shared" si="79"/>
        <v>26010</v>
      </c>
      <c r="H288" s="237">
        <f t="shared" si="80"/>
        <v>5040</v>
      </c>
      <c r="I288" s="249"/>
      <c r="J288" s="250">
        <v>283</v>
      </c>
      <c r="K288" s="247"/>
      <c r="L288" s="248">
        <v>40760</v>
      </c>
      <c r="M288" s="248">
        <v>33130</v>
      </c>
      <c r="N288" s="248">
        <v>40760</v>
      </c>
      <c r="O288" s="248">
        <v>33130</v>
      </c>
      <c r="Q288" s="241">
        <v>730</v>
      </c>
      <c r="R288" s="242">
        <f t="shared" si="81"/>
        <v>22158.899999999998</v>
      </c>
      <c r="S288" s="242"/>
      <c r="T288" s="242"/>
      <c r="U288" s="242">
        <f t="shared" si="82"/>
        <v>22158.899999999998</v>
      </c>
      <c r="V288" s="242">
        <f t="shared" si="93"/>
        <v>22888.899999999998</v>
      </c>
      <c r="W288" s="242">
        <f t="shared" si="83"/>
        <v>2289</v>
      </c>
      <c r="X288" s="242">
        <f t="shared" si="84"/>
        <v>840</v>
      </c>
      <c r="Y288" s="244">
        <f t="shared" si="85"/>
        <v>26010</v>
      </c>
      <c r="Z288" s="244"/>
      <c r="AA288" s="252"/>
      <c r="AB288" s="241">
        <v>910</v>
      </c>
      <c r="AC288" s="242">
        <f t="shared" si="86"/>
        <v>26403.899999999998</v>
      </c>
      <c r="AD288" s="242"/>
      <c r="AE288" s="242"/>
      <c r="AF288" s="242">
        <f t="shared" si="87"/>
        <v>26403.899999999998</v>
      </c>
      <c r="AG288" s="242">
        <f t="shared" si="94"/>
        <v>27313.899999999998</v>
      </c>
      <c r="AH288" s="242">
        <f t="shared" si="88"/>
        <v>2731</v>
      </c>
      <c r="AI288" s="242">
        <f t="shared" si="89"/>
        <v>1010</v>
      </c>
      <c r="AJ288" s="244">
        <f t="shared" si="90"/>
        <v>31050</v>
      </c>
      <c r="AM288" s="246">
        <f t="shared" si="91"/>
        <v>9710</v>
      </c>
      <c r="AN288" s="246">
        <f t="shared" si="92"/>
        <v>7120</v>
      </c>
    </row>
    <row r="289" spans="2:40" ht="15.6">
      <c r="B289" s="247">
        <v>284</v>
      </c>
      <c r="C289" s="248">
        <v>40970</v>
      </c>
      <c r="D289" s="248">
        <v>33290</v>
      </c>
      <c r="E289" s="235">
        <f t="shared" si="77"/>
        <v>7680</v>
      </c>
      <c r="F289" s="236">
        <f t="shared" si="78"/>
        <v>31150</v>
      </c>
      <c r="G289" s="234">
        <f t="shared" si="79"/>
        <v>26100</v>
      </c>
      <c r="H289" s="237">
        <f t="shared" si="80"/>
        <v>5050</v>
      </c>
      <c r="I289" s="249"/>
      <c r="J289" s="250">
        <v>284</v>
      </c>
      <c r="K289" s="247"/>
      <c r="L289" s="248">
        <v>40970</v>
      </c>
      <c r="M289" s="248">
        <v>33300</v>
      </c>
      <c r="N289" s="248">
        <v>40970</v>
      </c>
      <c r="O289" s="248">
        <v>33300</v>
      </c>
      <c r="Q289" s="241">
        <v>730</v>
      </c>
      <c r="R289" s="242">
        <f t="shared" si="81"/>
        <v>22237.200000000001</v>
      </c>
      <c r="S289" s="242"/>
      <c r="T289" s="242"/>
      <c r="U289" s="242">
        <f t="shared" si="82"/>
        <v>22237.200000000001</v>
      </c>
      <c r="V289" s="242">
        <f t="shared" si="93"/>
        <v>22967.200000000001</v>
      </c>
      <c r="W289" s="242">
        <f t="shared" si="83"/>
        <v>2297</v>
      </c>
      <c r="X289" s="242">
        <f t="shared" si="84"/>
        <v>840</v>
      </c>
      <c r="Y289" s="244">
        <f t="shared" si="85"/>
        <v>26100</v>
      </c>
      <c r="Z289" s="244"/>
      <c r="AA289" s="252"/>
      <c r="AB289" s="241">
        <v>910</v>
      </c>
      <c r="AC289" s="242">
        <f t="shared" si="86"/>
        <v>26497.200000000001</v>
      </c>
      <c r="AD289" s="242"/>
      <c r="AE289" s="242"/>
      <c r="AF289" s="242">
        <f t="shared" si="87"/>
        <v>26497.200000000001</v>
      </c>
      <c r="AG289" s="242">
        <f t="shared" si="94"/>
        <v>27407.200000000001</v>
      </c>
      <c r="AH289" s="242">
        <f t="shared" si="88"/>
        <v>2741</v>
      </c>
      <c r="AI289" s="242">
        <f t="shared" si="89"/>
        <v>1010</v>
      </c>
      <c r="AJ289" s="244">
        <f t="shared" si="90"/>
        <v>31150</v>
      </c>
      <c r="AM289" s="246">
        <f t="shared" si="91"/>
        <v>9820</v>
      </c>
      <c r="AN289" s="246">
        <f t="shared" si="92"/>
        <v>7200</v>
      </c>
    </row>
    <row r="290" spans="2:40" ht="15.6">
      <c r="B290" s="247">
        <v>285</v>
      </c>
      <c r="C290" s="248">
        <v>41190</v>
      </c>
      <c r="D290" s="248">
        <v>33450</v>
      </c>
      <c r="E290" s="235">
        <f t="shared" si="77"/>
        <v>7740</v>
      </c>
      <c r="F290" s="236">
        <f t="shared" si="78"/>
        <v>31260</v>
      </c>
      <c r="G290" s="234">
        <f t="shared" si="79"/>
        <v>26200</v>
      </c>
      <c r="H290" s="237">
        <f t="shared" si="80"/>
        <v>5060</v>
      </c>
      <c r="I290" s="249"/>
      <c r="J290" s="250">
        <v>285</v>
      </c>
      <c r="K290" s="247"/>
      <c r="L290" s="248">
        <v>41190</v>
      </c>
      <c r="M290" s="248">
        <v>33460</v>
      </c>
      <c r="N290" s="248">
        <v>41190</v>
      </c>
      <c r="O290" s="248">
        <v>33460</v>
      </c>
      <c r="Q290" s="241">
        <v>730</v>
      </c>
      <c r="R290" s="242">
        <f t="shared" si="81"/>
        <v>22315.5</v>
      </c>
      <c r="S290" s="242"/>
      <c r="T290" s="242"/>
      <c r="U290" s="242">
        <f t="shared" si="82"/>
        <v>22315.5</v>
      </c>
      <c r="V290" s="242">
        <f t="shared" si="93"/>
        <v>23045.5</v>
      </c>
      <c r="W290" s="242">
        <f t="shared" si="83"/>
        <v>2305</v>
      </c>
      <c r="X290" s="242">
        <f t="shared" si="84"/>
        <v>850</v>
      </c>
      <c r="Y290" s="244">
        <f t="shared" si="85"/>
        <v>26200</v>
      </c>
      <c r="Z290" s="244"/>
      <c r="AA290" s="252"/>
      <c r="AB290" s="241">
        <v>910</v>
      </c>
      <c r="AC290" s="242">
        <f t="shared" si="86"/>
        <v>26590.5</v>
      </c>
      <c r="AD290" s="242"/>
      <c r="AE290" s="242"/>
      <c r="AF290" s="242">
        <f t="shared" si="87"/>
        <v>26590.5</v>
      </c>
      <c r="AG290" s="242">
        <f t="shared" si="94"/>
        <v>27500.5</v>
      </c>
      <c r="AH290" s="242">
        <f t="shared" si="88"/>
        <v>2750</v>
      </c>
      <c r="AI290" s="242">
        <f t="shared" si="89"/>
        <v>1010</v>
      </c>
      <c r="AJ290" s="244">
        <f t="shared" si="90"/>
        <v>31260</v>
      </c>
      <c r="AM290" s="246">
        <f t="shared" si="91"/>
        <v>9930</v>
      </c>
      <c r="AN290" s="246">
        <f t="shared" si="92"/>
        <v>7260</v>
      </c>
    </row>
    <row r="291" spans="2:40" ht="15.6">
      <c r="B291" s="247">
        <v>286</v>
      </c>
      <c r="C291" s="248">
        <v>41400</v>
      </c>
      <c r="D291" s="248">
        <v>33620</v>
      </c>
      <c r="E291" s="235">
        <f t="shared" si="77"/>
        <v>7780</v>
      </c>
      <c r="F291" s="236">
        <f t="shared" si="78"/>
        <v>31370</v>
      </c>
      <c r="G291" s="234">
        <f t="shared" si="79"/>
        <v>26280</v>
      </c>
      <c r="H291" s="237">
        <f t="shared" si="80"/>
        <v>5090</v>
      </c>
      <c r="I291" s="249"/>
      <c r="J291" s="250">
        <v>286</v>
      </c>
      <c r="K291" s="247"/>
      <c r="L291" s="248">
        <v>41400</v>
      </c>
      <c r="M291" s="248">
        <v>33630</v>
      </c>
      <c r="N291" s="248">
        <v>41400</v>
      </c>
      <c r="O291" s="248">
        <v>33630</v>
      </c>
      <c r="Q291" s="241">
        <v>730</v>
      </c>
      <c r="R291" s="242">
        <f t="shared" si="81"/>
        <v>22393.8</v>
      </c>
      <c r="S291" s="242"/>
      <c r="T291" s="242"/>
      <c r="U291" s="242">
        <f t="shared" si="82"/>
        <v>22393.8</v>
      </c>
      <c r="V291" s="242">
        <f t="shared" si="93"/>
        <v>23123.8</v>
      </c>
      <c r="W291" s="242">
        <f t="shared" si="83"/>
        <v>2312</v>
      </c>
      <c r="X291" s="242">
        <f t="shared" si="84"/>
        <v>850</v>
      </c>
      <c r="Y291" s="244">
        <f t="shared" si="85"/>
        <v>26280</v>
      </c>
      <c r="Z291" s="244"/>
      <c r="AA291" s="252"/>
      <c r="AB291" s="241">
        <v>910</v>
      </c>
      <c r="AC291" s="242">
        <f t="shared" si="86"/>
        <v>26683.8</v>
      </c>
      <c r="AD291" s="242"/>
      <c r="AE291" s="242"/>
      <c r="AF291" s="242">
        <f t="shared" si="87"/>
        <v>26683.8</v>
      </c>
      <c r="AG291" s="242">
        <f t="shared" si="94"/>
        <v>27593.8</v>
      </c>
      <c r="AH291" s="242">
        <f t="shared" si="88"/>
        <v>2759</v>
      </c>
      <c r="AI291" s="242">
        <f t="shared" si="89"/>
        <v>1020</v>
      </c>
      <c r="AJ291" s="244">
        <f t="shared" si="90"/>
        <v>31370</v>
      </c>
      <c r="AM291" s="246">
        <f t="shared" si="91"/>
        <v>10030</v>
      </c>
      <c r="AN291" s="246">
        <f t="shared" si="92"/>
        <v>7350</v>
      </c>
    </row>
    <row r="292" spans="2:40" ht="15.6">
      <c r="B292" s="247">
        <v>287</v>
      </c>
      <c r="C292" s="248">
        <v>41610</v>
      </c>
      <c r="D292" s="248">
        <v>33780</v>
      </c>
      <c r="E292" s="235">
        <f t="shared" si="77"/>
        <v>7830</v>
      </c>
      <c r="F292" s="236">
        <f t="shared" si="78"/>
        <v>31470</v>
      </c>
      <c r="G292" s="234">
        <f t="shared" si="79"/>
        <v>26370</v>
      </c>
      <c r="H292" s="237">
        <f t="shared" si="80"/>
        <v>5100</v>
      </c>
      <c r="I292" s="249"/>
      <c r="J292" s="250">
        <v>287</v>
      </c>
      <c r="K292" s="247"/>
      <c r="L292" s="248">
        <v>41610</v>
      </c>
      <c r="M292" s="248">
        <v>33800</v>
      </c>
      <c r="N292" s="248">
        <v>41610</v>
      </c>
      <c r="O292" s="248">
        <v>33800</v>
      </c>
      <c r="Q292" s="241">
        <v>730</v>
      </c>
      <c r="R292" s="242">
        <f t="shared" si="81"/>
        <v>22472.1</v>
      </c>
      <c r="S292" s="242"/>
      <c r="T292" s="242"/>
      <c r="U292" s="242">
        <f t="shared" si="82"/>
        <v>22472.1</v>
      </c>
      <c r="V292" s="242">
        <f t="shared" si="93"/>
        <v>23202.1</v>
      </c>
      <c r="W292" s="242">
        <f t="shared" si="83"/>
        <v>2320</v>
      </c>
      <c r="X292" s="242">
        <f t="shared" si="84"/>
        <v>850</v>
      </c>
      <c r="Y292" s="244">
        <f t="shared" si="85"/>
        <v>26370</v>
      </c>
      <c r="Z292" s="244"/>
      <c r="AA292" s="252"/>
      <c r="AB292" s="241">
        <v>910</v>
      </c>
      <c r="AC292" s="242">
        <f t="shared" si="86"/>
        <v>26777.1</v>
      </c>
      <c r="AD292" s="242"/>
      <c r="AE292" s="242"/>
      <c r="AF292" s="242">
        <f t="shared" si="87"/>
        <v>26777.1</v>
      </c>
      <c r="AG292" s="242">
        <f t="shared" si="94"/>
        <v>27687.1</v>
      </c>
      <c r="AH292" s="242">
        <f t="shared" si="88"/>
        <v>2769</v>
      </c>
      <c r="AI292" s="242">
        <f t="shared" si="89"/>
        <v>1020</v>
      </c>
      <c r="AJ292" s="244">
        <f t="shared" si="90"/>
        <v>31470</v>
      </c>
      <c r="AM292" s="246">
        <f t="shared" si="91"/>
        <v>10140</v>
      </c>
      <c r="AN292" s="246">
        <f t="shared" si="92"/>
        <v>7430</v>
      </c>
    </row>
    <row r="293" spans="2:40" ht="15.6">
      <c r="B293" s="247">
        <v>288</v>
      </c>
      <c r="C293" s="248">
        <v>41830</v>
      </c>
      <c r="D293" s="248">
        <v>33950</v>
      </c>
      <c r="E293" s="235">
        <f t="shared" si="77"/>
        <v>7880</v>
      </c>
      <c r="F293" s="236">
        <f t="shared" si="78"/>
        <v>31570</v>
      </c>
      <c r="G293" s="234">
        <f t="shared" si="79"/>
        <v>26460</v>
      </c>
      <c r="H293" s="237">
        <f t="shared" si="80"/>
        <v>5110</v>
      </c>
      <c r="I293" s="249"/>
      <c r="J293" s="250">
        <v>288</v>
      </c>
      <c r="K293" s="247"/>
      <c r="L293" s="248">
        <v>41830</v>
      </c>
      <c r="M293" s="248">
        <v>33970</v>
      </c>
      <c r="N293" s="248">
        <v>41830</v>
      </c>
      <c r="O293" s="248">
        <v>33970</v>
      </c>
      <c r="Q293" s="241">
        <v>730</v>
      </c>
      <c r="R293" s="242">
        <f t="shared" si="81"/>
        <v>22550.399999999998</v>
      </c>
      <c r="S293" s="242"/>
      <c r="T293" s="242"/>
      <c r="U293" s="242">
        <f t="shared" si="82"/>
        <v>22550.399999999998</v>
      </c>
      <c r="V293" s="242">
        <f t="shared" si="93"/>
        <v>23280.399999999998</v>
      </c>
      <c r="W293" s="242">
        <f t="shared" si="83"/>
        <v>2328</v>
      </c>
      <c r="X293" s="242">
        <f t="shared" si="84"/>
        <v>860</v>
      </c>
      <c r="Y293" s="244">
        <f t="shared" si="85"/>
        <v>26460</v>
      </c>
      <c r="Z293" s="244"/>
      <c r="AA293" s="252"/>
      <c r="AB293" s="241">
        <v>910</v>
      </c>
      <c r="AC293" s="242">
        <f t="shared" si="86"/>
        <v>26870.399999999998</v>
      </c>
      <c r="AD293" s="242"/>
      <c r="AE293" s="242"/>
      <c r="AF293" s="242">
        <f t="shared" si="87"/>
        <v>26870.399999999998</v>
      </c>
      <c r="AG293" s="242">
        <f t="shared" si="94"/>
        <v>27780.399999999998</v>
      </c>
      <c r="AH293" s="242">
        <f t="shared" si="88"/>
        <v>2778</v>
      </c>
      <c r="AI293" s="242">
        <f t="shared" si="89"/>
        <v>1020</v>
      </c>
      <c r="AJ293" s="244">
        <f t="shared" si="90"/>
        <v>31570</v>
      </c>
      <c r="AM293" s="246">
        <f t="shared" si="91"/>
        <v>10260</v>
      </c>
      <c r="AN293" s="246">
        <f t="shared" si="92"/>
        <v>7510</v>
      </c>
    </row>
    <row r="294" spans="2:40" ht="15.6">
      <c r="B294" s="247">
        <v>289</v>
      </c>
      <c r="C294" s="248">
        <v>42040</v>
      </c>
      <c r="D294" s="248">
        <v>34130</v>
      </c>
      <c r="E294" s="235">
        <f t="shared" si="77"/>
        <v>7910</v>
      </c>
      <c r="F294" s="236">
        <f t="shared" si="78"/>
        <v>31690</v>
      </c>
      <c r="G294" s="234">
        <f t="shared" si="79"/>
        <v>26550</v>
      </c>
      <c r="H294" s="237">
        <f t="shared" si="80"/>
        <v>5140</v>
      </c>
      <c r="I294" s="249"/>
      <c r="J294" s="250">
        <v>289</v>
      </c>
      <c r="K294" s="247"/>
      <c r="L294" s="248">
        <v>42040</v>
      </c>
      <c r="M294" s="248">
        <v>34140</v>
      </c>
      <c r="N294" s="248">
        <v>42040</v>
      </c>
      <c r="O294" s="248">
        <v>34140</v>
      </c>
      <c r="Q294" s="241">
        <v>730</v>
      </c>
      <c r="R294" s="242">
        <f t="shared" si="81"/>
        <v>22628.7</v>
      </c>
      <c r="S294" s="242"/>
      <c r="T294" s="242"/>
      <c r="U294" s="242">
        <f t="shared" si="82"/>
        <v>22628.7</v>
      </c>
      <c r="V294" s="242">
        <f t="shared" si="93"/>
        <v>23358.7</v>
      </c>
      <c r="W294" s="242">
        <f t="shared" si="83"/>
        <v>2336</v>
      </c>
      <c r="X294" s="242">
        <f t="shared" si="84"/>
        <v>860</v>
      </c>
      <c r="Y294" s="244">
        <f t="shared" si="85"/>
        <v>26550</v>
      </c>
      <c r="Z294" s="244"/>
      <c r="AA294" s="252"/>
      <c r="AB294" s="241">
        <v>910</v>
      </c>
      <c r="AC294" s="242">
        <f t="shared" si="86"/>
        <v>26963.7</v>
      </c>
      <c r="AD294" s="242"/>
      <c r="AE294" s="242"/>
      <c r="AF294" s="242">
        <f t="shared" si="87"/>
        <v>26963.7</v>
      </c>
      <c r="AG294" s="242">
        <f t="shared" si="94"/>
        <v>27873.7</v>
      </c>
      <c r="AH294" s="242">
        <f t="shared" si="88"/>
        <v>2787</v>
      </c>
      <c r="AI294" s="242">
        <f t="shared" si="89"/>
        <v>1030</v>
      </c>
      <c r="AJ294" s="244">
        <f t="shared" si="90"/>
        <v>31690</v>
      </c>
      <c r="AM294" s="246">
        <f t="shared" si="91"/>
        <v>10350</v>
      </c>
      <c r="AN294" s="246">
        <f t="shared" si="92"/>
        <v>7590</v>
      </c>
    </row>
    <row r="295" spans="2:40" ht="15.6">
      <c r="B295" s="247">
        <v>290</v>
      </c>
      <c r="C295" s="248">
        <v>42250</v>
      </c>
      <c r="D295" s="248">
        <v>34290</v>
      </c>
      <c r="E295" s="235">
        <f t="shared" si="77"/>
        <v>7960</v>
      </c>
      <c r="F295" s="236">
        <f t="shared" si="78"/>
        <v>31790</v>
      </c>
      <c r="G295" s="234">
        <f t="shared" si="79"/>
        <v>26640</v>
      </c>
      <c r="H295" s="237">
        <f t="shared" si="80"/>
        <v>5150</v>
      </c>
      <c r="I295" s="249"/>
      <c r="J295" s="250">
        <v>290</v>
      </c>
      <c r="K295" s="247"/>
      <c r="L295" s="248">
        <v>42250</v>
      </c>
      <c r="M295" s="248">
        <v>34300</v>
      </c>
      <c r="N295" s="248">
        <v>42250</v>
      </c>
      <c r="O295" s="248">
        <v>34300</v>
      </c>
      <c r="Q295" s="241">
        <v>730</v>
      </c>
      <c r="R295" s="242">
        <f t="shared" si="81"/>
        <v>22707</v>
      </c>
      <c r="S295" s="242"/>
      <c r="T295" s="242"/>
      <c r="U295" s="242">
        <f t="shared" si="82"/>
        <v>22707</v>
      </c>
      <c r="V295" s="242">
        <f t="shared" si="93"/>
        <v>23437</v>
      </c>
      <c r="W295" s="242">
        <f t="shared" si="83"/>
        <v>2344</v>
      </c>
      <c r="X295" s="242">
        <f t="shared" si="84"/>
        <v>860</v>
      </c>
      <c r="Y295" s="244">
        <f t="shared" si="85"/>
        <v>26640</v>
      </c>
      <c r="Z295" s="244"/>
      <c r="AA295" s="252"/>
      <c r="AB295" s="241">
        <v>910</v>
      </c>
      <c r="AC295" s="242">
        <f t="shared" si="86"/>
        <v>27057</v>
      </c>
      <c r="AD295" s="242"/>
      <c r="AE295" s="242"/>
      <c r="AF295" s="242">
        <f t="shared" si="87"/>
        <v>27057</v>
      </c>
      <c r="AG295" s="242">
        <f t="shared" si="94"/>
        <v>27967</v>
      </c>
      <c r="AH295" s="242">
        <f t="shared" si="88"/>
        <v>2797</v>
      </c>
      <c r="AI295" s="242">
        <f t="shared" si="89"/>
        <v>1030</v>
      </c>
      <c r="AJ295" s="244">
        <f t="shared" si="90"/>
        <v>31790</v>
      </c>
      <c r="AM295" s="246">
        <f t="shared" si="91"/>
        <v>10460</v>
      </c>
      <c r="AN295" s="246">
        <f t="shared" si="92"/>
        <v>7660</v>
      </c>
    </row>
    <row r="296" spans="2:40" ht="15.6">
      <c r="B296" s="247">
        <v>291</v>
      </c>
      <c r="C296" s="248">
        <v>42470</v>
      </c>
      <c r="D296" s="248">
        <v>34460</v>
      </c>
      <c r="E296" s="235">
        <f t="shared" si="77"/>
        <v>8010</v>
      </c>
      <c r="F296" s="236">
        <f t="shared" si="78"/>
        <v>31890</v>
      </c>
      <c r="G296" s="234">
        <f t="shared" si="79"/>
        <v>26730</v>
      </c>
      <c r="H296" s="237">
        <f t="shared" si="80"/>
        <v>5160</v>
      </c>
      <c r="I296" s="249"/>
      <c r="J296" s="250">
        <v>291</v>
      </c>
      <c r="K296" s="247"/>
      <c r="L296" s="248">
        <v>42470</v>
      </c>
      <c r="M296" s="248">
        <v>34470</v>
      </c>
      <c r="N296" s="248">
        <v>42470</v>
      </c>
      <c r="O296" s="248">
        <v>34470</v>
      </c>
      <c r="Q296" s="241">
        <v>730</v>
      </c>
      <c r="R296" s="242">
        <f t="shared" si="81"/>
        <v>22785.3</v>
      </c>
      <c r="S296" s="242"/>
      <c r="T296" s="242"/>
      <c r="U296" s="242">
        <f t="shared" si="82"/>
        <v>22785.3</v>
      </c>
      <c r="V296" s="242">
        <f t="shared" si="93"/>
        <v>23515.3</v>
      </c>
      <c r="W296" s="242">
        <f t="shared" si="83"/>
        <v>2352</v>
      </c>
      <c r="X296" s="242">
        <f t="shared" si="84"/>
        <v>870</v>
      </c>
      <c r="Y296" s="244">
        <f t="shared" si="85"/>
        <v>26730</v>
      </c>
      <c r="Z296" s="244"/>
      <c r="AA296" s="252"/>
      <c r="AB296" s="241">
        <v>910</v>
      </c>
      <c r="AC296" s="242">
        <f t="shared" si="86"/>
        <v>27150.3</v>
      </c>
      <c r="AD296" s="242"/>
      <c r="AE296" s="242"/>
      <c r="AF296" s="242">
        <f t="shared" si="87"/>
        <v>27150.3</v>
      </c>
      <c r="AG296" s="242">
        <f t="shared" si="94"/>
        <v>28060.3</v>
      </c>
      <c r="AH296" s="242">
        <f t="shared" si="88"/>
        <v>2806</v>
      </c>
      <c r="AI296" s="242">
        <f t="shared" si="89"/>
        <v>1030</v>
      </c>
      <c r="AJ296" s="244">
        <f t="shared" si="90"/>
        <v>31890</v>
      </c>
      <c r="AM296" s="246">
        <f t="shared" si="91"/>
        <v>10580</v>
      </c>
      <c r="AN296" s="246">
        <f t="shared" si="92"/>
        <v>7740</v>
      </c>
    </row>
    <row r="297" spans="2:40" ht="15.6">
      <c r="B297" s="247">
        <v>292</v>
      </c>
      <c r="C297" s="248">
        <v>42680</v>
      </c>
      <c r="D297" s="248">
        <v>34620</v>
      </c>
      <c r="E297" s="235">
        <f t="shared" si="77"/>
        <v>8060</v>
      </c>
      <c r="F297" s="236">
        <f t="shared" si="78"/>
        <v>32000</v>
      </c>
      <c r="G297" s="234">
        <f t="shared" si="79"/>
        <v>26820</v>
      </c>
      <c r="H297" s="237">
        <f t="shared" si="80"/>
        <v>5180</v>
      </c>
      <c r="I297" s="249"/>
      <c r="J297" s="250">
        <v>292</v>
      </c>
      <c r="K297" s="247"/>
      <c r="L297" s="248">
        <v>42680</v>
      </c>
      <c r="M297" s="248">
        <v>34630</v>
      </c>
      <c r="N297" s="248">
        <v>42680</v>
      </c>
      <c r="O297" s="248">
        <v>34630</v>
      </c>
      <c r="Q297" s="241">
        <v>730</v>
      </c>
      <c r="R297" s="242">
        <f t="shared" si="81"/>
        <v>22863.599999999999</v>
      </c>
      <c r="S297" s="242"/>
      <c r="T297" s="242"/>
      <c r="U297" s="242">
        <f t="shared" si="82"/>
        <v>22863.599999999999</v>
      </c>
      <c r="V297" s="242">
        <f t="shared" si="93"/>
        <v>23593.599999999999</v>
      </c>
      <c r="W297" s="242">
        <f t="shared" si="83"/>
        <v>2359</v>
      </c>
      <c r="X297" s="242">
        <f t="shared" si="84"/>
        <v>870</v>
      </c>
      <c r="Y297" s="244">
        <f t="shared" si="85"/>
        <v>26820</v>
      </c>
      <c r="Z297" s="244"/>
      <c r="AA297" s="252"/>
      <c r="AB297" s="241">
        <v>910</v>
      </c>
      <c r="AC297" s="242">
        <f t="shared" si="86"/>
        <v>27243.599999999999</v>
      </c>
      <c r="AD297" s="242"/>
      <c r="AE297" s="242"/>
      <c r="AF297" s="242">
        <f t="shared" si="87"/>
        <v>27243.599999999999</v>
      </c>
      <c r="AG297" s="242">
        <f t="shared" si="94"/>
        <v>28153.599999999999</v>
      </c>
      <c r="AH297" s="242">
        <f t="shared" si="88"/>
        <v>2815</v>
      </c>
      <c r="AI297" s="242">
        <f t="shared" si="89"/>
        <v>1040</v>
      </c>
      <c r="AJ297" s="244">
        <f t="shared" si="90"/>
        <v>32000</v>
      </c>
      <c r="AM297" s="246">
        <f t="shared" si="91"/>
        <v>10680</v>
      </c>
      <c r="AN297" s="246">
        <f t="shared" si="92"/>
        <v>7810</v>
      </c>
    </row>
    <row r="298" spans="2:40" ht="15.6">
      <c r="B298" s="247">
        <v>293</v>
      </c>
      <c r="C298" s="248">
        <v>42890</v>
      </c>
      <c r="D298" s="248">
        <v>34790</v>
      </c>
      <c r="E298" s="235">
        <f t="shared" si="77"/>
        <v>8100</v>
      </c>
      <c r="F298" s="236">
        <f t="shared" si="78"/>
        <v>32110</v>
      </c>
      <c r="G298" s="234">
        <f t="shared" si="79"/>
        <v>26900</v>
      </c>
      <c r="H298" s="237">
        <f t="shared" si="80"/>
        <v>5210</v>
      </c>
      <c r="I298" s="249"/>
      <c r="J298" s="250">
        <v>293</v>
      </c>
      <c r="K298" s="247"/>
      <c r="L298" s="248">
        <v>42890</v>
      </c>
      <c r="M298" s="248">
        <v>34810</v>
      </c>
      <c r="N298" s="248">
        <v>42890</v>
      </c>
      <c r="O298" s="248">
        <v>34810</v>
      </c>
      <c r="Q298" s="241">
        <v>730</v>
      </c>
      <c r="R298" s="242">
        <f t="shared" si="81"/>
        <v>22941.899999999998</v>
      </c>
      <c r="S298" s="242"/>
      <c r="T298" s="242"/>
      <c r="U298" s="242">
        <f t="shared" si="82"/>
        <v>22941.899999999998</v>
      </c>
      <c r="V298" s="242">
        <f t="shared" si="93"/>
        <v>23671.899999999998</v>
      </c>
      <c r="W298" s="242">
        <f t="shared" si="83"/>
        <v>2367</v>
      </c>
      <c r="X298" s="242">
        <f t="shared" si="84"/>
        <v>870</v>
      </c>
      <c r="Y298" s="244">
        <f t="shared" si="85"/>
        <v>26900</v>
      </c>
      <c r="Z298" s="244"/>
      <c r="AA298" s="252"/>
      <c r="AB298" s="241">
        <v>910</v>
      </c>
      <c r="AC298" s="242">
        <f t="shared" si="86"/>
        <v>27336.899999999998</v>
      </c>
      <c r="AD298" s="242"/>
      <c r="AE298" s="242"/>
      <c r="AF298" s="242">
        <f t="shared" si="87"/>
        <v>27336.899999999998</v>
      </c>
      <c r="AG298" s="242">
        <f t="shared" si="94"/>
        <v>28246.899999999998</v>
      </c>
      <c r="AH298" s="242">
        <f t="shared" si="88"/>
        <v>2825</v>
      </c>
      <c r="AI298" s="242">
        <f t="shared" si="89"/>
        <v>1040</v>
      </c>
      <c r="AJ298" s="244">
        <f t="shared" si="90"/>
        <v>32110</v>
      </c>
      <c r="AM298" s="246">
        <f t="shared" si="91"/>
        <v>10780</v>
      </c>
      <c r="AN298" s="246">
        <f t="shared" si="92"/>
        <v>7910</v>
      </c>
    </row>
    <row r="299" spans="2:40" ht="15.6">
      <c r="B299" s="247">
        <v>294</v>
      </c>
      <c r="C299" s="248">
        <v>43110</v>
      </c>
      <c r="D299" s="248">
        <v>34960</v>
      </c>
      <c r="E299" s="235">
        <f t="shared" si="77"/>
        <v>8150</v>
      </c>
      <c r="F299" s="236">
        <f t="shared" si="78"/>
        <v>32210</v>
      </c>
      <c r="G299" s="234">
        <f t="shared" si="79"/>
        <v>26990</v>
      </c>
      <c r="H299" s="237">
        <f t="shared" si="80"/>
        <v>5220</v>
      </c>
      <c r="I299" s="249"/>
      <c r="J299" s="250">
        <v>294</v>
      </c>
      <c r="K299" s="247"/>
      <c r="L299" s="248">
        <v>43110</v>
      </c>
      <c r="M299" s="248">
        <v>34970</v>
      </c>
      <c r="N299" s="248">
        <v>43110</v>
      </c>
      <c r="O299" s="248">
        <v>34970</v>
      </c>
      <c r="Q299" s="241">
        <v>730</v>
      </c>
      <c r="R299" s="242">
        <f t="shared" si="81"/>
        <v>23020.2</v>
      </c>
      <c r="S299" s="242"/>
      <c r="T299" s="242"/>
      <c r="U299" s="242">
        <f t="shared" si="82"/>
        <v>23020.2</v>
      </c>
      <c r="V299" s="242">
        <f t="shared" si="93"/>
        <v>23750.2</v>
      </c>
      <c r="W299" s="242">
        <f t="shared" si="83"/>
        <v>2375</v>
      </c>
      <c r="X299" s="242">
        <f t="shared" si="84"/>
        <v>870</v>
      </c>
      <c r="Y299" s="244">
        <f t="shared" si="85"/>
        <v>26990</v>
      </c>
      <c r="Z299" s="244"/>
      <c r="AA299" s="252"/>
      <c r="AB299" s="241">
        <v>910</v>
      </c>
      <c r="AC299" s="242">
        <f t="shared" si="86"/>
        <v>27430.2</v>
      </c>
      <c r="AD299" s="242"/>
      <c r="AE299" s="242"/>
      <c r="AF299" s="242">
        <f t="shared" si="87"/>
        <v>27430.2</v>
      </c>
      <c r="AG299" s="242">
        <f t="shared" si="94"/>
        <v>28340.2</v>
      </c>
      <c r="AH299" s="242">
        <f t="shared" si="88"/>
        <v>2834</v>
      </c>
      <c r="AI299" s="242">
        <f t="shared" si="89"/>
        <v>1040</v>
      </c>
      <c r="AJ299" s="244">
        <f t="shared" si="90"/>
        <v>32210</v>
      </c>
      <c r="AM299" s="246">
        <f t="shared" si="91"/>
        <v>10900</v>
      </c>
      <c r="AN299" s="246">
        <f t="shared" si="92"/>
        <v>7980</v>
      </c>
    </row>
    <row r="300" spans="2:40" ht="15.6">
      <c r="B300" s="247">
        <v>295</v>
      </c>
      <c r="C300" s="248">
        <v>43330</v>
      </c>
      <c r="D300" s="248">
        <v>35130</v>
      </c>
      <c r="E300" s="235">
        <f t="shared" si="77"/>
        <v>8200</v>
      </c>
      <c r="F300" s="236">
        <f t="shared" si="78"/>
        <v>32320</v>
      </c>
      <c r="G300" s="234">
        <f t="shared" si="79"/>
        <v>27090</v>
      </c>
      <c r="H300" s="237">
        <f t="shared" si="80"/>
        <v>5230</v>
      </c>
      <c r="I300" s="249"/>
      <c r="J300" s="250">
        <v>295</v>
      </c>
      <c r="K300" s="247"/>
      <c r="L300" s="248">
        <v>43330</v>
      </c>
      <c r="M300" s="248">
        <v>35140</v>
      </c>
      <c r="N300" s="248">
        <v>43330</v>
      </c>
      <c r="O300" s="248">
        <v>35140</v>
      </c>
      <c r="Q300" s="241">
        <v>730</v>
      </c>
      <c r="R300" s="242">
        <f t="shared" si="81"/>
        <v>23098.5</v>
      </c>
      <c r="S300" s="242"/>
      <c r="T300" s="242"/>
      <c r="U300" s="242">
        <f t="shared" si="82"/>
        <v>23098.5</v>
      </c>
      <c r="V300" s="242">
        <f t="shared" si="93"/>
        <v>23828.5</v>
      </c>
      <c r="W300" s="242">
        <f t="shared" si="83"/>
        <v>2383</v>
      </c>
      <c r="X300" s="242">
        <f t="shared" si="84"/>
        <v>880</v>
      </c>
      <c r="Y300" s="244">
        <f t="shared" si="85"/>
        <v>27090</v>
      </c>
      <c r="Z300" s="244"/>
      <c r="AA300" s="252"/>
      <c r="AB300" s="241">
        <v>910</v>
      </c>
      <c r="AC300" s="242">
        <f t="shared" si="86"/>
        <v>27523.5</v>
      </c>
      <c r="AD300" s="242"/>
      <c r="AE300" s="242"/>
      <c r="AF300" s="242">
        <f t="shared" si="87"/>
        <v>27523.5</v>
      </c>
      <c r="AG300" s="242">
        <f t="shared" si="94"/>
        <v>28433.5</v>
      </c>
      <c r="AH300" s="242">
        <f t="shared" si="88"/>
        <v>2843</v>
      </c>
      <c r="AI300" s="242">
        <f t="shared" si="89"/>
        <v>1050</v>
      </c>
      <c r="AJ300" s="244">
        <f t="shared" si="90"/>
        <v>32320</v>
      </c>
      <c r="AM300" s="246">
        <f t="shared" si="91"/>
        <v>11010</v>
      </c>
      <c r="AN300" s="246">
        <f t="shared" si="92"/>
        <v>8050</v>
      </c>
    </row>
    <row r="301" spans="2:40" ht="15.6">
      <c r="B301" s="247">
        <v>296</v>
      </c>
      <c r="C301" s="248">
        <v>43530</v>
      </c>
      <c r="D301" s="248">
        <v>35290</v>
      </c>
      <c r="E301" s="235">
        <f t="shared" si="77"/>
        <v>8240</v>
      </c>
      <c r="F301" s="236">
        <f t="shared" si="78"/>
        <v>32420</v>
      </c>
      <c r="G301" s="234">
        <f t="shared" si="79"/>
        <v>27170</v>
      </c>
      <c r="H301" s="237">
        <f t="shared" si="80"/>
        <v>5250</v>
      </c>
      <c r="I301" s="249"/>
      <c r="J301" s="250">
        <v>296</v>
      </c>
      <c r="K301" s="247"/>
      <c r="L301" s="248">
        <v>43530</v>
      </c>
      <c r="M301" s="248">
        <v>35300</v>
      </c>
      <c r="N301" s="248">
        <v>43530</v>
      </c>
      <c r="O301" s="248">
        <v>35300</v>
      </c>
      <c r="Q301" s="241">
        <v>730</v>
      </c>
      <c r="R301" s="242">
        <f t="shared" si="81"/>
        <v>23176.799999999999</v>
      </c>
      <c r="S301" s="242"/>
      <c r="T301" s="242"/>
      <c r="U301" s="242">
        <f t="shared" si="82"/>
        <v>23176.799999999999</v>
      </c>
      <c r="V301" s="242">
        <f t="shared" si="93"/>
        <v>23906.799999999999</v>
      </c>
      <c r="W301" s="242">
        <f t="shared" si="83"/>
        <v>2391</v>
      </c>
      <c r="X301" s="242">
        <f t="shared" si="84"/>
        <v>880</v>
      </c>
      <c r="Y301" s="244">
        <f t="shared" si="85"/>
        <v>27170</v>
      </c>
      <c r="Z301" s="244"/>
      <c r="AA301" s="252"/>
      <c r="AB301" s="241">
        <v>910</v>
      </c>
      <c r="AC301" s="242">
        <f t="shared" si="86"/>
        <v>27616.799999999999</v>
      </c>
      <c r="AD301" s="242"/>
      <c r="AE301" s="242"/>
      <c r="AF301" s="242">
        <f t="shared" si="87"/>
        <v>27616.799999999999</v>
      </c>
      <c r="AG301" s="242">
        <f t="shared" si="94"/>
        <v>28526.799999999999</v>
      </c>
      <c r="AH301" s="242">
        <f t="shared" si="88"/>
        <v>2853</v>
      </c>
      <c r="AI301" s="242">
        <f t="shared" si="89"/>
        <v>1050</v>
      </c>
      <c r="AJ301" s="244">
        <f t="shared" si="90"/>
        <v>32420</v>
      </c>
      <c r="AM301" s="246">
        <f t="shared" si="91"/>
        <v>11110</v>
      </c>
      <c r="AN301" s="246">
        <f t="shared" si="92"/>
        <v>8130</v>
      </c>
    </row>
    <row r="302" spans="2:40" ht="15.6">
      <c r="B302" s="247">
        <v>297</v>
      </c>
      <c r="C302" s="248">
        <v>43750</v>
      </c>
      <c r="D302" s="248">
        <v>35460</v>
      </c>
      <c r="E302" s="235">
        <f t="shared" si="77"/>
        <v>8290</v>
      </c>
      <c r="F302" s="236">
        <f t="shared" si="78"/>
        <v>32530</v>
      </c>
      <c r="G302" s="234">
        <f t="shared" si="79"/>
        <v>27260</v>
      </c>
      <c r="H302" s="237">
        <f t="shared" si="80"/>
        <v>5270</v>
      </c>
      <c r="I302" s="249"/>
      <c r="J302" s="250">
        <v>297</v>
      </c>
      <c r="K302" s="247"/>
      <c r="L302" s="248">
        <v>43750</v>
      </c>
      <c r="M302" s="248">
        <v>35470</v>
      </c>
      <c r="N302" s="248">
        <v>43750</v>
      </c>
      <c r="O302" s="248">
        <v>35470</v>
      </c>
      <c r="Q302" s="241">
        <v>730</v>
      </c>
      <c r="R302" s="242">
        <f t="shared" si="81"/>
        <v>23255.1</v>
      </c>
      <c r="S302" s="242"/>
      <c r="T302" s="242"/>
      <c r="U302" s="242">
        <f t="shared" si="82"/>
        <v>23255.1</v>
      </c>
      <c r="V302" s="242">
        <f t="shared" si="93"/>
        <v>23985.1</v>
      </c>
      <c r="W302" s="242">
        <f t="shared" si="83"/>
        <v>2399</v>
      </c>
      <c r="X302" s="242">
        <f t="shared" si="84"/>
        <v>880</v>
      </c>
      <c r="Y302" s="244">
        <f t="shared" si="85"/>
        <v>27260</v>
      </c>
      <c r="Z302" s="244"/>
      <c r="AA302" s="252"/>
      <c r="AB302" s="241">
        <v>910</v>
      </c>
      <c r="AC302" s="242">
        <f t="shared" si="86"/>
        <v>27710.1</v>
      </c>
      <c r="AD302" s="242"/>
      <c r="AE302" s="242"/>
      <c r="AF302" s="242">
        <f t="shared" si="87"/>
        <v>27710.1</v>
      </c>
      <c r="AG302" s="242">
        <f t="shared" si="94"/>
        <v>28620.1</v>
      </c>
      <c r="AH302" s="242">
        <f t="shared" si="88"/>
        <v>2862</v>
      </c>
      <c r="AI302" s="242">
        <f t="shared" si="89"/>
        <v>1050</v>
      </c>
      <c r="AJ302" s="244">
        <f t="shared" si="90"/>
        <v>32530</v>
      </c>
      <c r="AM302" s="246">
        <f t="shared" si="91"/>
        <v>11220</v>
      </c>
      <c r="AN302" s="246">
        <f t="shared" si="92"/>
        <v>8210</v>
      </c>
    </row>
    <row r="303" spans="2:40" ht="15.6">
      <c r="B303" s="247">
        <v>298</v>
      </c>
      <c r="C303" s="248">
        <v>43970</v>
      </c>
      <c r="D303" s="248">
        <v>35630</v>
      </c>
      <c r="E303" s="235">
        <f t="shared" si="77"/>
        <v>8340</v>
      </c>
      <c r="F303" s="236">
        <f t="shared" si="78"/>
        <v>32640</v>
      </c>
      <c r="G303" s="234">
        <f t="shared" si="79"/>
        <v>27350</v>
      </c>
      <c r="H303" s="237">
        <f t="shared" si="80"/>
        <v>5290</v>
      </c>
      <c r="I303" s="249"/>
      <c r="J303" s="250">
        <v>298</v>
      </c>
      <c r="K303" s="247"/>
      <c r="L303" s="248">
        <v>43970</v>
      </c>
      <c r="M303" s="248">
        <v>35650</v>
      </c>
      <c r="N303" s="248">
        <v>43970</v>
      </c>
      <c r="O303" s="248">
        <v>35650</v>
      </c>
      <c r="Q303" s="241">
        <v>730</v>
      </c>
      <c r="R303" s="242">
        <f t="shared" si="81"/>
        <v>23333.399999999998</v>
      </c>
      <c r="S303" s="242"/>
      <c r="T303" s="242"/>
      <c r="U303" s="242">
        <f t="shared" si="82"/>
        <v>23333.399999999998</v>
      </c>
      <c r="V303" s="242">
        <f t="shared" si="93"/>
        <v>24063.399999999998</v>
      </c>
      <c r="W303" s="242">
        <f t="shared" si="83"/>
        <v>2406</v>
      </c>
      <c r="X303" s="242">
        <f t="shared" si="84"/>
        <v>890</v>
      </c>
      <c r="Y303" s="244">
        <f t="shared" si="85"/>
        <v>27350</v>
      </c>
      <c r="Z303" s="244"/>
      <c r="AA303" s="252"/>
      <c r="AB303" s="241">
        <v>910</v>
      </c>
      <c r="AC303" s="242">
        <f t="shared" si="86"/>
        <v>27803.399999999998</v>
      </c>
      <c r="AD303" s="242"/>
      <c r="AE303" s="242"/>
      <c r="AF303" s="242">
        <f t="shared" si="87"/>
        <v>27803.399999999998</v>
      </c>
      <c r="AG303" s="242">
        <f t="shared" si="94"/>
        <v>28713.399999999998</v>
      </c>
      <c r="AH303" s="242">
        <f t="shared" si="88"/>
        <v>2871</v>
      </c>
      <c r="AI303" s="242">
        <f t="shared" si="89"/>
        <v>1060</v>
      </c>
      <c r="AJ303" s="244">
        <f t="shared" si="90"/>
        <v>32640</v>
      </c>
      <c r="AM303" s="246">
        <f t="shared" si="91"/>
        <v>11330</v>
      </c>
      <c r="AN303" s="246">
        <f t="shared" si="92"/>
        <v>8300</v>
      </c>
    </row>
    <row r="304" spans="2:40" ht="15.6">
      <c r="B304" s="247">
        <v>299</v>
      </c>
      <c r="C304" s="248">
        <v>44170</v>
      </c>
      <c r="D304" s="248">
        <v>35800</v>
      </c>
      <c r="E304" s="235">
        <f t="shared" si="77"/>
        <v>8370</v>
      </c>
      <c r="F304" s="236">
        <f t="shared" si="78"/>
        <v>32740</v>
      </c>
      <c r="G304" s="234">
        <f t="shared" si="79"/>
        <v>27440</v>
      </c>
      <c r="H304" s="237">
        <f t="shared" si="80"/>
        <v>5300</v>
      </c>
      <c r="I304" s="249"/>
      <c r="J304" s="250">
        <v>299</v>
      </c>
      <c r="K304" s="247"/>
      <c r="L304" s="248">
        <v>44170</v>
      </c>
      <c r="M304" s="248">
        <v>35810</v>
      </c>
      <c r="N304" s="248">
        <v>44170</v>
      </c>
      <c r="O304" s="248">
        <v>35810</v>
      </c>
      <c r="Q304" s="241">
        <v>730</v>
      </c>
      <c r="R304" s="242">
        <f t="shared" si="81"/>
        <v>23411.7</v>
      </c>
      <c r="S304" s="242"/>
      <c r="T304" s="242"/>
      <c r="U304" s="242">
        <f t="shared" si="82"/>
        <v>23411.7</v>
      </c>
      <c r="V304" s="242">
        <f t="shared" si="93"/>
        <v>24141.7</v>
      </c>
      <c r="W304" s="242">
        <f t="shared" si="83"/>
        <v>2414</v>
      </c>
      <c r="X304" s="242">
        <f t="shared" si="84"/>
        <v>890</v>
      </c>
      <c r="Y304" s="244">
        <f t="shared" si="85"/>
        <v>27440</v>
      </c>
      <c r="Z304" s="244"/>
      <c r="AA304" s="252"/>
      <c r="AB304" s="241">
        <v>910</v>
      </c>
      <c r="AC304" s="242">
        <f t="shared" si="86"/>
        <v>27896.7</v>
      </c>
      <c r="AD304" s="242"/>
      <c r="AE304" s="242"/>
      <c r="AF304" s="242">
        <f t="shared" si="87"/>
        <v>27896.7</v>
      </c>
      <c r="AG304" s="242">
        <f t="shared" si="94"/>
        <v>28806.7</v>
      </c>
      <c r="AH304" s="242">
        <f t="shared" si="88"/>
        <v>2881</v>
      </c>
      <c r="AI304" s="242">
        <f t="shared" si="89"/>
        <v>1060</v>
      </c>
      <c r="AJ304" s="244">
        <f t="shared" si="90"/>
        <v>32740</v>
      </c>
      <c r="AM304" s="246">
        <f t="shared" si="91"/>
        <v>11430</v>
      </c>
      <c r="AN304" s="246">
        <f t="shared" si="92"/>
        <v>8370</v>
      </c>
    </row>
    <row r="305" spans="2:40" ht="15.6">
      <c r="B305" s="247">
        <v>300</v>
      </c>
      <c r="C305" s="248">
        <v>44390</v>
      </c>
      <c r="D305" s="248">
        <v>35970</v>
      </c>
      <c r="E305" s="235">
        <f t="shared" si="77"/>
        <v>8420</v>
      </c>
      <c r="F305" s="236">
        <f t="shared" si="78"/>
        <v>32850</v>
      </c>
      <c r="G305" s="234">
        <f t="shared" si="79"/>
        <v>27530</v>
      </c>
      <c r="H305" s="237">
        <f t="shared" si="80"/>
        <v>5320</v>
      </c>
      <c r="I305" s="249"/>
      <c r="J305" s="250">
        <v>300</v>
      </c>
      <c r="K305" s="247"/>
      <c r="L305" s="248">
        <v>44390</v>
      </c>
      <c r="M305" s="248">
        <v>35980</v>
      </c>
      <c r="N305" s="248">
        <v>44390</v>
      </c>
      <c r="O305" s="248">
        <v>35980</v>
      </c>
      <c r="Q305" s="241">
        <v>730</v>
      </c>
      <c r="R305" s="242">
        <f t="shared" si="81"/>
        <v>23490</v>
      </c>
      <c r="S305" s="242"/>
      <c r="T305" s="242"/>
      <c r="U305" s="242">
        <f t="shared" si="82"/>
        <v>23490</v>
      </c>
      <c r="V305" s="242">
        <f t="shared" si="93"/>
        <v>24220</v>
      </c>
      <c r="W305" s="242">
        <f t="shared" si="83"/>
        <v>2422</v>
      </c>
      <c r="X305" s="242">
        <f t="shared" si="84"/>
        <v>890</v>
      </c>
      <c r="Y305" s="244">
        <f t="shared" si="85"/>
        <v>27530</v>
      </c>
      <c r="Z305" s="244"/>
      <c r="AA305" s="252"/>
      <c r="AB305" s="241">
        <v>910</v>
      </c>
      <c r="AC305" s="242">
        <f t="shared" si="86"/>
        <v>27990</v>
      </c>
      <c r="AD305" s="242"/>
      <c r="AE305" s="242"/>
      <c r="AF305" s="242">
        <f t="shared" si="87"/>
        <v>27990</v>
      </c>
      <c r="AG305" s="242">
        <f t="shared" si="94"/>
        <v>28900</v>
      </c>
      <c r="AH305" s="242">
        <f t="shared" si="88"/>
        <v>2890</v>
      </c>
      <c r="AI305" s="242">
        <f t="shared" si="89"/>
        <v>1060</v>
      </c>
      <c r="AJ305" s="244">
        <f t="shared" si="90"/>
        <v>32850</v>
      </c>
      <c r="AM305" s="246">
        <f t="shared" si="91"/>
        <v>11540</v>
      </c>
      <c r="AN305" s="246">
        <f t="shared" si="92"/>
        <v>8450</v>
      </c>
    </row>
    <row r="306" spans="2:40" ht="15.6">
      <c r="B306" s="247">
        <v>301</v>
      </c>
      <c r="C306" s="248">
        <v>47260</v>
      </c>
      <c r="D306" s="248">
        <v>38380</v>
      </c>
      <c r="E306" s="235">
        <f t="shared" si="77"/>
        <v>8880</v>
      </c>
      <c r="F306" s="236">
        <f t="shared" si="78"/>
        <v>33850</v>
      </c>
      <c r="G306" s="234">
        <f t="shared" si="79"/>
        <v>28300</v>
      </c>
      <c r="H306" s="237">
        <f t="shared" si="80"/>
        <v>5550</v>
      </c>
      <c r="I306" s="249"/>
      <c r="J306" s="247">
        <v>1</v>
      </c>
      <c r="K306" s="247"/>
      <c r="L306" s="248">
        <v>44610</v>
      </c>
      <c r="M306" s="248">
        <v>36140</v>
      </c>
      <c r="N306" s="248">
        <v>44610</v>
      </c>
      <c r="O306" s="248">
        <v>36140</v>
      </c>
      <c r="Q306" s="241">
        <v>1260</v>
      </c>
      <c r="R306" s="242">
        <f t="shared" ref="R306:R369" si="95">300*$R$3</f>
        <v>23490</v>
      </c>
      <c r="S306" s="242">
        <f t="shared" ref="S306:S337" si="96">J306*$S$3</f>
        <v>147.30000000000001</v>
      </c>
      <c r="T306" s="242"/>
      <c r="U306" s="242">
        <f t="shared" si="82"/>
        <v>23637.3</v>
      </c>
      <c r="V306" s="242">
        <f t="shared" si="93"/>
        <v>24897.3</v>
      </c>
      <c r="W306" s="242">
        <f t="shared" si="83"/>
        <v>2490</v>
      </c>
      <c r="X306" s="242">
        <f t="shared" si="84"/>
        <v>920</v>
      </c>
      <c r="Y306" s="244">
        <f t="shared" si="85"/>
        <v>28300</v>
      </c>
      <c r="Z306" s="244"/>
      <c r="AA306" s="252"/>
      <c r="AB306" s="241">
        <v>1600</v>
      </c>
      <c r="AC306" s="242">
        <f t="shared" ref="AC306:AC369" si="97">300*$AC$3</f>
        <v>27990</v>
      </c>
      <c r="AD306" s="242">
        <f t="shared" ref="AD306:AD337" si="98">J306*$AD$3</f>
        <v>187.9</v>
      </c>
      <c r="AE306" s="242"/>
      <c r="AF306" s="242">
        <f t="shared" si="87"/>
        <v>28177.9</v>
      </c>
      <c r="AG306" s="242">
        <f t="shared" si="94"/>
        <v>29777.9</v>
      </c>
      <c r="AH306" s="242">
        <f t="shared" si="88"/>
        <v>2978</v>
      </c>
      <c r="AI306" s="242">
        <f t="shared" si="89"/>
        <v>1100</v>
      </c>
      <c r="AJ306" s="244">
        <f t="shared" si="90"/>
        <v>33850</v>
      </c>
      <c r="AM306" s="246">
        <f t="shared" si="91"/>
        <v>10760</v>
      </c>
      <c r="AN306" s="246">
        <f t="shared" si="92"/>
        <v>7840</v>
      </c>
    </row>
    <row r="307" spans="2:40" ht="15.6">
      <c r="B307" s="247">
        <v>302</v>
      </c>
      <c r="C307" s="248">
        <v>47580</v>
      </c>
      <c r="D307" s="248">
        <v>38620</v>
      </c>
      <c r="E307" s="235">
        <f t="shared" si="77"/>
        <v>8960</v>
      </c>
      <c r="F307" s="236">
        <f t="shared" si="78"/>
        <v>34060</v>
      </c>
      <c r="G307" s="234">
        <f t="shared" si="79"/>
        <v>28460</v>
      </c>
      <c r="H307" s="237">
        <f t="shared" si="80"/>
        <v>5600</v>
      </c>
      <c r="I307" s="249"/>
      <c r="J307" s="247">
        <v>2</v>
      </c>
      <c r="K307" s="247"/>
      <c r="L307" s="248">
        <v>44810</v>
      </c>
      <c r="M307" s="248">
        <v>36310</v>
      </c>
      <c r="N307" s="248">
        <v>44810</v>
      </c>
      <c r="O307" s="248">
        <v>36310</v>
      </c>
      <c r="Q307" s="241">
        <v>1260</v>
      </c>
      <c r="R307" s="242">
        <f t="shared" si="95"/>
        <v>23490</v>
      </c>
      <c r="S307" s="242">
        <f t="shared" si="96"/>
        <v>294.60000000000002</v>
      </c>
      <c r="T307" s="242"/>
      <c r="U307" s="242">
        <f t="shared" si="82"/>
        <v>23784.6</v>
      </c>
      <c r="V307" s="242">
        <f t="shared" si="93"/>
        <v>25044.6</v>
      </c>
      <c r="W307" s="242">
        <f t="shared" si="83"/>
        <v>2504</v>
      </c>
      <c r="X307" s="242">
        <f t="shared" si="84"/>
        <v>920</v>
      </c>
      <c r="Y307" s="244">
        <f t="shared" si="85"/>
        <v>28460</v>
      </c>
      <c r="Z307" s="244"/>
      <c r="AA307" s="252"/>
      <c r="AB307" s="241">
        <v>1600</v>
      </c>
      <c r="AC307" s="242">
        <f t="shared" si="97"/>
        <v>27990</v>
      </c>
      <c r="AD307" s="242">
        <f t="shared" si="98"/>
        <v>375.8</v>
      </c>
      <c r="AE307" s="242"/>
      <c r="AF307" s="242">
        <f t="shared" si="87"/>
        <v>28365.8</v>
      </c>
      <c r="AG307" s="242">
        <f t="shared" si="94"/>
        <v>29965.8</v>
      </c>
      <c r="AH307" s="242">
        <f t="shared" si="88"/>
        <v>2997</v>
      </c>
      <c r="AI307" s="242">
        <f t="shared" si="89"/>
        <v>1100</v>
      </c>
      <c r="AJ307" s="244">
        <f t="shared" si="90"/>
        <v>34060</v>
      </c>
      <c r="AM307" s="246">
        <f t="shared" si="91"/>
        <v>10750</v>
      </c>
      <c r="AN307" s="246">
        <f t="shared" si="92"/>
        <v>7850</v>
      </c>
    </row>
    <row r="308" spans="2:40" ht="15.6">
      <c r="B308" s="247">
        <v>303</v>
      </c>
      <c r="C308" s="248">
        <v>47900</v>
      </c>
      <c r="D308" s="248">
        <v>38870</v>
      </c>
      <c r="E308" s="235">
        <f t="shared" si="77"/>
        <v>9030</v>
      </c>
      <c r="F308" s="236">
        <f t="shared" si="78"/>
        <v>34270</v>
      </c>
      <c r="G308" s="234">
        <f t="shared" si="79"/>
        <v>28640</v>
      </c>
      <c r="H308" s="237">
        <f t="shared" si="80"/>
        <v>5630</v>
      </c>
      <c r="I308" s="249"/>
      <c r="J308" s="247">
        <v>3</v>
      </c>
      <c r="K308" s="247"/>
      <c r="L308" s="248">
        <v>45030</v>
      </c>
      <c r="M308" s="248">
        <v>36480</v>
      </c>
      <c r="N308" s="248">
        <v>45030</v>
      </c>
      <c r="O308" s="248">
        <v>36480</v>
      </c>
      <c r="Q308" s="241">
        <v>1260</v>
      </c>
      <c r="R308" s="242">
        <f t="shared" si="95"/>
        <v>23490</v>
      </c>
      <c r="S308" s="242">
        <f t="shared" si="96"/>
        <v>441.90000000000003</v>
      </c>
      <c r="T308" s="242"/>
      <c r="U308" s="242">
        <f t="shared" si="82"/>
        <v>23931.9</v>
      </c>
      <c r="V308" s="242">
        <f t="shared" si="93"/>
        <v>25191.9</v>
      </c>
      <c r="W308" s="242">
        <f t="shared" si="83"/>
        <v>2519</v>
      </c>
      <c r="X308" s="242">
        <f t="shared" si="84"/>
        <v>930</v>
      </c>
      <c r="Y308" s="244">
        <f t="shared" si="85"/>
        <v>28640</v>
      </c>
      <c r="Z308" s="244"/>
      <c r="AA308" s="252"/>
      <c r="AB308" s="241">
        <v>1600</v>
      </c>
      <c r="AC308" s="242">
        <f t="shared" si="97"/>
        <v>27990</v>
      </c>
      <c r="AD308" s="242">
        <f t="shared" si="98"/>
        <v>563.70000000000005</v>
      </c>
      <c r="AE308" s="242"/>
      <c r="AF308" s="242">
        <f t="shared" si="87"/>
        <v>28553.7</v>
      </c>
      <c r="AG308" s="242">
        <f t="shared" si="94"/>
        <v>30153.7</v>
      </c>
      <c r="AH308" s="242">
        <f t="shared" si="88"/>
        <v>3015</v>
      </c>
      <c r="AI308" s="242">
        <f t="shared" si="89"/>
        <v>1110</v>
      </c>
      <c r="AJ308" s="244">
        <f t="shared" si="90"/>
        <v>34270</v>
      </c>
      <c r="AM308" s="246">
        <f t="shared" si="91"/>
        <v>10760</v>
      </c>
      <c r="AN308" s="246">
        <f t="shared" si="92"/>
        <v>7840</v>
      </c>
    </row>
    <row r="309" spans="2:40" ht="15.6">
      <c r="B309" s="247">
        <v>304</v>
      </c>
      <c r="C309" s="248">
        <v>48220</v>
      </c>
      <c r="D309" s="248">
        <v>39120</v>
      </c>
      <c r="E309" s="235">
        <f t="shared" si="77"/>
        <v>9100</v>
      </c>
      <c r="F309" s="236">
        <f t="shared" si="78"/>
        <v>34490</v>
      </c>
      <c r="G309" s="234">
        <f t="shared" si="79"/>
        <v>28800</v>
      </c>
      <c r="H309" s="237">
        <f t="shared" si="80"/>
        <v>5690</v>
      </c>
      <c r="I309" s="249"/>
      <c r="J309" s="247">
        <v>4</v>
      </c>
      <c r="K309" s="247"/>
      <c r="L309" s="248">
        <v>45250</v>
      </c>
      <c r="M309" s="248">
        <v>36650</v>
      </c>
      <c r="N309" s="248">
        <v>45250</v>
      </c>
      <c r="O309" s="248">
        <v>36650</v>
      </c>
      <c r="Q309" s="241">
        <v>1260</v>
      </c>
      <c r="R309" s="242">
        <f t="shared" si="95"/>
        <v>23490</v>
      </c>
      <c r="S309" s="242">
        <f t="shared" si="96"/>
        <v>589.20000000000005</v>
      </c>
      <c r="T309" s="242"/>
      <c r="U309" s="242">
        <f t="shared" si="82"/>
        <v>24079.200000000001</v>
      </c>
      <c r="V309" s="242">
        <f t="shared" si="93"/>
        <v>25339.200000000001</v>
      </c>
      <c r="W309" s="242">
        <f t="shared" si="83"/>
        <v>2534</v>
      </c>
      <c r="X309" s="242">
        <f t="shared" si="84"/>
        <v>930</v>
      </c>
      <c r="Y309" s="244">
        <f t="shared" si="85"/>
        <v>28800</v>
      </c>
      <c r="Z309" s="244"/>
      <c r="AA309" s="252"/>
      <c r="AB309" s="241">
        <v>1600</v>
      </c>
      <c r="AC309" s="242">
        <f t="shared" si="97"/>
        <v>27990</v>
      </c>
      <c r="AD309" s="242">
        <f t="shared" si="98"/>
        <v>751.6</v>
      </c>
      <c r="AE309" s="242"/>
      <c r="AF309" s="242">
        <f t="shared" si="87"/>
        <v>28741.599999999999</v>
      </c>
      <c r="AG309" s="242">
        <f t="shared" si="94"/>
        <v>30341.599999999999</v>
      </c>
      <c r="AH309" s="242">
        <f t="shared" si="88"/>
        <v>3034</v>
      </c>
      <c r="AI309" s="242">
        <f t="shared" si="89"/>
        <v>1120</v>
      </c>
      <c r="AJ309" s="244">
        <f t="shared" si="90"/>
        <v>34490</v>
      </c>
      <c r="AM309" s="246">
        <f t="shared" si="91"/>
        <v>10760</v>
      </c>
      <c r="AN309" s="246">
        <f t="shared" si="92"/>
        <v>7850</v>
      </c>
    </row>
    <row r="310" spans="2:40" ht="15.6">
      <c r="B310" s="247">
        <v>305</v>
      </c>
      <c r="C310" s="248">
        <v>48550</v>
      </c>
      <c r="D310" s="248">
        <v>39370</v>
      </c>
      <c r="E310" s="235">
        <f t="shared" si="77"/>
        <v>9180</v>
      </c>
      <c r="F310" s="236">
        <f t="shared" si="78"/>
        <v>34700</v>
      </c>
      <c r="G310" s="234">
        <f t="shared" si="79"/>
        <v>28970</v>
      </c>
      <c r="H310" s="237">
        <f t="shared" si="80"/>
        <v>5730</v>
      </c>
      <c r="I310" s="249"/>
      <c r="J310" s="247">
        <v>5</v>
      </c>
      <c r="K310" s="247"/>
      <c r="L310" s="248">
        <v>45450</v>
      </c>
      <c r="M310" s="248">
        <v>36810</v>
      </c>
      <c r="N310" s="248">
        <v>45450</v>
      </c>
      <c r="O310" s="248">
        <v>36810</v>
      </c>
      <c r="Q310" s="241">
        <v>1260</v>
      </c>
      <c r="R310" s="242">
        <f t="shared" si="95"/>
        <v>23490</v>
      </c>
      <c r="S310" s="242">
        <f t="shared" si="96"/>
        <v>736.5</v>
      </c>
      <c r="T310" s="242"/>
      <c r="U310" s="242">
        <f t="shared" si="82"/>
        <v>24226.5</v>
      </c>
      <c r="V310" s="242">
        <f t="shared" si="93"/>
        <v>25486.5</v>
      </c>
      <c r="W310" s="242">
        <f t="shared" si="83"/>
        <v>2549</v>
      </c>
      <c r="X310" s="242">
        <f t="shared" si="84"/>
        <v>940</v>
      </c>
      <c r="Y310" s="244">
        <f t="shared" si="85"/>
        <v>28970</v>
      </c>
      <c r="Z310" s="244"/>
      <c r="AA310" s="252"/>
      <c r="AB310" s="241">
        <v>1600</v>
      </c>
      <c r="AC310" s="242">
        <f t="shared" si="97"/>
        <v>27990</v>
      </c>
      <c r="AD310" s="242">
        <f t="shared" si="98"/>
        <v>939.5</v>
      </c>
      <c r="AE310" s="242"/>
      <c r="AF310" s="242">
        <f t="shared" si="87"/>
        <v>28929.5</v>
      </c>
      <c r="AG310" s="242">
        <f t="shared" si="94"/>
        <v>30529.5</v>
      </c>
      <c r="AH310" s="242">
        <f t="shared" si="88"/>
        <v>3053</v>
      </c>
      <c r="AI310" s="242">
        <f t="shared" si="89"/>
        <v>1120</v>
      </c>
      <c r="AJ310" s="244">
        <f t="shared" si="90"/>
        <v>34700</v>
      </c>
      <c r="AM310" s="246">
        <f t="shared" si="91"/>
        <v>10750</v>
      </c>
      <c r="AN310" s="246">
        <f t="shared" si="92"/>
        <v>7840</v>
      </c>
    </row>
    <row r="311" spans="2:40" ht="15.6">
      <c r="B311" s="247">
        <v>306</v>
      </c>
      <c r="C311" s="248">
        <v>48870</v>
      </c>
      <c r="D311" s="248">
        <v>39600</v>
      </c>
      <c r="E311" s="235">
        <f t="shared" si="77"/>
        <v>9270</v>
      </c>
      <c r="F311" s="236">
        <f t="shared" si="78"/>
        <v>34910</v>
      </c>
      <c r="G311" s="234">
        <f t="shared" si="79"/>
        <v>29130</v>
      </c>
      <c r="H311" s="237">
        <f t="shared" si="80"/>
        <v>5780</v>
      </c>
      <c r="I311" s="249"/>
      <c r="J311" s="247">
        <v>6</v>
      </c>
      <c r="K311" s="247"/>
      <c r="L311" s="248">
        <v>45670</v>
      </c>
      <c r="M311" s="248">
        <v>36980</v>
      </c>
      <c r="N311" s="248">
        <v>45670</v>
      </c>
      <c r="O311" s="248">
        <v>36980</v>
      </c>
      <c r="Q311" s="241">
        <v>1260</v>
      </c>
      <c r="R311" s="242">
        <f t="shared" si="95"/>
        <v>23490</v>
      </c>
      <c r="S311" s="242">
        <f t="shared" si="96"/>
        <v>883.80000000000007</v>
      </c>
      <c r="T311" s="242"/>
      <c r="U311" s="242">
        <f t="shared" si="82"/>
        <v>24373.8</v>
      </c>
      <c r="V311" s="242">
        <f t="shared" si="93"/>
        <v>25633.8</v>
      </c>
      <c r="W311" s="242">
        <f t="shared" si="83"/>
        <v>2563</v>
      </c>
      <c r="X311" s="242">
        <f t="shared" si="84"/>
        <v>940</v>
      </c>
      <c r="Y311" s="244">
        <f t="shared" si="85"/>
        <v>29130</v>
      </c>
      <c r="Z311" s="244"/>
      <c r="AA311" s="252"/>
      <c r="AB311" s="241">
        <v>1600</v>
      </c>
      <c r="AC311" s="242">
        <f t="shared" si="97"/>
        <v>27990</v>
      </c>
      <c r="AD311" s="242">
        <f t="shared" si="98"/>
        <v>1127.4000000000001</v>
      </c>
      <c r="AE311" s="242"/>
      <c r="AF311" s="242">
        <f t="shared" si="87"/>
        <v>29117.4</v>
      </c>
      <c r="AG311" s="242">
        <f t="shared" si="94"/>
        <v>30717.4</v>
      </c>
      <c r="AH311" s="242">
        <f t="shared" si="88"/>
        <v>3072</v>
      </c>
      <c r="AI311" s="242">
        <f t="shared" si="89"/>
        <v>1130</v>
      </c>
      <c r="AJ311" s="244">
        <f t="shared" si="90"/>
        <v>34910</v>
      </c>
      <c r="AM311" s="246">
        <f t="shared" si="91"/>
        <v>10760</v>
      </c>
      <c r="AN311" s="246">
        <f t="shared" si="92"/>
        <v>7850</v>
      </c>
    </row>
    <row r="312" spans="2:40" ht="15.6">
      <c r="B312" s="247">
        <v>307</v>
      </c>
      <c r="C312" s="248">
        <v>49190</v>
      </c>
      <c r="D312" s="248">
        <v>39850</v>
      </c>
      <c r="E312" s="235">
        <f t="shared" si="77"/>
        <v>9340</v>
      </c>
      <c r="F312" s="236">
        <f t="shared" si="78"/>
        <v>35130</v>
      </c>
      <c r="G312" s="234">
        <f t="shared" si="79"/>
        <v>29300</v>
      </c>
      <c r="H312" s="237">
        <f t="shared" si="80"/>
        <v>5830</v>
      </c>
      <c r="I312" s="249"/>
      <c r="J312" s="247">
        <v>7</v>
      </c>
      <c r="K312" s="247"/>
      <c r="L312" s="248">
        <v>45890</v>
      </c>
      <c r="M312" s="248">
        <v>37140</v>
      </c>
      <c r="N312" s="248">
        <v>45890</v>
      </c>
      <c r="O312" s="248">
        <v>37140</v>
      </c>
      <c r="Q312" s="241">
        <v>1260</v>
      </c>
      <c r="R312" s="242">
        <f t="shared" si="95"/>
        <v>23490</v>
      </c>
      <c r="S312" s="242">
        <f t="shared" si="96"/>
        <v>1031.1000000000001</v>
      </c>
      <c r="T312" s="242"/>
      <c r="U312" s="242">
        <f t="shared" si="82"/>
        <v>24521.1</v>
      </c>
      <c r="V312" s="242">
        <f t="shared" si="93"/>
        <v>25781.1</v>
      </c>
      <c r="W312" s="242">
        <f t="shared" si="83"/>
        <v>2578</v>
      </c>
      <c r="X312" s="242">
        <f t="shared" si="84"/>
        <v>950</v>
      </c>
      <c r="Y312" s="244">
        <f t="shared" si="85"/>
        <v>29300</v>
      </c>
      <c r="Z312" s="244"/>
      <c r="AA312" s="252"/>
      <c r="AB312" s="241">
        <v>1600</v>
      </c>
      <c r="AC312" s="242">
        <f t="shared" si="97"/>
        <v>27990</v>
      </c>
      <c r="AD312" s="242">
        <f t="shared" si="98"/>
        <v>1315.3</v>
      </c>
      <c r="AE312" s="242"/>
      <c r="AF312" s="242">
        <f t="shared" si="87"/>
        <v>29305.3</v>
      </c>
      <c r="AG312" s="242">
        <f t="shared" si="94"/>
        <v>30905.3</v>
      </c>
      <c r="AH312" s="242">
        <f t="shared" si="88"/>
        <v>3091</v>
      </c>
      <c r="AI312" s="242">
        <f t="shared" si="89"/>
        <v>1140</v>
      </c>
      <c r="AJ312" s="244">
        <f t="shared" si="90"/>
        <v>35130</v>
      </c>
      <c r="AM312" s="246">
        <f t="shared" si="91"/>
        <v>10760</v>
      </c>
      <c r="AN312" s="246">
        <f t="shared" si="92"/>
        <v>7840</v>
      </c>
    </row>
    <row r="313" spans="2:40" ht="15.6">
      <c r="B313" s="247">
        <v>308</v>
      </c>
      <c r="C313" s="248">
        <v>49500</v>
      </c>
      <c r="D313" s="248">
        <v>40100</v>
      </c>
      <c r="E313" s="235">
        <f t="shared" si="77"/>
        <v>9400</v>
      </c>
      <c r="F313" s="236">
        <f t="shared" si="78"/>
        <v>35350</v>
      </c>
      <c r="G313" s="234">
        <f t="shared" si="79"/>
        <v>29470</v>
      </c>
      <c r="H313" s="237">
        <f t="shared" si="80"/>
        <v>5880</v>
      </c>
      <c r="I313" s="249"/>
      <c r="J313" s="247">
        <v>8</v>
      </c>
      <c r="K313" s="247"/>
      <c r="L313" s="248">
        <v>46100</v>
      </c>
      <c r="M313" s="248">
        <v>37320</v>
      </c>
      <c r="N313" s="248">
        <v>46100</v>
      </c>
      <c r="O313" s="248">
        <v>37320</v>
      </c>
      <c r="Q313" s="241">
        <v>1260</v>
      </c>
      <c r="R313" s="242">
        <f t="shared" si="95"/>
        <v>23490</v>
      </c>
      <c r="S313" s="242">
        <f t="shared" si="96"/>
        <v>1178.4000000000001</v>
      </c>
      <c r="T313" s="242"/>
      <c r="U313" s="242">
        <f t="shared" si="82"/>
        <v>24668.400000000001</v>
      </c>
      <c r="V313" s="242">
        <f t="shared" si="93"/>
        <v>25928.400000000001</v>
      </c>
      <c r="W313" s="242">
        <f t="shared" si="83"/>
        <v>2593</v>
      </c>
      <c r="X313" s="242">
        <f t="shared" si="84"/>
        <v>950</v>
      </c>
      <c r="Y313" s="244">
        <f t="shared" si="85"/>
        <v>29470</v>
      </c>
      <c r="Z313" s="244"/>
      <c r="AA313" s="252"/>
      <c r="AB313" s="241">
        <v>1600</v>
      </c>
      <c r="AC313" s="242">
        <f t="shared" si="97"/>
        <v>27990</v>
      </c>
      <c r="AD313" s="242">
        <f t="shared" si="98"/>
        <v>1503.2</v>
      </c>
      <c r="AE313" s="242"/>
      <c r="AF313" s="242">
        <f t="shared" si="87"/>
        <v>29493.200000000001</v>
      </c>
      <c r="AG313" s="242">
        <f t="shared" si="94"/>
        <v>31093.200000000001</v>
      </c>
      <c r="AH313" s="242">
        <f t="shared" si="88"/>
        <v>3109</v>
      </c>
      <c r="AI313" s="242">
        <f t="shared" si="89"/>
        <v>1150</v>
      </c>
      <c r="AJ313" s="244">
        <f t="shared" si="90"/>
        <v>35350</v>
      </c>
      <c r="AM313" s="246">
        <f t="shared" si="91"/>
        <v>10750</v>
      </c>
      <c r="AN313" s="246">
        <f t="shared" si="92"/>
        <v>7850</v>
      </c>
    </row>
    <row r="314" spans="2:40" ht="15.6">
      <c r="B314" s="247">
        <v>309</v>
      </c>
      <c r="C314" s="248">
        <v>49820</v>
      </c>
      <c r="D314" s="248">
        <v>40340</v>
      </c>
      <c r="E314" s="235">
        <f t="shared" si="77"/>
        <v>9480</v>
      </c>
      <c r="F314" s="236">
        <f t="shared" si="78"/>
        <v>35550</v>
      </c>
      <c r="G314" s="234">
        <f t="shared" si="79"/>
        <v>29640</v>
      </c>
      <c r="H314" s="237">
        <f t="shared" si="80"/>
        <v>5910</v>
      </c>
      <c r="I314" s="249"/>
      <c r="J314" s="247">
        <v>9</v>
      </c>
      <c r="K314" s="247"/>
      <c r="L314" s="248">
        <v>46310</v>
      </c>
      <c r="M314" s="248">
        <v>37490</v>
      </c>
      <c r="N314" s="248">
        <v>46310</v>
      </c>
      <c r="O314" s="248">
        <v>37490</v>
      </c>
      <c r="Q314" s="241">
        <v>1260</v>
      </c>
      <c r="R314" s="242">
        <f t="shared" si="95"/>
        <v>23490</v>
      </c>
      <c r="S314" s="242">
        <f t="shared" si="96"/>
        <v>1325.7</v>
      </c>
      <c r="T314" s="242"/>
      <c r="U314" s="242">
        <f t="shared" si="82"/>
        <v>24815.7</v>
      </c>
      <c r="V314" s="242">
        <f t="shared" si="93"/>
        <v>26075.7</v>
      </c>
      <c r="W314" s="242">
        <f t="shared" si="83"/>
        <v>2608</v>
      </c>
      <c r="X314" s="242">
        <f t="shared" si="84"/>
        <v>960</v>
      </c>
      <c r="Y314" s="244">
        <f t="shared" si="85"/>
        <v>29640</v>
      </c>
      <c r="Z314" s="244"/>
      <c r="AA314" s="252"/>
      <c r="AB314" s="241">
        <v>1600</v>
      </c>
      <c r="AC314" s="242">
        <f t="shared" si="97"/>
        <v>27990</v>
      </c>
      <c r="AD314" s="242">
        <f t="shared" si="98"/>
        <v>1691.1000000000001</v>
      </c>
      <c r="AE314" s="242"/>
      <c r="AF314" s="242">
        <f t="shared" si="87"/>
        <v>29681.1</v>
      </c>
      <c r="AG314" s="242">
        <f t="shared" si="94"/>
        <v>31281.1</v>
      </c>
      <c r="AH314" s="242">
        <f t="shared" si="88"/>
        <v>3128</v>
      </c>
      <c r="AI314" s="242">
        <f t="shared" si="89"/>
        <v>1150</v>
      </c>
      <c r="AJ314" s="244">
        <f t="shared" si="90"/>
        <v>35550</v>
      </c>
      <c r="AM314" s="246">
        <f t="shared" si="91"/>
        <v>10760</v>
      </c>
      <c r="AN314" s="246">
        <f t="shared" si="92"/>
        <v>7850</v>
      </c>
    </row>
    <row r="315" spans="2:40" ht="15.6">
      <c r="B315" s="247">
        <v>310</v>
      </c>
      <c r="C315" s="248">
        <v>50140</v>
      </c>
      <c r="D315" s="248">
        <v>40590</v>
      </c>
      <c r="E315" s="235">
        <f t="shared" si="77"/>
        <v>9550</v>
      </c>
      <c r="F315" s="236">
        <f t="shared" si="78"/>
        <v>35770</v>
      </c>
      <c r="G315" s="234">
        <f t="shared" si="79"/>
        <v>29810</v>
      </c>
      <c r="H315" s="237">
        <f t="shared" si="80"/>
        <v>5960</v>
      </c>
      <c r="I315" s="249"/>
      <c r="J315" s="247">
        <v>10</v>
      </c>
      <c r="K315" s="247"/>
      <c r="L315" s="248">
        <v>46530</v>
      </c>
      <c r="M315" s="248">
        <v>37650</v>
      </c>
      <c r="N315" s="248">
        <v>46530</v>
      </c>
      <c r="O315" s="248">
        <v>37650</v>
      </c>
      <c r="Q315" s="241">
        <v>1260</v>
      </c>
      <c r="R315" s="242">
        <f t="shared" si="95"/>
        <v>23490</v>
      </c>
      <c r="S315" s="242">
        <f t="shared" si="96"/>
        <v>1473</v>
      </c>
      <c r="T315" s="242"/>
      <c r="U315" s="242">
        <f t="shared" si="82"/>
        <v>24963</v>
      </c>
      <c r="V315" s="242">
        <f t="shared" si="93"/>
        <v>26223</v>
      </c>
      <c r="W315" s="242">
        <f t="shared" si="83"/>
        <v>2622</v>
      </c>
      <c r="X315" s="242">
        <f t="shared" si="84"/>
        <v>970</v>
      </c>
      <c r="Y315" s="244">
        <f t="shared" si="85"/>
        <v>29810</v>
      </c>
      <c r="Z315" s="244"/>
      <c r="AA315" s="252"/>
      <c r="AB315" s="241">
        <v>1600</v>
      </c>
      <c r="AC315" s="242">
        <f t="shared" si="97"/>
        <v>27990</v>
      </c>
      <c r="AD315" s="242">
        <f t="shared" si="98"/>
        <v>1879</v>
      </c>
      <c r="AE315" s="242"/>
      <c r="AF315" s="242">
        <f t="shared" si="87"/>
        <v>29869</v>
      </c>
      <c r="AG315" s="242">
        <f t="shared" si="94"/>
        <v>31469</v>
      </c>
      <c r="AH315" s="242">
        <f t="shared" si="88"/>
        <v>3147</v>
      </c>
      <c r="AI315" s="242">
        <f t="shared" si="89"/>
        <v>1160</v>
      </c>
      <c r="AJ315" s="244">
        <f t="shared" si="90"/>
        <v>35770</v>
      </c>
      <c r="AM315" s="246">
        <f t="shared" si="91"/>
        <v>10760</v>
      </c>
      <c r="AN315" s="246">
        <f t="shared" si="92"/>
        <v>7840</v>
      </c>
    </row>
    <row r="316" spans="2:40" ht="15.6">
      <c r="B316" s="247">
        <v>311</v>
      </c>
      <c r="C316" s="248">
        <v>50460</v>
      </c>
      <c r="D316" s="248">
        <v>40830</v>
      </c>
      <c r="E316" s="235">
        <f t="shared" si="77"/>
        <v>9630</v>
      </c>
      <c r="F316" s="236">
        <f t="shared" si="78"/>
        <v>35990</v>
      </c>
      <c r="G316" s="234">
        <f t="shared" si="79"/>
        <v>29970</v>
      </c>
      <c r="H316" s="237">
        <f t="shared" si="80"/>
        <v>6020</v>
      </c>
      <c r="I316" s="249"/>
      <c r="J316" s="247">
        <v>11</v>
      </c>
      <c r="K316" s="247"/>
      <c r="L316" s="248">
        <v>46740</v>
      </c>
      <c r="M316" s="248">
        <v>37820</v>
      </c>
      <c r="N316" s="248">
        <v>46740</v>
      </c>
      <c r="O316" s="248">
        <v>37820</v>
      </c>
      <c r="Q316" s="241">
        <v>1260</v>
      </c>
      <c r="R316" s="242">
        <f t="shared" si="95"/>
        <v>23490</v>
      </c>
      <c r="S316" s="242">
        <f t="shared" si="96"/>
        <v>1620.3000000000002</v>
      </c>
      <c r="T316" s="242"/>
      <c r="U316" s="242">
        <f t="shared" si="82"/>
        <v>25110.3</v>
      </c>
      <c r="V316" s="242">
        <f t="shared" si="93"/>
        <v>26370.3</v>
      </c>
      <c r="W316" s="242">
        <f t="shared" si="83"/>
        <v>2637</v>
      </c>
      <c r="X316" s="242">
        <f t="shared" si="84"/>
        <v>970</v>
      </c>
      <c r="Y316" s="244">
        <f t="shared" si="85"/>
        <v>29970</v>
      </c>
      <c r="Z316" s="244"/>
      <c r="AA316" s="252"/>
      <c r="AB316" s="241">
        <v>1600</v>
      </c>
      <c r="AC316" s="242">
        <f t="shared" si="97"/>
        <v>27990</v>
      </c>
      <c r="AD316" s="242">
        <f t="shared" si="98"/>
        <v>2066.9</v>
      </c>
      <c r="AE316" s="242"/>
      <c r="AF316" s="242">
        <f t="shared" si="87"/>
        <v>30056.9</v>
      </c>
      <c r="AG316" s="242">
        <f t="shared" si="94"/>
        <v>31656.9</v>
      </c>
      <c r="AH316" s="242">
        <f t="shared" si="88"/>
        <v>3166</v>
      </c>
      <c r="AI316" s="242">
        <f t="shared" si="89"/>
        <v>1170</v>
      </c>
      <c r="AJ316" s="244">
        <f t="shared" si="90"/>
        <v>35990</v>
      </c>
      <c r="AM316" s="246">
        <f t="shared" si="91"/>
        <v>10750</v>
      </c>
      <c r="AN316" s="246">
        <f t="shared" si="92"/>
        <v>7850</v>
      </c>
    </row>
    <row r="317" spans="2:40" ht="15.6">
      <c r="B317" s="247">
        <v>312</v>
      </c>
      <c r="C317" s="248">
        <v>50780</v>
      </c>
      <c r="D317" s="248">
        <v>41080</v>
      </c>
      <c r="E317" s="235">
        <f t="shared" si="77"/>
        <v>9700</v>
      </c>
      <c r="F317" s="236">
        <f t="shared" si="78"/>
        <v>36190</v>
      </c>
      <c r="G317" s="234">
        <f t="shared" si="79"/>
        <v>30140</v>
      </c>
      <c r="H317" s="237">
        <f t="shared" si="80"/>
        <v>6050</v>
      </c>
      <c r="I317" s="249"/>
      <c r="J317" s="247">
        <v>12</v>
      </c>
      <c r="K317" s="247"/>
      <c r="L317" s="248">
        <v>46950</v>
      </c>
      <c r="M317" s="248">
        <v>37980</v>
      </c>
      <c r="N317" s="248">
        <v>46950</v>
      </c>
      <c r="O317" s="248">
        <v>37980</v>
      </c>
      <c r="Q317" s="241">
        <v>1260</v>
      </c>
      <c r="R317" s="242">
        <f t="shared" si="95"/>
        <v>23490</v>
      </c>
      <c r="S317" s="242">
        <f t="shared" si="96"/>
        <v>1767.6000000000001</v>
      </c>
      <c r="T317" s="242"/>
      <c r="U317" s="242">
        <f t="shared" si="82"/>
        <v>25257.599999999999</v>
      </c>
      <c r="V317" s="242">
        <f t="shared" si="93"/>
        <v>26517.599999999999</v>
      </c>
      <c r="W317" s="242">
        <f t="shared" si="83"/>
        <v>2652</v>
      </c>
      <c r="X317" s="242">
        <f t="shared" si="84"/>
        <v>980</v>
      </c>
      <c r="Y317" s="244">
        <f t="shared" si="85"/>
        <v>30140</v>
      </c>
      <c r="Z317" s="244"/>
      <c r="AA317" s="252"/>
      <c r="AB317" s="241">
        <v>1600</v>
      </c>
      <c r="AC317" s="242">
        <f t="shared" si="97"/>
        <v>27990</v>
      </c>
      <c r="AD317" s="242">
        <f t="shared" si="98"/>
        <v>2254.8000000000002</v>
      </c>
      <c r="AE317" s="242"/>
      <c r="AF317" s="242">
        <f t="shared" si="87"/>
        <v>30244.799999999999</v>
      </c>
      <c r="AG317" s="242">
        <f t="shared" si="94"/>
        <v>31844.799999999999</v>
      </c>
      <c r="AH317" s="242">
        <f t="shared" si="88"/>
        <v>3184</v>
      </c>
      <c r="AI317" s="242">
        <f t="shared" si="89"/>
        <v>1170</v>
      </c>
      <c r="AJ317" s="244">
        <f t="shared" si="90"/>
        <v>36190</v>
      </c>
      <c r="AM317" s="246">
        <f t="shared" si="91"/>
        <v>10760</v>
      </c>
      <c r="AN317" s="246">
        <f t="shared" si="92"/>
        <v>7840</v>
      </c>
    </row>
    <row r="318" spans="2:40" ht="15.6">
      <c r="B318" s="247">
        <v>313</v>
      </c>
      <c r="C318" s="248">
        <v>51100</v>
      </c>
      <c r="D318" s="248">
        <v>41320</v>
      </c>
      <c r="E318" s="235">
        <f t="shared" si="77"/>
        <v>9780</v>
      </c>
      <c r="F318" s="236">
        <f t="shared" si="78"/>
        <v>36410</v>
      </c>
      <c r="G318" s="234">
        <f t="shared" si="79"/>
        <v>30310</v>
      </c>
      <c r="H318" s="237">
        <f t="shared" si="80"/>
        <v>6100</v>
      </c>
      <c r="I318" s="249"/>
      <c r="J318" s="247">
        <v>13</v>
      </c>
      <c r="K318" s="247"/>
      <c r="L318" s="248">
        <v>47170</v>
      </c>
      <c r="M318" s="248">
        <v>38160</v>
      </c>
      <c r="N318" s="248">
        <v>47170</v>
      </c>
      <c r="O318" s="248">
        <v>38160</v>
      </c>
      <c r="Q318" s="241">
        <v>1260</v>
      </c>
      <c r="R318" s="242">
        <f t="shared" si="95"/>
        <v>23490</v>
      </c>
      <c r="S318" s="242">
        <f t="shared" si="96"/>
        <v>1914.9</v>
      </c>
      <c r="T318" s="242"/>
      <c r="U318" s="242">
        <f t="shared" si="82"/>
        <v>25404.9</v>
      </c>
      <c r="V318" s="242">
        <f t="shared" si="93"/>
        <v>26664.9</v>
      </c>
      <c r="W318" s="242">
        <f t="shared" si="83"/>
        <v>2666</v>
      </c>
      <c r="X318" s="242">
        <f t="shared" si="84"/>
        <v>980</v>
      </c>
      <c r="Y318" s="244">
        <f t="shared" si="85"/>
        <v>30310</v>
      </c>
      <c r="Z318" s="244"/>
      <c r="AA318" s="252"/>
      <c r="AB318" s="241">
        <v>1600</v>
      </c>
      <c r="AC318" s="242">
        <f t="shared" si="97"/>
        <v>27990</v>
      </c>
      <c r="AD318" s="242">
        <f t="shared" si="98"/>
        <v>2442.7000000000003</v>
      </c>
      <c r="AE318" s="242"/>
      <c r="AF318" s="242">
        <f t="shared" si="87"/>
        <v>30432.7</v>
      </c>
      <c r="AG318" s="242">
        <f t="shared" si="94"/>
        <v>32032.7</v>
      </c>
      <c r="AH318" s="242">
        <f t="shared" si="88"/>
        <v>3203</v>
      </c>
      <c r="AI318" s="242">
        <f t="shared" si="89"/>
        <v>1180</v>
      </c>
      <c r="AJ318" s="244">
        <f t="shared" si="90"/>
        <v>36410</v>
      </c>
      <c r="AM318" s="246">
        <f t="shared" si="91"/>
        <v>10760</v>
      </c>
      <c r="AN318" s="246">
        <f t="shared" si="92"/>
        <v>7850</v>
      </c>
    </row>
    <row r="319" spans="2:40" ht="15.6">
      <c r="B319" s="247">
        <v>314</v>
      </c>
      <c r="C319" s="248">
        <v>51420</v>
      </c>
      <c r="D319" s="248">
        <v>41570</v>
      </c>
      <c r="E319" s="235">
        <f t="shared" si="77"/>
        <v>9850</v>
      </c>
      <c r="F319" s="236">
        <f t="shared" si="78"/>
        <v>36630</v>
      </c>
      <c r="G319" s="234">
        <f t="shared" si="79"/>
        <v>30480</v>
      </c>
      <c r="H319" s="237">
        <f t="shared" si="80"/>
        <v>6150</v>
      </c>
      <c r="I319" s="249"/>
      <c r="J319" s="247">
        <v>14</v>
      </c>
      <c r="K319" s="247"/>
      <c r="L319" s="248">
        <v>47380</v>
      </c>
      <c r="M319" s="248">
        <v>38320</v>
      </c>
      <c r="N319" s="248">
        <v>47380</v>
      </c>
      <c r="O319" s="248">
        <v>38320</v>
      </c>
      <c r="Q319" s="241">
        <v>1260</v>
      </c>
      <c r="R319" s="242">
        <f t="shared" si="95"/>
        <v>23490</v>
      </c>
      <c r="S319" s="242">
        <f t="shared" si="96"/>
        <v>2062.2000000000003</v>
      </c>
      <c r="T319" s="242"/>
      <c r="U319" s="242">
        <f t="shared" si="82"/>
        <v>25552.2</v>
      </c>
      <c r="V319" s="242">
        <f t="shared" si="93"/>
        <v>26812.2</v>
      </c>
      <c r="W319" s="242">
        <f t="shared" si="83"/>
        <v>2681</v>
      </c>
      <c r="X319" s="242">
        <f t="shared" si="84"/>
        <v>990</v>
      </c>
      <c r="Y319" s="244">
        <f t="shared" si="85"/>
        <v>30480</v>
      </c>
      <c r="Z319" s="244"/>
      <c r="AA319" s="252"/>
      <c r="AB319" s="241">
        <v>1600</v>
      </c>
      <c r="AC319" s="242">
        <f t="shared" si="97"/>
        <v>27990</v>
      </c>
      <c r="AD319" s="242">
        <f t="shared" si="98"/>
        <v>2630.6</v>
      </c>
      <c r="AE319" s="242"/>
      <c r="AF319" s="242">
        <f t="shared" si="87"/>
        <v>30620.6</v>
      </c>
      <c r="AG319" s="242">
        <f t="shared" si="94"/>
        <v>32220.6</v>
      </c>
      <c r="AH319" s="242">
        <f t="shared" si="88"/>
        <v>3222</v>
      </c>
      <c r="AI319" s="242">
        <f t="shared" si="89"/>
        <v>1190</v>
      </c>
      <c r="AJ319" s="244">
        <f t="shared" si="90"/>
        <v>36630</v>
      </c>
      <c r="AM319" s="246">
        <f t="shared" si="91"/>
        <v>10750</v>
      </c>
      <c r="AN319" s="246">
        <f t="shared" si="92"/>
        <v>7840</v>
      </c>
    </row>
    <row r="320" spans="2:40" ht="15.6">
      <c r="B320" s="247">
        <v>315</v>
      </c>
      <c r="C320" s="248">
        <v>51740</v>
      </c>
      <c r="D320" s="248">
        <v>41820</v>
      </c>
      <c r="E320" s="235">
        <f t="shared" si="77"/>
        <v>9920</v>
      </c>
      <c r="F320" s="236">
        <f t="shared" si="78"/>
        <v>36830</v>
      </c>
      <c r="G320" s="234">
        <f t="shared" si="79"/>
        <v>30640</v>
      </c>
      <c r="H320" s="237">
        <f t="shared" si="80"/>
        <v>6190</v>
      </c>
      <c r="I320" s="249"/>
      <c r="J320" s="247">
        <v>15</v>
      </c>
      <c r="K320" s="247"/>
      <c r="L320" s="248">
        <v>47590</v>
      </c>
      <c r="M320" s="248">
        <v>38490</v>
      </c>
      <c r="N320" s="248">
        <v>47590</v>
      </c>
      <c r="O320" s="248">
        <v>38490</v>
      </c>
      <c r="Q320" s="241">
        <v>1260</v>
      </c>
      <c r="R320" s="242">
        <f t="shared" si="95"/>
        <v>23490</v>
      </c>
      <c r="S320" s="242">
        <f t="shared" si="96"/>
        <v>2209.5</v>
      </c>
      <c r="T320" s="242"/>
      <c r="U320" s="242">
        <f t="shared" si="82"/>
        <v>25699.5</v>
      </c>
      <c r="V320" s="242">
        <f t="shared" si="93"/>
        <v>26959.5</v>
      </c>
      <c r="W320" s="242">
        <f t="shared" si="83"/>
        <v>2696</v>
      </c>
      <c r="X320" s="242">
        <f t="shared" si="84"/>
        <v>990</v>
      </c>
      <c r="Y320" s="244">
        <f t="shared" si="85"/>
        <v>30640</v>
      </c>
      <c r="Z320" s="244"/>
      <c r="AA320" s="252"/>
      <c r="AB320" s="241">
        <v>1600</v>
      </c>
      <c r="AC320" s="242">
        <f t="shared" si="97"/>
        <v>27990</v>
      </c>
      <c r="AD320" s="242">
        <f t="shared" si="98"/>
        <v>2818.5</v>
      </c>
      <c r="AE320" s="242"/>
      <c r="AF320" s="242">
        <f t="shared" si="87"/>
        <v>30808.5</v>
      </c>
      <c r="AG320" s="242">
        <f t="shared" si="94"/>
        <v>32408.5</v>
      </c>
      <c r="AH320" s="242">
        <f t="shared" si="88"/>
        <v>3241</v>
      </c>
      <c r="AI320" s="242">
        <f t="shared" si="89"/>
        <v>1190</v>
      </c>
      <c r="AJ320" s="244">
        <f t="shared" si="90"/>
        <v>36830</v>
      </c>
      <c r="AM320" s="246">
        <f t="shared" si="91"/>
        <v>10760</v>
      </c>
      <c r="AN320" s="246">
        <f t="shared" si="92"/>
        <v>7850</v>
      </c>
    </row>
    <row r="321" spans="2:40" ht="15.6">
      <c r="B321" s="247">
        <v>316</v>
      </c>
      <c r="C321" s="248">
        <v>52050</v>
      </c>
      <c r="D321" s="248">
        <v>42050</v>
      </c>
      <c r="E321" s="235">
        <f t="shared" si="77"/>
        <v>10000</v>
      </c>
      <c r="F321" s="236">
        <f t="shared" si="78"/>
        <v>37050</v>
      </c>
      <c r="G321" s="234">
        <f t="shared" si="79"/>
        <v>30810</v>
      </c>
      <c r="H321" s="237">
        <f t="shared" si="80"/>
        <v>6240</v>
      </c>
      <c r="I321" s="249"/>
      <c r="J321" s="247">
        <v>16</v>
      </c>
      <c r="K321" s="247"/>
      <c r="L321" s="248">
        <v>47810</v>
      </c>
      <c r="M321" s="248">
        <v>38650</v>
      </c>
      <c r="N321" s="248">
        <v>47810</v>
      </c>
      <c r="O321" s="248">
        <v>38650</v>
      </c>
      <c r="Q321" s="241">
        <v>1260</v>
      </c>
      <c r="R321" s="242">
        <f t="shared" si="95"/>
        <v>23490</v>
      </c>
      <c r="S321" s="242">
        <f t="shared" si="96"/>
        <v>2356.8000000000002</v>
      </c>
      <c r="T321" s="242"/>
      <c r="U321" s="242">
        <f t="shared" si="82"/>
        <v>25846.799999999999</v>
      </c>
      <c r="V321" s="242">
        <f t="shared" si="93"/>
        <v>27106.799999999999</v>
      </c>
      <c r="W321" s="242">
        <f t="shared" si="83"/>
        <v>2711</v>
      </c>
      <c r="X321" s="242">
        <f t="shared" si="84"/>
        <v>1000</v>
      </c>
      <c r="Y321" s="244">
        <f t="shared" si="85"/>
        <v>30810</v>
      </c>
      <c r="Z321" s="244"/>
      <c r="AA321" s="252"/>
      <c r="AB321" s="241">
        <v>1600</v>
      </c>
      <c r="AC321" s="242">
        <f t="shared" si="97"/>
        <v>27990</v>
      </c>
      <c r="AD321" s="242">
        <f t="shared" si="98"/>
        <v>3006.4</v>
      </c>
      <c r="AE321" s="242"/>
      <c r="AF321" s="242">
        <f t="shared" si="87"/>
        <v>30996.400000000001</v>
      </c>
      <c r="AG321" s="242">
        <f t="shared" si="94"/>
        <v>32596.400000000001</v>
      </c>
      <c r="AH321" s="242">
        <f t="shared" si="88"/>
        <v>3260</v>
      </c>
      <c r="AI321" s="242">
        <f t="shared" si="89"/>
        <v>1200</v>
      </c>
      <c r="AJ321" s="244">
        <f t="shared" si="90"/>
        <v>37050</v>
      </c>
      <c r="AM321" s="246">
        <f t="shared" si="91"/>
        <v>10760</v>
      </c>
      <c r="AN321" s="246">
        <f t="shared" si="92"/>
        <v>7840</v>
      </c>
    </row>
    <row r="322" spans="2:40" ht="15.6">
      <c r="B322" s="247">
        <v>317</v>
      </c>
      <c r="C322" s="248">
        <v>52370</v>
      </c>
      <c r="D322" s="248">
        <v>42300</v>
      </c>
      <c r="E322" s="235">
        <f t="shared" si="77"/>
        <v>10070</v>
      </c>
      <c r="F322" s="236">
        <f t="shared" si="78"/>
        <v>37270</v>
      </c>
      <c r="G322" s="234">
        <f t="shared" si="79"/>
        <v>30970</v>
      </c>
      <c r="H322" s="237">
        <f t="shared" si="80"/>
        <v>6300</v>
      </c>
      <c r="I322" s="249"/>
      <c r="J322" s="247">
        <v>17</v>
      </c>
      <c r="K322" s="247"/>
      <c r="L322" s="248">
        <v>48020</v>
      </c>
      <c r="M322" s="248">
        <v>38820</v>
      </c>
      <c r="N322" s="248">
        <v>48020</v>
      </c>
      <c r="O322" s="248">
        <v>38820</v>
      </c>
      <c r="Q322" s="241">
        <v>1260</v>
      </c>
      <c r="R322" s="242">
        <f t="shared" si="95"/>
        <v>23490</v>
      </c>
      <c r="S322" s="242">
        <f t="shared" si="96"/>
        <v>2504.1000000000004</v>
      </c>
      <c r="T322" s="242"/>
      <c r="U322" s="242">
        <f t="shared" si="82"/>
        <v>25994.1</v>
      </c>
      <c r="V322" s="242">
        <f t="shared" si="93"/>
        <v>27254.1</v>
      </c>
      <c r="W322" s="242">
        <f t="shared" si="83"/>
        <v>2725</v>
      </c>
      <c r="X322" s="242">
        <f t="shared" si="84"/>
        <v>1000</v>
      </c>
      <c r="Y322" s="244">
        <f t="shared" si="85"/>
        <v>30970</v>
      </c>
      <c r="Z322" s="244"/>
      <c r="AA322" s="252"/>
      <c r="AB322" s="241">
        <v>1600</v>
      </c>
      <c r="AC322" s="242">
        <f t="shared" si="97"/>
        <v>27990</v>
      </c>
      <c r="AD322" s="242">
        <f t="shared" si="98"/>
        <v>3194.3</v>
      </c>
      <c r="AE322" s="242"/>
      <c r="AF322" s="242">
        <f t="shared" si="87"/>
        <v>31184.3</v>
      </c>
      <c r="AG322" s="242">
        <f t="shared" si="94"/>
        <v>32784.300000000003</v>
      </c>
      <c r="AH322" s="242">
        <f t="shared" si="88"/>
        <v>3278</v>
      </c>
      <c r="AI322" s="242">
        <f t="shared" si="89"/>
        <v>1210</v>
      </c>
      <c r="AJ322" s="244">
        <f t="shared" si="90"/>
        <v>37270</v>
      </c>
      <c r="AM322" s="246">
        <f t="shared" si="91"/>
        <v>10750</v>
      </c>
      <c r="AN322" s="246">
        <f t="shared" si="92"/>
        <v>7850</v>
      </c>
    </row>
    <row r="323" spans="2:40" ht="15.6">
      <c r="B323" s="247">
        <v>318</v>
      </c>
      <c r="C323" s="248">
        <v>52690</v>
      </c>
      <c r="D323" s="248">
        <v>42550</v>
      </c>
      <c r="E323" s="235">
        <f t="shared" si="77"/>
        <v>10140</v>
      </c>
      <c r="F323" s="236">
        <f t="shared" si="78"/>
        <v>37470</v>
      </c>
      <c r="G323" s="234">
        <f t="shared" si="79"/>
        <v>31150</v>
      </c>
      <c r="H323" s="237">
        <f t="shared" si="80"/>
        <v>6320</v>
      </c>
      <c r="I323" s="249"/>
      <c r="J323" s="247">
        <v>18</v>
      </c>
      <c r="K323" s="247"/>
      <c r="L323" s="248">
        <v>48230</v>
      </c>
      <c r="M323" s="248">
        <v>38990</v>
      </c>
      <c r="N323" s="248">
        <v>48230</v>
      </c>
      <c r="O323" s="248">
        <v>38990</v>
      </c>
      <c r="Q323" s="241">
        <v>1260</v>
      </c>
      <c r="R323" s="242">
        <f t="shared" si="95"/>
        <v>23490</v>
      </c>
      <c r="S323" s="242">
        <f t="shared" si="96"/>
        <v>2651.4</v>
      </c>
      <c r="T323" s="242"/>
      <c r="U323" s="242">
        <f t="shared" si="82"/>
        <v>26141.4</v>
      </c>
      <c r="V323" s="242">
        <f t="shared" si="93"/>
        <v>27401.4</v>
      </c>
      <c r="W323" s="242">
        <f t="shared" si="83"/>
        <v>2740</v>
      </c>
      <c r="X323" s="242">
        <f t="shared" si="84"/>
        <v>1010</v>
      </c>
      <c r="Y323" s="244">
        <f t="shared" si="85"/>
        <v>31150</v>
      </c>
      <c r="Z323" s="244"/>
      <c r="AA323" s="252"/>
      <c r="AB323" s="241">
        <v>1600</v>
      </c>
      <c r="AC323" s="242">
        <f t="shared" si="97"/>
        <v>27990</v>
      </c>
      <c r="AD323" s="242">
        <f t="shared" si="98"/>
        <v>3382.2000000000003</v>
      </c>
      <c r="AE323" s="242"/>
      <c r="AF323" s="242">
        <f t="shared" si="87"/>
        <v>31372.2</v>
      </c>
      <c r="AG323" s="242">
        <f t="shared" si="94"/>
        <v>32972.199999999997</v>
      </c>
      <c r="AH323" s="242">
        <f t="shared" si="88"/>
        <v>3297</v>
      </c>
      <c r="AI323" s="242">
        <f t="shared" si="89"/>
        <v>1210</v>
      </c>
      <c r="AJ323" s="244">
        <f t="shared" si="90"/>
        <v>37470</v>
      </c>
      <c r="AM323" s="246">
        <f t="shared" si="91"/>
        <v>10760</v>
      </c>
      <c r="AN323" s="246">
        <f t="shared" si="92"/>
        <v>7840</v>
      </c>
    </row>
    <row r="324" spans="2:40" ht="15.6">
      <c r="B324" s="247">
        <v>319</v>
      </c>
      <c r="C324" s="248">
        <v>53010</v>
      </c>
      <c r="D324" s="248">
        <v>42800</v>
      </c>
      <c r="E324" s="235">
        <f t="shared" si="77"/>
        <v>10210</v>
      </c>
      <c r="F324" s="236">
        <f t="shared" si="78"/>
        <v>37690</v>
      </c>
      <c r="G324" s="234">
        <f t="shared" si="79"/>
        <v>31310</v>
      </c>
      <c r="H324" s="237">
        <f t="shared" si="80"/>
        <v>6380</v>
      </c>
      <c r="I324" s="249"/>
      <c r="J324" s="247">
        <v>19</v>
      </c>
      <c r="K324" s="247"/>
      <c r="L324" s="248">
        <v>48450</v>
      </c>
      <c r="M324" s="248">
        <v>39160</v>
      </c>
      <c r="N324" s="248">
        <v>48450</v>
      </c>
      <c r="O324" s="248">
        <v>39160</v>
      </c>
      <c r="Q324" s="241">
        <v>1260</v>
      </c>
      <c r="R324" s="242">
        <f t="shared" si="95"/>
        <v>23490</v>
      </c>
      <c r="S324" s="242">
        <f t="shared" si="96"/>
        <v>2798.7000000000003</v>
      </c>
      <c r="T324" s="242"/>
      <c r="U324" s="242">
        <f t="shared" si="82"/>
        <v>26288.7</v>
      </c>
      <c r="V324" s="242">
        <f t="shared" si="93"/>
        <v>27548.7</v>
      </c>
      <c r="W324" s="242">
        <f t="shared" si="83"/>
        <v>2755</v>
      </c>
      <c r="X324" s="242">
        <f t="shared" si="84"/>
        <v>1010</v>
      </c>
      <c r="Y324" s="244">
        <f t="shared" si="85"/>
        <v>31310</v>
      </c>
      <c r="Z324" s="244"/>
      <c r="AA324" s="252"/>
      <c r="AB324" s="241">
        <v>1600</v>
      </c>
      <c r="AC324" s="242">
        <f t="shared" si="97"/>
        <v>27990</v>
      </c>
      <c r="AD324" s="242">
        <f t="shared" si="98"/>
        <v>3570.1</v>
      </c>
      <c r="AE324" s="242"/>
      <c r="AF324" s="242">
        <f t="shared" si="87"/>
        <v>31560.1</v>
      </c>
      <c r="AG324" s="242">
        <f t="shared" si="94"/>
        <v>33160.1</v>
      </c>
      <c r="AH324" s="242">
        <f t="shared" si="88"/>
        <v>3316</v>
      </c>
      <c r="AI324" s="242">
        <f t="shared" si="89"/>
        <v>1220</v>
      </c>
      <c r="AJ324" s="244">
        <f t="shared" si="90"/>
        <v>37690</v>
      </c>
      <c r="AM324" s="246">
        <f t="shared" si="91"/>
        <v>10760</v>
      </c>
      <c r="AN324" s="246">
        <f t="shared" si="92"/>
        <v>7850</v>
      </c>
    </row>
    <row r="325" spans="2:40" ht="15.6">
      <c r="B325" s="247">
        <v>320</v>
      </c>
      <c r="C325" s="248">
        <v>53330</v>
      </c>
      <c r="D325" s="248">
        <v>43040</v>
      </c>
      <c r="E325" s="235">
        <f t="shared" ref="E325:E388" si="99">C325-D325</f>
        <v>10290</v>
      </c>
      <c r="F325" s="236">
        <f t="shared" ref="F325:F388" si="100">AJ325</f>
        <v>37910</v>
      </c>
      <c r="G325" s="234">
        <f t="shared" ref="G325:G388" si="101">Y325</f>
        <v>31480</v>
      </c>
      <c r="H325" s="237">
        <f t="shared" ref="H325:H388" si="102">F325-G325</f>
        <v>6430</v>
      </c>
      <c r="I325" s="249"/>
      <c r="J325" s="247">
        <v>20</v>
      </c>
      <c r="K325" s="247"/>
      <c r="L325" s="248">
        <v>48660</v>
      </c>
      <c r="M325" s="248">
        <v>39330</v>
      </c>
      <c r="N325" s="248">
        <v>48660</v>
      </c>
      <c r="O325" s="248">
        <v>39330</v>
      </c>
      <c r="Q325" s="241">
        <v>1260</v>
      </c>
      <c r="R325" s="242">
        <f t="shared" si="95"/>
        <v>23490</v>
      </c>
      <c r="S325" s="242">
        <f t="shared" si="96"/>
        <v>2946</v>
      </c>
      <c r="T325" s="242"/>
      <c r="U325" s="242">
        <f t="shared" ref="U325:U388" si="103">R325+S325+T325</f>
        <v>26436</v>
      </c>
      <c r="V325" s="242">
        <f t="shared" si="93"/>
        <v>27696</v>
      </c>
      <c r="W325" s="242">
        <f t="shared" ref="W325:W388" si="104">ROUND((V325*0.1),0)</f>
        <v>2770</v>
      </c>
      <c r="X325" s="242">
        <f t="shared" ref="X325:X388" si="105">ROUNDDOWN((V325*0.037),-1)</f>
        <v>1020</v>
      </c>
      <c r="Y325" s="244">
        <f t="shared" ref="Y325:Y388" si="106">ROUNDDOWN((V325+W325+X325),-1)</f>
        <v>31480</v>
      </c>
      <c r="Z325" s="244"/>
      <c r="AA325" s="252"/>
      <c r="AB325" s="241">
        <v>1600</v>
      </c>
      <c r="AC325" s="242">
        <f t="shared" si="97"/>
        <v>27990</v>
      </c>
      <c r="AD325" s="242">
        <f t="shared" si="98"/>
        <v>3758</v>
      </c>
      <c r="AE325" s="242"/>
      <c r="AF325" s="242">
        <f t="shared" ref="AF325:AF388" si="107">AC325+AD325+AE325</f>
        <v>31748</v>
      </c>
      <c r="AG325" s="242">
        <f t="shared" si="94"/>
        <v>33348</v>
      </c>
      <c r="AH325" s="242">
        <f t="shared" ref="AH325:AH388" si="108">ROUND((AG325*0.1),0)</f>
        <v>3335</v>
      </c>
      <c r="AI325" s="242">
        <f t="shared" ref="AI325:AI388" si="109">ROUNDDOWN((AG325*0.037),-1)</f>
        <v>1230</v>
      </c>
      <c r="AJ325" s="244">
        <f t="shared" ref="AJ325:AJ388" si="110">ROUNDDOWN((AG325+AH325+AI325),-1)</f>
        <v>37910</v>
      </c>
      <c r="AM325" s="246">
        <f t="shared" si="91"/>
        <v>10750</v>
      </c>
      <c r="AN325" s="246">
        <f t="shared" si="92"/>
        <v>7850</v>
      </c>
    </row>
    <row r="326" spans="2:40" ht="15.6">
      <c r="B326" s="247">
        <v>321</v>
      </c>
      <c r="C326" s="248">
        <v>53650</v>
      </c>
      <c r="D326" s="248">
        <v>43280</v>
      </c>
      <c r="E326" s="235">
        <f t="shared" si="99"/>
        <v>10370</v>
      </c>
      <c r="F326" s="236">
        <f t="shared" si="100"/>
        <v>38120</v>
      </c>
      <c r="G326" s="234">
        <f t="shared" si="101"/>
        <v>31650</v>
      </c>
      <c r="H326" s="237">
        <f t="shared" si="102"/>
        <v>6470</v>
      </c>
      <c r="I326" s="249"/>
      <c r="J326" s="247">
        <v>21</v>
      </c>
      <c r="K326" s="247"/>
      <c r="L326" s="248">
        <v>48880</v>
      </c>
      <c r="M326" s="248">
        <v>39490</v>
      </c>
      <c r="N326" s="248">
        <v>48880</v>
      </c>
      <c r="O326" s="248">
        <v>39490</v>
      </c>
      <c r="Q326" s="241">
        <v>1260</v>
      </c>
      <c r="R326" s="242">
        <f t="shared" si="95"/>
        <v>23490</v>
      </c>
      <c r="S326" s="242">
        <f t="shared" si="96"/>
        <v>3093.3</v>
      </c>
      <c r="T326" s="242"/>
      <c r="U326" s="242">
        <f t="shared" si="103"/>
        <v>26583.3</v>
      </c>
      <c r="V326" s="242">
        <f t="shared" si="93"/>
        <v>27843.3</v>
      </c>
      <c r="W326" s="242">
        <f t="shared" si="104"/>
        <v>2784</v>
      </c>
      <c r="X326" s="242">
        <f t="shared" si="105"/>
        <v>1030</v>
      </c>
      <c r="Y326" s="244">
        <f t="shared" si="106"/>
        <v>31650</v>
      </c>
      <c r="Z326" s="244"/>
      <c r="AA326" s="252"/>
      <c r="AB326" s="241">
        <v>1600</v>
      </c>
      <c r="AC326" s="242">
        <f t="shared" si="97"/>
        <v>27990</v>
      </c>
      <c r="AD326" s="242">
        <f t="shared" si="98"/>
        <v>3945.9</v>
      </c>
      <c r="AE326" s="242"/>
      <c r="AF326" s="242">
        <f t="shared" si="107"/>
        <v>31935.9</v>
      </c>
      <c r="AG326" s="242">
        <f t="shared" si="94"/>
        <v>33535.9</v>
      </c>
      <c r="AH326" s="242">
        <f t="shared" si="108"/>
        <v>3354</v>
      </c>
      <c r="AI326" s="242">
        <f t="shared" si="109"/>
        <v>1240</v>
      </c>
      <c r="AJ326" s="244">
        <f t="shared" si="110"/>
        <v>38120</v>
      </c>
      <c r="AM326" s="246">
        <f t="shared" ref="AM326:AM389" si="111">N326-AJ326</f>
        <v>10760</v>
      </c>
      <c r="AN326" s="246">
        <f t="shared" ref="AN326:AN389" si="112">O326-Y326</f>
        <v>7840</v>
      </c>
    </row>
    <row r="327" spans="2:40" ht="15.6">
      <c r="B327" s="247">
        <v>322</v>
      </c>
      <c r="C327" s="248">
        <v>53970</v>
      </c>
      <c r="D327" s="248">
        <v>43530</v>
      </c>
      <c r="E327" s="235">
        <f t="shared" si="99"/>
        <v>10440</v>
      </c>
      <c r="F327" s="236">
        <f t="shared" si="100"/>
        <v>38330</v>
      </c>
      <c r="G327" s="234">
        <f t="shared" si="101"/>
        <v>31810</v>
      </c>
      <c r="H327" s="237">
        <f t="shared" si="102"/>
        <v>6520</v>
      </c>
      <c r="I327" s="249"/>
      <c r="J327" s="247">
        <v>22</v>
      </c>
      <c r="K327" s="247"/>
      <c r="L327" s="248">
        <v>49090</v>
      </c>
      <c r="M327" s="248">
        <v>39660</v>
      </c>
      <c r="N327" s="248">
        <v>49090</v>
      </c>
      <c r="O327" s="248">
        <v>39660</v>
      </c>
      <c r="Q327" s="241">
        <v>1260</v>
      </c>
      <c r="R327" s="242">
        <f t="shared" si="95"/>
        <v>23490</v>
      </c>
      <c r="S327" s="242">
        <f t="shared" si="96"/>
        <v>3240.6000000000004</v>
      </c>
      <c r="T327" s="242"/>
      <c r="U327" s="242">
        <f t="shared" si="103"/>
        <v>26730.6</v>
      </c>
      <c r="V327" s="242">
        <f t="shared" si="93"/>
        <v>27990.6</v>
      </c>
      <c r="W327" s="242">
        <f t="shared" si="104"/>
        <v>2799</v>
      </c>
      <c r="X327" s="242">
        <f t="shared" si="105"/>
        <v>1030</v>
      </c>
      <c r="Y327" s="244">
        <f t="shared" si="106"/>
        <v>31810</v>
      </c>
      <c r="Z327" s="244"/>
      <c r="AA327" s="252"/>
      <c r="AB327" s="241">
        <v>1600</v>
      </c>
      <c r="AC327" s="242">
        <f t="shared" si="97"/>
        <v>27990</v>
      </c>
      <c r="AD327" s="242">
        <f t="shared" si="98"/>
        <v>4133.8</v>
      </c>
      <c r="AE327" s="242"/>
      <c r="AF327" s="242">
        <f t="shared" si="107"/>
        <v>32123.8</v>
      </c>
      <c r="AG327" s="242">
        <f t="shared" si="94"/>
        <v>33723.800000000003</v>
      </c>
      <c r="AH327" s="242">
        <f t="shared" si="108"/>
        <v>3372</v>
      </c>
      <c r="AI327" s="242">
        <f t="shared" si="109"/>
        <v>1240</v>
      </c>
      <c r="AJ327" s="244">
        <f t="shared" si="110"/>
        <v>38330</v>
      </c>
      <c r="AM327" s="246">
        <f t="shared" si="111"/>
        <v>10760</v>
      </c>
      <c r="AN327" s="246">
        <f t="shared" si="112"/>
        <v>7850</v>
      </c>
    </row>
    <row r="328" spans="2:40" ht="15.6">
      <c r="B328" s="247">
        <v>323</v>
      </c>
      <c r="C328" s="248">
        <v>54280</v>
      </c>
      <c r="D328" s="248">
        <v>43770</v>
      </c>
      <c r="E328" s="235">
        <f t="shared" si="99"/>
        <v>10510</v>
      </c>
      <c r="F328" s="236">
        <f t="shared" si="100"/>
        <v>38550</v>
      </c>
      <c r="G328" s="234">
        <f t="shared" si="101"/>
        <v>31990</v>
      </c>
      <c r="H328" s="237">
        <f t="shared" si="102"/>
        <v>6560</v>
      </c>
      <c r="I328" s="249"/>
      <c r="J328" s="247">
        <v>23</v>
      </c>
      <c r="K328" s="247"/>
      <c r="L328" s="248">
        <v>49300</v>
      </c>
      <c r="M328" s="248">
        <v>39830</v>
      </c>
      <c r="N328" s="248">
        <v>49300</v>
      </c>
      <c r="O328" s="248">
        <v>39830</v>
      </c>
      <c r="Q328" s="241">
        <v>1260</v>
      </c>
      <c r="R328" s="242">
        <f t="shared" si="95"/>
        <v>23490</v>
      </c>
      <c r="S328" s="242">
        <f t="shared" si="96"/>
        <v>3387.9</v>
      </c>
      <c r="T328" s="242"/>
      <c r="U328" s="242">
        <f t="shared" si="103"/>
        <v>26877.9</v>
      </c>
      <c r="V328" s="242">
        <f t="shared" si="93"/>
        <v>28137.9</v>
      </c>
      <c r="W328" s="242">
        <f t="shared" si="104"/>
        <v>2814</v>
      </c>
      <c r="X328" s="242">
        <f t="shared" si="105"/>
        <v>1040</v>
      </c>
      <c r="Y328" s="244">
        <f t="shared" si="106"/>
        <v>31990</v>
      </c>
      <c r="Z328" s="244"/>
      <c r="AA328" s="252"/>
      <c r="AB328" s="241">
        <v>1600</v>
      </c>
      <c r="AC328" s="242">
        <f t="shared" si="97"/>
        <v>27990</v>
      </c>
      <c r="AD328" s="242">
        <f t="shared" si="98"/>
        <v>4321.7</v>
      </c>
      <c r="AE328" s="242"/>
      <c r="AF328" s="242">
        <f t="shared" si="107"/>
        <v>32311.7</v>
      </c>
      <c r="AG328" s="242">
        <f t="shared" si="94"/>
        <v>33911.699999999997</v>
      </c>
      <c r="AH328" s="242">
        <f t="shared" si="108"/>
        <v>3391</v>
      </c>
      <c r="AI328" s="242">
        <f t="shared" si="109"/>
        <v>1250</v>
      </c>
      <c r="AJ328" s="244">
        <f t="shared" si="110"/>
        <v>38550</v>
      </c>
      <c r="AM328" s="246">
        <f t="shared" si="111"/>
        <v>10750</v>
      </c>
      <c r="AN328" s="246">
        <f t="shared" si="112"/>
        <v>7840</v>
      </c>
    </row>
    <row r="329" spans="2:40" ht="15.6">
      <c r="B329" s="247">
        <v>324</v>
      </c>
      <c r="C329" s="248">
        <v>54600</v>
      </c>
      <c r="D329" s="248">
        <v>44020</v>
      </c>
      <c r="E329" s="235">
        <f t="shared" si="99"/>
        <v>10580</v>
      </c>
      <c r="F329" s="236">
        <f t="shared" si="100"/>
        <v>38760</v>
      </c>
      <c r="G329" s="234">
        <f t="shared" si="101"/>
        <v>32150</v>
      </c>
      <c r="H329" s="237">
        <f t="shared" si="102"/>
        <v>6610</v>
      </c>
      <c r="I329" s="249"/>
      <c r="J329" s="247">
        <v>24</v>
      </c>
      <c r="K329" s="247"/>
      <c r="L329" s="248">
        <v>49520</v>
      </c>
      <c r="M329" s="248">
        <v>40000</v>
      </c>
      <c r="N329" s="248">
        <v>49520</v>
      </c>
      <c r="O329" s="248">
        <v>40000</v>
      </c>
      <c r="Q329" s="241">
        <v>1260</v>
      </c>
      <c r="R329" s="242">
        <f t="shared" si="95"/>
        <v>23490</v>
      </c>
      <c r="S329" s="242">
        <f t="shared" si="96"/>
        <v>3535.2000000000003</v>
      </c>
      <c r="T329" s="242"/>
      <c r="U329" s="242">
        <f t="shared" si="103"/>
        <v>27025.200000000001</v>
      </c>
      <c r="V329" s="242">
        <f t="shared" si="93"/>
        <v>28285.200000000001</v>
      </c>
      <c r="W329" s="242">
        <f t="shared" si="104"/>
        <v>2829</v>
      </c>
      <c r="X329" s="242">
        <f t="shared" si="105"/>
        <v>1040</v>
      </c>
      <c r="Y329" s="244">
        <f t="shared" si="106"/>
        <v>32150</v>
      </c>
      <c r="Z329" s="244"/>
      <c r="AA329" s="252"/>
      <c r="AB329" s="241">
        <v>1600</v>
      </c>
      <c r="AC329" s="242">
        <f t="shared" si="97"/>
        <v>27990</v>
      </c>
      <c r="AD329" s="242">
        <f t="shared" si="98"/>
        <v>4509.6000000000004</v>
      </c>
      <c r="AE329" s="242"/>
      <c r="AF329" s="242">
        <f t="shared" si="107"/>
        <v>32499.599999999999</v>
      </c>
      <c r="AG329" s="242">
        <f t="shared" si="94"/>
        <v>34099.599999999999</v>
      </c>
      <c r="AH329" s="242">
        <f t="shared" si="108"/>
        <v>3410</v>
      </c>
      <c r="AI329" s="242">
        <f t="shared" si="109"/>
        <v>1260</v>
      </c>
      <c r="AJ329" s="244">
        <f t="shared" si="110"/>
        <v>38760</v>
      </c>
      <c r="AM329" s="246">
        <f t="shared" si="111"/>
        <v>10760</v>
      </c>
      <c r="AN329" s="246">
        <f t="shared" si="112"/>
        <v>7850</v>
      </c>
    </row>
    <row r="330" spans="2:40" ht="15.6">
      <c r="B330" s="247">
        <v>325</v>
      </c>
      <c r="C330" s="248">
        <v>54920</v>
      </c>
      <c r="D330" s="248">
        <v>44270</v>
      </c>
      <c r="E330" s="235">
        <f t="shared" si="99"/>
        <v>10650</v>
      </c>
      <c r="F330" s="236">
        <f t="shared" si="100"/>
        <v>38970</v>
      </c>
      <c r="G330" s="234">
        <f t="shared" si="101"/>
        <v>32320</v>
      </c>
      <c r="H330" s="237">
        <f t="shared" si="102"/>
        <v>6650</v>
      </c>
      <c r="I330" s="249"/>
      <c r="J330" s="247">
        <v>25</v>
      </c>
      <c r="K330" s="247"/>
      <c r="L330" s="248">
        <v>49730</v>
      </c>
      <c r="M330" s="248">
        <v>40160</v>
      </c>
      <c r="N330" s="248">
        <v>49730</v>
      </c>
      <c r="O330" s="248">
        <v>40160</v>
      </c>
      <c r="Q330" s="241">
        <v>1260</v>
      </c>
      <c r="R330" s="242">
        <f t="shared" si="95"/>
        <v>23490</v>
      </c>
      <c r="S330" s="242">
        <f t="shared" si="96"/>
        <v>3682.5000000000005</v>
      </c>
      <c r="T330" s="242"/>
      <c r="U330" s="242">
        <f t="shared" si="103"/>
        <v>27172.5</v>
      </c>
      <c r="V330" s="242">
        <f t="shared" si="93"/>
        <v>28432.5</v>
      </c>
      <c r="W330" s="242">
        <f t="shared" si="104"/>
        <v>2843</v>
      </c>
      <c r="X330" s="242">
        <f t="shared" si="105"/>
        <v>1050</v>
      </c>
      <c r="Y330" s="244">
        <f t="shared" si="106"/>
        <v>32320</v>
      </c>
      <c r="Z330" s="244"/>
      <c r="AA330" s="252"/>
      <c r="AB330" s="241">
        <v>1600</v>
      </c>
      <c r="AC330" s="242">
        <f t="shared" si="97"/>
        <v>27990</v>
      </c>
      <c r="AD330" s="242">
        <f t="shared" si="98"/>
        <v>4697.5</v>
      </c>
      <c r="AE330" s="242"/>
      <c r="AF330" s="242">
        <f t="shared" si="107"/>
        <v>32687.5</v>
      </c>
      <c r="AG330" s="242">
        <f t="shared" si="94"/>
        <v>34287.5</v>
      </c>
      <c r="AH330" s="242">
        <f t="shared" si="108"/>
        <v>3429</v>
      </c>
      <c r="AI330" s="242">
        <f t="shared" si="109"/>
        <v>1260</v>
      </c>
      <c r="AJ330" s="244">
        <f t="shared" si="110"/>
        <v>38970</v>
      </c>
      <c r="AM330" s="246">
        <f t="shared" si="111"/>
        <v>10760</v>
      </c>
      <c r="AN330" s="246">
        <f t="shared" si="112"/>
        <v>7840</v>
      </c>
    </row>
    <row r="331" spans="2:40" ht="15.6">
      <c r="B331" s="247">
        <v>326</v>
      </c>
      <c r="C331" s="248">
        <v>55240</v>
      </c>
      <c r="D331" s="248">
        <v>44510</v>
      </c>
      <c r="E331" s="235">
        <f t="shared" si="99"/>
        <v>10730</v>
      </c>
      <c r="F331" s="236">
        <f t="shared" si="100"/>
        <v>39190</v>
      </c>
      <c r="G331" s="234">
        <f t="shared" si="101"/>
        <v>32480</v>
      </c>
      <c r="H331" s="237">
        <f t="shared" si="102"/>
        <v>6710</v>
      </c>
      <c r="I331" s="249"/>
      <c r="J331" s="247">
        <v>26</v>
      </c>
      <c r="K331" s="247"/>
      <c r="L331" s="248">
        <v>49940</v>
      </c>
      <c r="M331" s="248">
        <v>40330</v>
      </c>
      <c r="N331" s="248">
        <v>49940</v>
      </c>
      <c r="O331" s="248">
        <v>40330</v>
      </c>
      <c r="Q331" s="241">
        <v>1260</v>
      </c>
      <c r="R331" s="242">
        <f t="shared" si="95"/>
        <v>23490</v>
      </c>
      <c r="S331" s="242">
        <f t="shared" si="96"/>
        <v>3829.8</v>
      </c>
      <c r="T331" s="242"/>
      <c r="U331" s="242">
        <f t="shared" si="103"/>
        <v>27319.8</v>
      </c>
      <c r="V331" s="242">
        <f t="shared" si="93"/>
        <v>28579.8</v>
      </c>
      <c r="W331" s="242">
        <f t="shared" si="104"/>
        <v>2858</v>
      </c>
      <c r="X331" s="242">
        <f t="shared" si="105"/>
        <v>1050</v>
      </c>
      <c r="Y331" s="244">
        <f t="shared" si="106"/>
        <v>32480</v>
      </c>
      <c r="Z331" s="244"/>
      <c r="AA331" s="252"/>
      <c r="AB331" s="241">
        <v>1600</v>
      </c>
      <c r="AC331" s="242">
        <f t="shared" si="97"/>
        <v>27990</v>
      </c>
      <c r="AD331" s="242">
        <f t="shared" si="98"/>
        <v>4885.4000000000005</v>
      </c>
      <c r="AE331" s="242"/>
      <c r="AF331" s="242">
        <f t="shared" si="107"/>
        <v>32875.4</v>
      </c>
      <c r="AG331" s="242">
        <f t="shared" si="94"/>
        <v>34475.4</v>
      </c>
      <c r="AH331" s="242">
        <f t="shared" si="108"/>
        <v>3448</v>
      </c>
      <c r="AI331" s="242">
        <f t="shared" si="109"/>
        <v>1270</v>
      </c>
      <c r="AJ331" s="244">
        <f t="shared" si="110"/>
        <v>39190</v>
      </c>
      <c r="AM331" s="246">
        <f t="shared" si="111"/>
        <v>10750</v>
      </c>
      <c r="AN331" s="246">
        <f t="shared" si="112"/>
        <v>7850</v>
      </c>
    </row>
    <row r="332" spans="2:40" ht="15.6">
      <c r="B332" s="247">
        <v>327</v>
      </c>
      <c r="C332" s="248">
        <v>55560</v>
      </c>
      <c r="D332" s="248">
        <v>44750</v>
      </c>
      <c r="E332" s="235">
        <f t="shared" si="99"/>
        <v>10810</v>
      </c>
      <c r="F332" s="236">
        <f t="shared" si="100"/>
        <v>39400</v>
      </c>
      <c r="G332" s="234">
        <f t="shared" si="101"/>
        <v>32660</v>
      </c>
      <c r="H332" s="237">
        <f t="shared" si="102"/>
        <v>6740</v>
      </c>
      <c r="I332" s="249"/>
      <c r="J332" s="247">
        <v>27</v>
      </c>
      <c r="K332" s="247"/>
      <c r="L332" s="248">
        <v>50160</v>
      </c>
      <c r="M332" s="248">
        <v>40500</v>
      </c>
      <c r="N332" s="248">
        <v>50160</v>
      </c>
      <c r="O332" s="248">
        <v>40500</v>
      </c>
      <c r="Q332" s="241">
        <v>1260</v>
      </c>
      <c r="R332" s="242">
        <f t="shared" si="95"/>
        <v>23490</v>
      </c>
      <c r="S332" s="242">
        <f t="shared" si="96"/>
        <v>3977.1000000000004</v>
      </c>
      <c r="T332" s="242"/>
      <c r="U332" s="242">
        <f t="shared" si="103"/>
        <v>27467.1</v>
      </c>
      <c r="V332" s="242">
        <f t="shared" si="93"/>
        <v>28727.1</v>
      </c>
      <c r="W332" s="242">
        <f t="shared" si="104"/>
        <v>2873</v>
      </c>
      <c r="X332" s="242">
        <f t="shared" si="105"/>
        <v>1060</v>
      </c>
      <c r="Y332" s="244">
        <f t="shared" si="106"/>
        <v>32660</v>
      </c>
      <c r="Z332" s="244"/>
      <c r="AA332" s="252"/>
      <c r="AB332" s="241">
        <v>1600</v>
      </c>
      <c r="AC332" s="242">
        <f t="shared" si="97"/>
        <v>27990</v>
      </c>
      <c r="AD332" s="242">
        <f t="shared" si="98"/>
        <v>5073.3</v>
      </c>
      <c r="AE332" s="242"/>
      <c r="AF332" s="242">
        <f t="shared" si="107"/>
        <v>33063.300000000003</v>
      </c>
      <c r="AG332" s="242">
        <f t="shared" si="94"/>
        <v>34663.300000000003</v>
      </c>
      <c r="AH332" s="242">
        <f t="shared" si="108"/>
        <v>3466</v>
      </c>
      <c r="AI332" s="242">
        <f t="shared" si="109"/>
        <v>1280</v>
      </c>
      <c r="AJ332" s="244">
        <f t="shared" si="110"/>
        <v>39400</v>
      </c>
      <c r="AM332" s="246">
        <f t="shared" si="111"/>
        <v>10760</v>
      </c>
      <c r="AN332" s="246">
        <f t="shared" si="112"/>
        <v>7840</v>
      </c>
    </row>
    <row r="333" spans="2:40" ht="15.6">
      <c r="B333" s="247">
        <v>328</v>
      </c>
      <c r="C333" s="248">
        <v>55880</v>
      </c>
      <c r="D333" s="248">
        <v>45000</v>
      </c>
      <c r="E333" s="235">
        <f t="shared" si="99"/>
        <v>10880</v>
      </c>
      <c r="F333" s="236">
        <f t="shared" si="100"/>
        <v>39610</v>
      </c>
      <c r="G333" s="234">
        <f t="shared" si="101"/>
        <v>32820</v>
      </c>
      <c r="H333" s="237">
        <f t="shared" si="102"/>
        <v>6790</v>
      </c>
      <c r="I333" s="249"/>
      <c r="J333" s="247">
        <v>28</v>
      </c>
      <c r="K333" s="247"/>
      <c r="L333" s="248">
        <v>50370</v>
      </c>
      <c r="M333" s="248">
        <v>40670</v>
      </c>
      <c r="N333" s="248">
        <v>50370</v>
      </c>
      <c r="O333" s="248">
        <v>40670</v>
      </c>
      <c r="Q333" s="241">
        <v>1260</v>
      </c>
      <c r="R333" s="242">
        <f t="shared" si="95"/>
        <v>23490</v>
      </c>
      <c r="S333" s="242">
        <f t="shared" si="96"/>
        <v>4124.4000000000005</v>
      </c>
      <c r="T333" s="242"/>
      <c r="U333" s="242">
        <f t="shared" si="103"/>
        <v>27614.400000000001</v>
      </c>
      <c r="V333" s="242">
        <f t="shared" si="93"/>
        <v>28874.400000000001</v>
      </c>
      <c r="W333" s="242">
        <f t="shared" si="104"/>
        <v>2887</v>
      </c>
      <c r="X333" s="242">
        <f t="shared" si="105"/>
        <v>1060</v>
      </c>
      <c r="Y333" s="244">
        <f t="shared" si="106"/>
        <v>32820</v>
      </c>
      <c r="Z333" s="244"/>
      <c r="AA333" s="252"/>
      <c r="AB333" s="241">
        <v>1600</v>
      </c>
      <c r="AC333" s="242">
        <f t="shared" si="97"/>
        <v>27990</v>
      </c>
      <c r="AD333" s="242">
        <f t="shared" si="98"/>
        <v>5261.2</v>
      </c>
      <c r="AE333" s="242"/>
      <c r="AF333" s="242">
        <f t="shared" si="107"/>
        <v>33251.199999999997</v>
      </c>
      <c r="AG333" s="242">
        <f t="shared" si="94"/>
        <v>34851.199999999997</v>
      </c>
      <c r="AH333" s="242">
        <f t="shared" si="108"/>
        <v>3485</v>
      </c>
      <c r="AI333" s="242">
        <f t="shared" si="109"/>
        <v>1280</v>
      </c>
      <c r="AJ333" s="244">
        <f t="shared" si="110"/>
        <v>39610</v>
      </c>
      <c r="AM333" s="246">
        <f t="shared" si="111"/>
        <v>10760</v>
      </c>
      <c r="AN333" s="246">
        <f t="shared" si="112"/>
        <v>7850</v>
      </c>
    </row>
    <row r="334" spans="2:40" ht="15.6">
      <c r="B334" s="247">
        <v>329</v>
      </c>
      <c r="C334" s="248">
        <v>56200</v>
      </c>
      <c r="D334" s="248">
        <v>45250</v>
      </c>
      <c r="E334" s="235">
        <f t="shared" si="99"/>
        <v>10950</v>
      </c>
      <c r="F334" s="236">
        <f t="shared" si="100"/>
        <v>39830</v>
      </c>
      <c r="G334" s="234">
        <f t="shared" si="101"/>
        <v>32990</v>
      </c>
      <c r="H334" s="237">
        <f t="shared" si="102"/>
        <v>6840</v>
      </c>
      <c r="I334" s="249"/>
      <c r="J334" s="247">
        <v>29</v>
      </c>
      <c r="K334" s="247"/>
      <c r="L334" s="248">
        <v>50580</v>
      </c>
      <c r="M334" s="248">
        <v>40830</v>
      </c>
      <c r="N334" s="248">
        <v>50580</v>
      </c>
      <c r="O334" s="248">
        <v>40830</v>
      </c>
      <c r="Q334" s="241">
        <v>1260</v>
      </c>
      <c r="R334" s="242">
        <f t="shared" si="95"/>
        <v>23490</v>
      </c>
      <c r="S334" s="242">
        <f t="shared" si="96"/>
        <v>4271.7000000000007</v>
      </c>
      <c r="T334" s="242"/>
      <c r="U334" s="242">
        <f t="shared" si="103"/>
        <v>27761.7</v>
      </c>
      <c r="V334" s="242">
        <f t="shared" ref="V334:V397" si="113">Q334+U334</f>
        <v>29021.7</v>
      </c>
      <c r="W334" s="242">
        <f t="shared" si="104"/>
        <v>2902</v>
      </c>
      <c r="X334" s="242">
        <f t="shared" si="105"/>
        <v>1070</v>
      </c>
      <c r="Y334" s="244">
        <f t="shared" si="106"/>
        <v>32990</v>
      </c>
      <c r="Z334" s="244"/>
      <c r="AA334" s="252"/>
      <c r="AB334" s="241">
        <v>1600</v>
      </c>
      <c r="AC334" s="242">
        <f t="shared" si="97"/>
        <v>27990</v>
      </c>
      <c r="AD334" s="242">
        <f t="shared" si="98"/>
        <v>5449.1</v>
      </c>
      <c r="AE334" s="242"/>
      <c r="AF334" s="242">
        <f t="shared" si="107"/>
        <v>33439.1</v>
      </c>
      <c r="AG334" s="242">
        <f t="shared" ref="AG334:AG397" si="114">AB334+AF334</f>
        <v>35039.1</v>
      </c>
      <c r="AH334" s="242">
        <f t="shared" si="108"/>
        <v>3504</v>
      </c>
      <c r="AI334" s="242">
        <f t="shared" si="109"/>
        <v>1290</v>
      </c>
      <c r="AJ334" s="244">
        <f t="shared" si="110"/>
        <v>39830</v>
      </c>
      <c r="AM334" s="246">
        <f t="shared" si="111"/>
        <v>10750</v>
      </c>
      <c r="AN334" s="246">
        <f t="shared" si="112"/>
        <v>7840</v>
      </c>
    </row>
    <row r="335" spans="2:40" ht="15.6">
      <c r="B335" s="247">
        <v>330</v>
      </c>
      <c r="C335" s="248">
        <v>56520</v>
      </c>
      <c r="D335" s="248">
        <v>45500</v>
      </c>
      <c r="E335" s="235">
        <f t="shared" si="99"/>
        <v>11020</v>
      </c>
      <c r="F335" s="236">
        <f t="shared" si="100"/>
        <v>40050</v>
      </c>
      <c r="G335" s="234">
        <f t="shared" si="101"/>
        <v>33150</v>
      </c>
      <c r="H335" s="237">
        <f t="shared" si="102"/>
        <v>6900</v>
      </c>
      <c r="I335" s="249"/>
      <c r="J335" s="247">
        <v>30</v>
      </c>
      <c r="K335" s="247"/>
      <c r="L335" s="248">
        <v>50800</v>
      </c>
      <c r="M335" s="248">
        <v>41000</v>
      </c>
      <c r="N335" s="248">
        <v>50800</v>
      </c>
      <c r="O335" s="248">
        <v>41000</v>
      </c>
      <c r="Q335" s="241">
        <v>1260</v>
      </c>
      <c r="R335" s="242">
        <f t="shared" si="95"/>
        <v>23490</v>
      </c>
      <c r="S335" s="242">
        <f t="shared" si="96"/>
        <v>4419</v>
      </c>
      <c r="T335" s="242"/>
      <c r="U335" s="242">
        <f t="shared" si="103"/>
        <v>27909</v>
      </c>
      <c r="V335" s="242">
        <f t="shared" si="113"/>
        <v>29169</v>
      </c>
      <c r="W335" s="242">
        <f t="shared" si="104"/>
        <v>2917</v>
      </c>
      <c r="X335" s="242">
        <f t="shared" si="105"/>
        <v>1070</v>
      </c>
      <c r="Y335" s="244">
        <f t="shared" si="106"/>
        <v>33150</v>
      </c>
      <c r="Z335" s="244"/>
      <c r="AA335" s="252"/>
      <c r="AB335" s="241">
        <v>1600</v>
      </c>
      <c r="AC335" s="242">
        <f t="shared" si="97"/>
        <v>27990</v>
      </c>
      <c r="AD335" s="242">
        <f t="shared" si="98"/>
        <v>5637</v>
      </c>
      <c r="AE335" s="242"/>
      <c r="AF335" s="242">
        <f t="shared" si="107"/>
        <v>33627</v>
      </c>
      <c r="AG335" s="242">
        <f t="shared" si="114"/>
        <v>35227</v>
      </c>
      <c r="AH335" s="242">
        <f t="shared" si="108"/>
        <v>3523</v>
      </c>
      <c r="AI335" s="242">
        <f t="shared" si="109"/>
        <v>1300</v>
      </c>
      <c r="AJ335" s="244">
        <f t="shared" si="110"/>
        <v>40050</v>
      </c>
      <c r="AM335" s="246">
        <f t="shared" si="111"/>
        <v>10750</v>
      </c>
      <c r="AN335" s="246">
        <f t="shared" si="112"/>
        <v>7850</v>
      </c>
    </row>
    <row r="336" spans="2:40" ht="15.6">
      <c r="B336" s="247">
        <v>331</v>
      </c>
      <c r="C336" s="248">
        <v>56830</v>
      </c>
      <c r="D336" s="248">
        <v>45730</v>
      </c>
      <c r="E336" s="235">
        <f t="shared" si="99"/>
        <v>11100</v>
      </c>
      <c r="F336" s="236">
        <f t="shared" si="100"/>
        <v>40260</v>
      </c>
      <c r="G336" s="234">
        <f t="shared" si="101"/>
        <v>33320</v>
      </c>
      <c r="H336" s="237">
        <f t="shared" si="102"/>
        <v>6940</v>
      </c>
      <c r="I336" s="249"/>
      <c r="J336" s="247">
        <v>31</v>
      </c>
      <c r="K336" s="247"/>
      <c r="L336" s="248">
        <v>51020</v>
      </c>
      <c r="M336" s="248">
        <v>41160</v>
      </c>
      <c r="N336" s="248">
        <v>51020</v>
      </c>
      <c r="O336" s="248">
        <v>41160</v>
      </c>
      <c r="Q336" s="241">
        <v>1260</v>
      </c>
      <c r="R336" s="242">
        <f t="shared" si="95"/>
        <v>23490</v>
      </c>
      <c r="S336" s="242">
        <f t="shared" si="96"/>
        <v>4566.3</v>
      </c>
      <c r="T336" s="242"/>
      <c r="U336" s="242">
        <f t="shared" si="103"/>
        <v>28056.3</v>
      </c>
      <c r="V336" s="242">
        <f t="shared" si="113"/>
        <v>29316.3</v>
      </c>
      <c r="W336" s="242">
        <f t="shared" si="104"/>
        <v>2932</v>
      </c>
      <c r="X336" s="242">
        <f t="shared" si="105"/>
        <v>1080</v>
      </c>
      <c r="Y336" s="244">
        <f t="shared" si="106"/>
        <v>33320</v>
      </c>
      <c r="Z336" s="244"/>
      <c r="AA336" s="252"/>
      <c r="AB336" s="241">
        <v>1600</v>
      </c>
      <c r="AC336" s="242">
        <f t="shared" si="97"/>
        <v>27990</v>
      </c>
      <c r="AD336" s="242">
        <f t="shared" si="98"/>
        <v>5824.9000000000005</v>
      </c>
      <c r="AE336" s="242"/>
      <c r="AF336" s="242">
        <f t="shared" si="107"/>
        <v>33814.9</v>
      </c>
      <c r="AG336" s="242">
        <f t="shared" si="114"/>
        <v>35414.9</v>
      </c>
      <c r="AH336" s="242">
        <f t="shared" si="108"/>
        <v>3541</v>
      </c>
      <c r="AI336" s="242">
        <f t="shared" si="109"/>
        <v>1310</v>
      </c>
      <c r="AJ336" s="244">
        <f t="shared" si="110"/>
        <v>40260</v>
      </c>
      <c r="AM336" s="246">
        <f t="shared" si="111"/>
        <v>10760</v>
      </c>
      <c r="AN336" s="246">
        <f t="shared" si="112"/>
        <v>7840</v>
      </c>
    </row>
    <row r="337" spans="2:40" ht="15.6">
      <c r="B337" s="247">
        <v>332</v>
      </c>
      <c r="C337" s="248">
        <v>57160</v>
      </c>
      <c r="D337" s="248">
        <v>45980</v>
      </c>
      <c r="E337" s="235">
        <f t="shared" si="99"/>
        <v>11180</v>
      </c>
      <c r="F337" s="236">
        <f t="shared" si="100"/>
        <v>40470</v>
      </c>
      <c r="G337" s="234">
        <f t="shared" si="101"/>
        <v>33490</v>
      </c>
      <c r="H337" s="237">
        <f t="shared" si="102"/>
        <v>6980</v>
      </c>
      <c r="I337" s="249"/>
      <c r="J337" s="247">
        <v>32</v>
      </c>
      <c r="K337" s="247"/>
      <c r="L337" s="248">
        <v>51220</v>
      </c>
      <c r="M337" s="248">
        <v>41330</v>
      </c>
      <c r="N337" s="248">
        <v>51220</v>
      </c>
      <c r="O337" s="248">
        <v>41330</v>
      </c>
      <c r="Q337" s="241">
        <v>1260</v>
      </c>
      <c r="R337" s="242">
        <f t="shared" si="95"/>
        <v>23490</v>
      </c>
      <c r="S337" s="242">
        <f t="shared" si="96"/>
        <v>4713.6000000000004</v>
      </c>
      <c r="T337" s="242"/>
      <c r="U337" s="242">
        <f t="shared" si="103"/>
        <v>28203.599999999999</v>
      </c>
      <c r="V337" s="242">
        <f t="shared" si="113"/>
        <v>29463.599999999999</v>
      </c>
      <c r="W337" s="242">
        <f t="shared" si="104"/>
        <v>2946</v>
      </c>
      <c r="X337" s="242">
        <f t="shared" si="105"/>
        <v>1090</v>
      </c>
      <c r="Y337" s="244">
        <f t="shared" si="106"/>
        <v>33490</v>
      </c>
      <c r="Z337" s="244"/>
      <c r="AA337" s="252"/>
      <c r="AB337" s="241">
        <v>1600</v>
      </c>
      <c r="AC337" s="242">
        <f t="shared" si="97"/>
        <v>27990</v>
      </c>
      <c r="AD337" s="242">
        <f t="shared" si="98"/>
        <v>6012.8</v>
      </c>
      <c r="AE337" s="242"/>
      <c r="AF337" s="242">
        <f t="shared" si="107"/>
        <v>34002.800000000003</v>
      </c>
      <c r="AG337" s="242">
        <f t="shared" si="114"/>
        <v>35602.800000000003</v>
      </c>
      <c r="AH337" s="242">
        <f t="shared" si="108"/>
        <v>3560</v>
      </c>
      <c r="AI337" s="242">
        <f t="shared" si="109"/>
        <v>1310</v>
      </c>
      <c r="AJ337" s="244">
        <f t="shared" si="110"/>
        <v>40470</v>
      </c>
      <c r="AM337" s="246">
        <f t="shared" si="111"/>
        <v>10750</v>
      </c>
      <c r="AN337" s="246">
        <f t="shared" si="112"/>
        <v>7840</v>
      </c>
    </row>
    <row r="338" spans="2:40" ht="15.6">
      <c r="B338" s="247">
        <v>333</v>
      </c>
      <c r="C338" s="248">
        <v>57480</v>
      </c>
      <c r="D338" s="248">
        <v>46230</v>
      </c>
      <c r="E338" s="235">
        <f t="shared" si="99"/>
        <v>11250</v>
      </c>
      <c r="F338" s="236">
        <f t="shared" si="100"/>
        <v>40680</v>
      </c>
      <c r="G338" s="234">
        <f t="shared" si="101"/>
        <v>33660</v>
      </c>
      <c r="H338" s="237">
        <f t="shared" si="102"/>
        <v>7020</v>
      </c>
      <c r="I338" s="249"/>
      <c r="J338" s="247">
        <v>33</v>
      </c>
      <c r="K338" s="247"/>
      <c r="L338" s="248">
        <v>51440</v>
      </c>
      <c r="M338" s="248">
        <v>41510</v>
      </c>
      <c r="N338" s="248">
        <v>51440</v>
      </c>
      <c r="O338" s="248">
        <v>41510</v>
      </c>
      <c r="Q338" s="241">
        <v>1260</v>
      </c>
      <c r="R338" s="242">
        <f t="shared" si="95"/>
        <v>23490</v>
      </c>
      <c r="S338" s="242">
        <f t="shared" ref="S338:S369" si="115">J338*$S$3</f>
        <v>4860.9000000000005</v>
      </c>
      <c r="T338" s="242"/>
      <c r="U338" s="242">
        <f t="shared" si="103"/>
        <v>28350.9</v>
      </c>
      <c r="V338" s="242">
        <f t="shared" si="113"/>
        <v>29610.9</v>
      </c>
      <c r="W338" s="242">
        <f t="shared" si="104"/>
        <v>2961</v>
      </c>
      <c r="X338" s="242">
        <f t="shared" si="105"/>
        <v>1090</v>
      </c>
      <c r="Y338" s="244">
        <f t="shared" si="106"/>
        <v>33660</v>
      </c>
      <c r="Z338" s="244"/>
      <c r="AA338" s="252"/>
      <c r="AB338" s="241">
        <v>1600</v>
      </c>
      <c r="AC338" s="242">
        <f t="shared" si="97"/>
        <v>27990</v>
      </c>
      <c r="AD338" s="242">
        <f t="shared" ref="AD338:AD369" si="116">J338*$AD$3</f>
        <v>6200.7</v>
      </c>
      <c r="AE338" s="242"/>
      <c r="AF338" s="242">
        <f t="shared" si="107"/>
        <v>34190.699999999997</v>
      </c>
      <c r="AG338" s="242">
        <f t="shared" si="114"/>
        <v>35790.699999999997</v>
      </c>
      <c r="AH338" s="242">
        <f t="shared" si="108"/>
        <v>3579</v>
      </c>
      <c r="AI338" s="242">
        <f t="shared" si="109"/>
        <v>1320</v>
      </c>
      <c r="AJ338" s="244">
        <f t="shared" si="110"/>
        <v>40680</v>
      </c>
      <c r="AM338" s="246">
        <f t="shared" si="111"/>
        <v>10760</v>
      </c>
      <c r="AN338" s="246">
        <f t="shared" si="112"/>
        <v>7850</v>
      </c>
    </row>
    <row r="339" spans="2:40" ht="15.6">
      <c r="B339" s="247">
        <v>334</v>
      </c>
      <c r="C339" s="248">
        <v>57800</v>
      </c>
      <c r="D339" s="248">
        <v>46470</v>
      </c>
      <c r="E339" s="235">
        <f t="shared" si="99"/>
        <v>11330</v>
      </c>
      <c r="F339" s="236">
        <f t="shared" si="100"/>
        <v>40900</v>
      </c>
      <c r="G339" s="234">
        <f t="shared" si="101"/>
        <v>33830</v>
      </c>
      <c r="H339" s="237">
        <f t="shared" si="102"/>
        <v>7070</v>
      </c>
      <c r="I339" s="249"/>
      <c r="J339" s="247">
        <v>34</v>
      </c>
      <c r="K339" s="247"/>
      <c r="L339" s="248">
        <v>51660</v>
      </c>
      <c r="M339" s="248">
        <v>41670</v>
      </c>
      <c r="N339" s="248">
        <v>51660</v>
      </c>
      <c r="O339" s="248">
        <v>41670</v>
      </c>
      <c r="Q339" s="241">
        <v>1260</v>
      </c>
      <c r="R339" s="242">
        <f t="shared" si="95"/>
        <v>23490</v>
      </c>
      <c r="S339" s="242">
        <f t="shared" si="115"/>
        <v>5008.2000000000007</v>
      </c>
      <c r="T339" s="242"/>
      <c r="U339" s="242">
        <f t="shared" si="103"/>
        <v>28498.2</v>
      </c>
      <c r="V339" s="242">
        <f t="shared" si="113"/>
        <v>29758.2</v>
      </c>
      <c r="W339" s="242">
        <f t="shared" si="104"/>
        <v>2976</v>
      </c>
      <c r="X339" s="242">
        <f t="shared" si="105"/>
        <v>1100</v>
      </c>
      <c r="Y339" s="244">
        <f t="shared" si="106"/>
        <v>33830</v>
      </c>
      <c r="Z339" s="244"/>
      <c r="AA339" s="252"/>
      <c r="AB339" s="241">
        <v>1600</v>
      </c>
      <c r="AC339" s="242">
        <f t="shared" si="97"/>
        <v>27990</v>
      </c>
      <c r="AD339" s="242">
        <f t="shared" si="116"/>
        <v>6388.6</v>
      </c>
      <c r="AE339" s="242"/>
      <c r="AF339" s="242">
        <f t="shared" si="107"/>
        <v>34378.6</v>
      </c>
      <c r="AG339" s="242">
        <f t="shared" si="114"/>
        <v>35978.6</v>
      </c>
      <c r="AH339" s="242">
        <f t="shared" si="108"/>
        <v>3598</v>
      </c>
      <c r="AI339" s="242">
        <f t="shared" si="109"/>
        <v>1330</v>
      </c>
      <c r="AJ339" s="244">
        <f t="shared" si="110"/>
        <v>40900</v>
      </c>
      <c r="AM339" s="246">
        <f t="shared" si="111"/>
        <v>10760</v>
      </c>
      <c r="AN339" s="246">
        <f t="shared" si="112"/>
        <v>7840</v>
      </c>
    </row>
    <row r="340" spans="2:40" ht="15.6">
      <c r="B340" s="247">
        <v>335</v>
      </c>
      <c r="C340" s="248">
        <v>58120</v>
      </c>
      <c r="D340" s="248">
        <v>46720</v>
      </c>
      <c r="E340" s="235">
        <f t="shared" si="99"/>
        <v>11400</v>
      </c>
      <c r="F340" s="236">
        <f t="shared" si="100"/>
        <v>41110</v>
      </c>
      <c r="G340" s="234">
        <f t="shared" si="101"/>
        <v>33990</v>
      </c>
      <c r="H340" s="237">
        <f t="shared" si="102"/>
        <v>7120</v>
      </c>
      <c r="I340" s="249"/>
      <c r="J340" s="247">
        <v>35</v>
      </c>
      <c r="K340" s="247"/>
      <c r="L340" s="248">
        <v>51860</v>
      </c>
      <c r="M340" s="248">
        <v>41840</v>
      </c>
      <c r="N340" s="248">
        <v>51860</v>
      </c>
      <c r="O340" s="248">
        <v>41840</v>
      </c>
      <c r="Q340" s="241">
        <v>1260</v>
      </c>
      <c r="R340" s="242">
        <f t="shared" si="95"/>
        <v>23490</v>
      </c>
      <c r="S340" s="242">
        <f t="shared" si="115"/>
        <v>5155.5</v>
      </c>
      <c r="T340" s="242"/>
      <c r="U340" s="242">
        <f t="shared" si="103"/>
        <v>28645.5</v>
      </c>
      <c r="V340" s="242">
        <f t="shared" si="113"/>
        <v>29905.5</v>
      </c>
      <c r="W340" s="242">
        <f t="shared" si="104"/>
        <v>2991</v>
      </c>
      <c r="X340" s="242">
        <f t="shared" si="105"/>
        <v>1100</v>
      </c>
      <c r="Y340" s="244">
        <f t="shared" si="106"/>
        <v>33990</v>
      </c>
      <c r="Z340" s="244"/>
      <c r="AA340" s="252"/>
      <c r="AB340" s="241">
        <v>1600</v>
      </c>
      <c r="AC340" s="242">
        <f t="shared" si="97"/>
        <v>27990</v>
      </c>
      <c r="AD340" s="242">
        <f t="shared" si="116"/>
        <v>6576.5</v>
      </c>
      <c r="AE340" s="242"/>
      <c r="AF340" s="242">
        <f t="shared" si="107"/>
        <v>34566.5</v>
      </c>
      <c r="AG340" s="242">
        <f t="shared" si="114"/>
        <v>36166.5</v>
      </c>
      <c r="AH340" s="242">
        <f t="shared" si="108"/>
        <v>3617</v>
      </c>
      <c r="AI340" s="242">
        <f t="shared" si="109"/>
        <v>1330</v>
      </c>
      <c r="AJ340" s="244">
        <f t="shared" si="110"/>
        <v>41110</v>
      </c>
      <c r="AM340" s="246">
        <f t="shared" si="111"/>
        <v>10750</v>
      </c>
      <c r="AN340" s="246">
        <f t="shared" si="112"/>
        <v>7850</v>
      </c>
    </row>
    <row r="341" spans="2:40" ht="15.6">
      <c r="B341" s="247">
        <v>336</v>
      </c>
      <c r="C341" s="248">
        <v>58440</v>
      </c>
      <c r="D341" s="248">
        <v>46960</v>
      </c>
      <c r="E341" s="235">
        <f t="shared" si="99"/>
        <v>11480</v>
      </c>
      <c r="F341" s="236">
        <f t="shared" si="100"/>
        <v>41320</v>
      </c>
      <c r="G341" s="234">
        <f t="shared" si="101"/>
        <v>34160</v>
      </c>
      <c r="H341" s="237">
        <f t="shared" si="102"/>
        <v>7160</v>
      </c>
      <c r="I341" s="249"/>
      <c r="J341" s="247">
        <v>36</v>
      </c>
      <c r="K341" s="247"/>
      <c r="L341" s="248">
        <v>52080</v>
      </c>
      <c r="M341" s="248">
        <v>42000</v>
      </c>
      <c r="N341" s="248">
        <v>52080</v>
      </c>
      <c r="O341" s="248">
        <v>42000</v>
      </c>
      <c r="Q341" s="241">
        <v>1260</v>
      </c>
      <c r="R341" s="242">
        <f t="shared" si="95"/>
        <v>23490</v>
      </c>
      <c r="S341" s="242">
        <f t="shared" si="115"/>
        <v>5302.8</v>
      </c>
      <c r="T341" s="242"/>
      <c r="U341" s="242">
        <f t="shared" si="103"/>
        <v>28792.799999999999</v>
      </c>
      <c r="V341" s="242">
        <f t="shared" si="113"/>
        <v>30052.799999999999</v>
      </c>
      <c r="W341" s="242">
        <f t="shared" si="104"/>
        <v>3005</v>
      </c>
      <c r="X341" s="242">
        <f t="shared" si="105"/>
        <v>1110</v>
      </c>
      <c r="Y341" s="244">
        <f t="shared" si="106"/>
        <v>34160</v>
      </c>
      <c r="Z341" s="244"/>
      <c r="AA341" s="252"/>
      <c r="AB341" s="241">
        <v>1600</v>
      </c>
      <c r="AC341" s="242">
        <f t="shared" si="97"/>
        <v>27990</v>
      </c>
      <c r="AD341" s="242">
        <f t="shared" si="116"/>
        <v>6764.4000000000005</v>
      </c>
      <c r="AE341" s="242"/>
      <c r="AF341" s="242">
        <f t="shared" si="107"/>
        <v>34754.400000000001</v>
      </c>
      <c r="AG341" s="242">
        <f t="shared" si="114"/>
        <v>36354.400000000001</v>
      </c>
      <c r="AH341" s="242">
        <f t="shared" si="108"/>
        <v>3635</v>
      </c>
      <c r="AI341" s="242">
        <f t="shared" si="109"/>
        <v>1340</v>
      </c>
      <c r="AJ341" s="244">
        <f t="shared" si="110"/>
        <v>41320</v>
      </c>
      <c r="AM341" s="246">
        <f t="shared" si="111"/>
        <v>10760</v>
      </c>
      <c r="AN341" s="246">
        <f t="shared" si="112"/>
        <v>7840</v>
      </c>
    </row>
    <row r="342" spans="2:40" ht="15.6">
      <c r="B342" s="247">
        <v>337</v>
      </c>
      <c r="C342" s="248">
        <v>58760</v>
      </c>
      <c r="D342" s="248">
        <v>47210</v>
      </c>
      <c r="E342" s="235">
        <f t="shared" si="99"/>
        <v>11550</v>
      </c>
      <c r="F342" s="236">
        <f t="shared" si="100"/>
        <v>41540</v>
      </c>
      <c r="G342" s="234">
        <f t="shared" si="101"/>
        <v>34330</v>
      </c>
      <c r="H342" s="237">
        <f t="shared" si="102"/>
        <v>7210</v>
      </c>
      <c r="I342" s="249"/>
      <c r="J342" s="247">
        <v>37</v>
      </c>
      <c r="K342" s="247"/>
      <c r="L342" s="248">
        <v>52300</v>
      </c>
      <c r="M342" s="248">
        <v>42180</v>
      </c>
      <c r="N342" s="248">
        <v>52300</v>
      </c>
      <c r="O342" s="248">
        <v>42180</v>
      </c>
      <c r="Q342" s="241">
        <v>1260</v>
      </c>
      <c r="R342" s="242">
        <f t="shared" si="95"/>
        <v>23490</v>
      </c>
      <c r="S342" s="242">
        <f t="shared" si="115"/>
        <v>5450.1</v>
      </c>
      <c r="T342" s="242"/>
      <c r="U342" s="242">
        <f t="shared" si="103"/>
        <v>28940.1</v>
      </c>
      <c r="V342" s="242">
        <f t="shared" si="113"/>
        <v>30200.1</v>
      </c>
      <c r="W342" s="242">
        <f t="shared" si="104"/>
        <v>3020</v>
      </c>
      <c r="X342" s="242">
        <f t="shared" si="105"/>
        <v>1110</v>
      </c>
      <c r="Y342" s="244">
        <f t="shared" si="106"/>
        <v>34330</v>
      </c>
      <c r="Z342" s="244"/>
      <c r="AA342" s="252"/>
      <c r="AB342" s="241">
        <v>1600</v>
      </c>
      <c r="AC342" s="242">
        <f t="shared" si="97"/>
        <v>27990</v>
      </c>
      <c r="AD342" s="242">
        <f t="shared" si="116"/>
        <v>6952.3</v>
      </c>
      <c r="AE342" s="242"/>
      <c r="AF342" s="242">
        <f t="shared" si="107"/>
        <v>34942.300000000003</v>
      </c>
      <c r="AG342" s="242">
        <f t="shared" si="114"/>
        <v>36542.300000000003</v>
      </c>
      <c r="AH342" s="242">
        <f t="shared" si="108"/>
        <v>3654</v>
      </c>
      <c r="AI342" s="242">
        <f t="shared" si="109"/>
        <v>1350</v>
      </c>
      <c r="AJ342" s="244">
        <f t="shared" si="110"/>
        <v>41540</v>
      </c>
      <c r="AM342" s="246">
        <f t="shared" si="111"/>
        <v>10760</v>
      </c>
      <c r="AN342" s="246">
        <f t="shared" si="112"/>
        <v>7850</v>
      </c>
    </row>
    <row r="343" spans="2:40" ht="15.6">
      <c r="B343" s="247">
        <v>338</v>
      </c>
      <c r="C343" s="248">
        <v>59070</v>
      </c>
      <c r="D343" s="248">
        <v>47450</v>
      </c>
      <c r="E343" s="235">
        <f t="shared" si="99"/>
        <v>11620</v>
      </c>
      <c r="F343" s="236">
        <f t="shared" si="100"/>
        <v>41750</v>
      </c>
      <c r="G343" s="234">
        <f t="shared" si="101"/>
        <v>34500</v>
      </c>
      <c r="H343" s="237">
        <f t="shared" si="102"/>
        <v>7250</v>
      </c>
      <c r="I343" s="249"/>
      <c r="J343" s="247">
        <v>38</v>
      </c>
      <c r="K343" s="247"/>
      <c r="L343" s="248">
        <v>52500</v>
      </c>
      <c r="M343" s="248">
        <v>42340</v>
      </c>
      <c r="N343" s="248">
        <v>52500</v>
      </c>
      <c r="O343" s="248">
        <v>42340</v>
      </c>
      <c r="Q343" s="241">
        <v>1260</v>
      </c>
      <c r="R343" s="242">
        <f t="shared" si="95"/>
        <v>23490</v>
      </c>
      <c r="S343" s="242">
        <f t="shared" si="115"/>
        <v>5597.4000000000005</v>
      </c>
      <c r="T343" s="242"/>
      <c r="U343" s="242">
        <f t="shared" si="103"/>
        <v>29087.4</v>
      </c>
      <c r="V343" s="242">
        <f t="shared" si="113"/>
        <v>30347.4</v>
      </c>
      <c r="W343" s="242">
        <f t="shared" si="104"/>
        <v>3035</v>
      </c>
      <c r="X343" s="242">
        <f t="shared" si="105"/>
        <v>1120</v>
      </c>
      <c r="Y343" s="244">
        <f t="shared" si="106"/>
        <v>34500</v>
      </c>
      <c r="Z343" s="244"/>
      <c r="AA343" s="252"/>
      <c r="AB343" s="241">
        <v>1600</v>
      </c>
      <c r="AC343" s="242">
        <f t="shared" si="97"/>
        <v>27990</v>
      </c>
      <c r="AD343" s="242">
        <f t="shared" si="116"/>
        <v>7140.2</v>
      </c>
      <c r="AE343" s="242"/>
      <c r="AF343" s="242">
        <f t="shared" si="107"/>
        <v>35130.199999999997</v>
      </c>
      <c r="AG343" s="242">
        <f t="shared" si="114"/>
        <v>36730.199999999997</v>
      </c>
      <c r="AH343" s="242">
        <f t="shared" si="108"/>
        <v>3673</v>
      </c>
      <c r="AI343" s="242">
        <f t="shared" si="109"/>
        <v>1350</v>
      </c>
      <c r="AJ343" s="244">
        <f t="shared" si="110"/>
        <v>41750</v>
      </c>
      <c r="AM343" s="246">
        <f t="shared" si="111"/>
        <v>10750</v>
      </c>
      <c r="AN343" s="246">
        <f t="shared" si="112"/>
        <v>7840</v>
      </c>
    </row>
    <row r="344" spans="2:40" ht="15.6">
      <c r="B344" s="247">
        <v>339</v>
      </c>
      <c r="C344" s="248">
        <v>59390</v>
      </c>
      <c r="D344" s="248">
        <v>47700</v>
      </c>
      <c r="E344" s="235">
        <f t="shared" si="99"/>
        <v>11690</v>
      </c>
      <c r="F344" s="236">
        <f t="shared" si="100"/>
        <v>41970</v>
      </c>
      <c r="G344" s="234">
        <f t="shared" si="101"/>
        <v>34660</v>
      </c>
      <c r="H344" s="237">
        <f t="shared" si="102"/>
        <v>7310</v>
      </c>
      <c r="I344" s="249"/>
      <c r="J344" s="247">
        <v>39</v>
      </c>
      <c r="K344" s="247"/>
      <c r="L344" s="248">
        <v>52720</v>
      </c>
      <c r="M344" s="248">
        <v>42510</v>
      </c>
      <c r="N344" s="248">
        <v>52720</v>
      </c>
      <c r="O344" s="248">
        <v>42510</v>
      </c>
      <c r="Q344" s="241">
        <v>1260</v>
      </c>
      <c r="R344" s="242">
        <f t="shared" si="95"/>
        <v>23490</v>
      </c>
      <c r="S344" s="242">
        <f t="shared" si="115"/>
        <v>5744.7000000000007</v>
      </c>
      <c r="T344" s="242"/>
      <c r="U344" s="242">
        <f t="shared" si="103"/>
        <v>29234.7</v>
      </c>
      <c r="V344" s="242">
        <f t="shared" si="113"/>
        <v>30494.7</v>
      </c>
      <c r="W344" s="242">
        <f t="shared" si="104"/>
        <v>3049</v>
      </c>
      <c r="X344" s="242">
        <f t="shared" si="105"/>
        <v>1120</v>
      </c>
      <c r="Y344" s="244">
        <f t="shared" si="106"/>
        <v>34660</v>
      </c>
      <c r="Z344" s="244"/>
      <c r="AA344" s="252"/>
      <c r="AB344" s="241">
        <v>1600</v>
      </c>
      <c r="AC344" s="242">
        <f t="shared" si="97"/>
        <v>27990</v>
      </c>
      <c r="AD344" s="242">
        <f t="shared" si="116"/>
        <v>7328.1</v>
      </c>
      <c r="AE344" s="242"/>
      <c r="AF344" s="242">
        <f t="shared" si="107"/>
        <v>35318.1</v>
      </c>
      <c r="AG344" s="242">
        <f t="shared" si="114"/>
        <v>36918.1</v>
      </c>
      <c r="AH344" s="242">
        <f t="shared" si="108"/>
        <v>3692</v>
      </c>
      <c r="AI344" s="242">
        <f t="shared" si="109"/>
        <v>1360</v>
      </c>
      <c r="AJ344" s="244">
        <f t="shared" si="110"/>
        <v>41970</v>
      </c>
      <c r="AM344" s="246">
        <f t="shared" si="111"/>
        <v>10750</v>
      </c>
      <c r="AN344" s="246">
        <f t="shared" si="112"/>
        <v>7850</v>
      </c>
    </row>
    <row r="345" spans="2:40" ht="15.6">
      <c r="B345" s="247">
        <v>340</v>
      </c>
      <c r="C345" s="248">
        <v>59710</v>
      </c>
      <c r="D345" s="248">
        <v>47950</v>
      </c>
      <c r="E345" s="235">
        <f t="shared" si="99"/>
        <v>11760</v>
      </c>
      <c r="F345" s="236">
        <f t="shared" si="100"/>
        <v>42180</v>
      </c>
      <c r="G345" s="234">
        <f t="shared" si="101"/>
        <v>34830</v>
      </c>
      <c r="H345" s="237">
        <f t="shared" si="102"/>
        <v>7350</v>
      </c>
      <c r="I345" s="249"/>
      <c r="J345" s="247">
        <v>40</v>
      </c>
      <c r="K345" s="247"/>
      <c r="L345" s="248">
        <v>52940</v>
      </c>
      <c r="M345" s="248">
        <v>42670</v>
      </c>
      <c r="N345" s="248">
        <v>52940</v>
      </c>
      <c r="O345" s="248">
        <v>42670</v>
      </c>
      <c r="Q345" s="241">
        <v>1260</v>
      </c>
      <c r="R345" s="242">
        <f t="shared" si="95"/>
        <v>23490</v>
      </c>
      <c r="S345" s="242">
        <f t="shared" si="115"/>
        <v>5892</v>
      </c>
      <c r="T345" s="242"/>
      <c r="U345" s="242">
        <f t="shared" si="103"/>
        <v>29382</v>
      </c>
      <c r="V345" s="242">
        <f t="shared" si="113"/>
        <v>30642</v>
      </c>
      <c r="W345" s="242">
        <f t="shared" si="104"/>
        <v>3064</v>
      </c>
      <c r="X345" s="242">
        <f t="shared" si="105"/>
        <v>1130</v>
      </c>
      <c r="Y345" s="244">
        <f t="shared" si="106"/>
        <v>34830</v>
      </c>
      <c r="Z345" s="244"/>
      <c r="AA345" s="252"/>
      <c r="AB345" s="241">
        <v>1600</v>
      </c>
      <c r="AC345" s="242">
        <f t="shared" si="97"/>
        <v>27990</v>
      </c>
      <c r="AD345" s="242">
        <f t="shared" si="116"/>
        <v>7516</v>
      </c>
      <c r="AE345" s="242"/>
      <c r="AF345" s="242">
        <f t="shared" si="107"/>
        <v>35506</v>
      </c>
      <c r="AG345" s="242">
        <f t="shared" si="114"/>
        <v>37106</v>
      </c>
      <c r="AH345" s="242">
        <f t="shared" si="108"/>
        <v>3711</v>
      </c>
      <c r="AI345" s="242">
        <f t="shared" si="109"/>
        <v>1370</v>
      </c>
      <c r="AJ345" s="244">
        <f t="shared" si="110"/>
        <v>42180</v>
      </c>
      <c r="AM345" s="246">
        <f t="shared" si="111"/>
        <v>10760</v>
      </c>
      <c r="AN345" s="246">
        <f t="shared" si="112"/>
        <v>7840</v>
      </c>
    </row>
    <row r="346" spans="2:40" ht="15.6">
      <c r="B346" s="247">
        <v>341</v>
      </c>
      <c r="C346" s="248">
        <v>60030</v>
      </c>
      <c r="D346" s="248">
        <v>48180</v>
      </c>
      <c r="E346" s="235">
        <f t="shared" si="99"/>
        <v>11850</v>
      </c>
      <c r="F346" s="236">
        <f t="shared" si="100"/>
        <v>42390</v>
      </c>
      <c r="G346" s="234">
        <f t="shared" si="101"/>
        <v>34990</v>
      </c>
      <c r="H346" s="237">
        <f t="shared" si="102"/>
        <v>7400</v>
      </c>
      <c r="I346" s="249"/>
      <c r="J346" s="247">
        <v>41</v>
      </c>
      <c r="K346" s="247"/>
      <c r="L346" s="248">
        <v>53140</v>
      </c>
      <c r="M346" s="248">
        <v>42840</v>
      </c>
      <c r="N346" s="248">
        <v>53140</v>
      </c>
      <c r="O346" s="248">
        <v>42840</v>
      </c>
      <c r="Q346" s="241">
        <v>1260</v>
      </c>
      <c r="R346" s="242">
        <f t="shared" si="95"/>
        <v>23490</v>
      </c>
      <c r="S346" s="242">
        <f t="shared" si="115"/>
        <v>6039.3</v>
      </c>
      <c r="T346" s="242"/>
      <c r="U346" s="242">
        <f t="shared" si="103"/>
        <v>29529.3</v>
      </c>
      <c r="V346" s="242">
        <f t="shared" si="113"/>
        <v>30789.3</v>
      </c>
      <c r="W346" s="242">
        <f t="shared" si="104"/>
        <v>3079</v>
      </c>
      <c r="X346" s="242">
        <f t="shared" si="105"/>
        <v>1130</v>
      </c>
      <c r="Y346" s="244">
        <f t="shared" si="106"/>
        <v>34990</v>
      </c>
      <c r="Z346" s="244"/>
      <c r="AA346" s="252"/>
      <c r="AB346" s="241">
        <v>1600</v>
      </c>
      <c r="AC346" s="242">
        <f t="shared" si="97"/>
        <v>27990</v>
      </c>
      <c r="AD346" s="242">
        <f t="shared" si="116"/>
        <v>7703.9000000000005</v>
      </c>
      <c r="AE346" s="242"/>
      <c r="AF346" s="242">
        <f t="shared" si="107"/>
        <v>35693.9</v>
      </c>
      <c r="AG346" s="242">
        <f t="shared" si="114"/>
        <v>37293.9</v>
      </c>
      <c r="AH346" s="242">
        <f t="shared" si="108"/>
        <v>3729</v>
      </c>
      <c r="AI346" s="242">
        <f t="shared" si="109"/>
        <v>1370</v>
      </c>
      <c r="AJ346" s="244">
        <f t="shared" si="110"/>
        <v>42390</v>
      </c>
      <c r="AM346" s="246">
        <f t="shared" si="111"/>
        <v>10750</v>
      </c>
      <c r="AN346" s="246">
        <f t="shared" si="112"/>
        <v>7850</v>
      </c>
    </row>
    <row r="347" spans="2:40" ht="15.6">
      <c r="B347" s="247">
        <v>342</v>
      </c>
      <c r="C347" s="248">
        <v>60350</v>
      </c>
      <c r="D347" s="248">
        <v>48430</v>
      </c>
      <c r="E347" s="235">
        <f t="shared" si="99"/>
        <v>11920</v>
      </c>
      <c r="F347" s="236">
        <f t="shared" si="100"/>
        <v>42600</v>
      </c>
      <c r="G347" s="234">
        <f t="shared" si="101"/>
        <v>35170</v>
      </c>
      <c r="H347" s="237">
        <f t="shared" si="102"/>
        <v>7430</v>
      </c>
      <c r="I347" s="249"/>
      <c r="J347" s="247">
        <v>42</v>
      </c>
      <c r="K347" s="247"/>
      <c r="L347" s="248">
        <v>53360</v>
      </c>
      <c r="M347" s="248">
        <v>43010</v>
      </c>
      <c r="N347" s="248">
        <v>53360</v>
      </c>
      <c r="O347" s="248">
        <v>43010</v>
      </c>
      <c r="Q347" s="241">
        <v>1260</v>
      </c>
      <c r="R347" s="242">
        <f t="shared" si="95"/>
        <v>23490</v>
      </c>
      <c r="S347" s="242">
        <f t="shared" si="115"/>
        <v>6186.6</v>
      </c>
      <c r="T347" s="242"/>
      <c r="U347" s="242">
        <f t="shared" si="103"/>
        <v>29676.6</v>
      </c>
      <c r="V347" s="242">
        <f t="shared" si="113"/>
        <v>30936.6</v>
      </c>
      <c r="W347" s="242">
        <f t="shared" si="104"/>
        <v>3094</v>
      </c>
      <c r="X347" s="242">
        <f t="shared" si="105"/>
        <v>1140</v>
      </c>
      <c r="Y347" s="244">
        <f t="shared" si="106"/>
        <v>35170</v>
      </c>
      <c r="Z347" s="244"/>
      <c r="AA347" s="252"/>
      <c r="AB347" s="241">
        <v>1600</v>
      </c>
      <c r="AC347" s="242">
        <f t="shared" si="97"/>
        <v>27990</v>
      </c>
      <c r="AD347" s="242">
        <f t="shared" si="116"/>
        <v>7891.8</v>
      </c>
      <c r="AE347" s="242"/>
      <c r="AF347" s="242">
        <f t="shared" si="107"/>
        <v>35881.800000000003</v>
      </c>
      <c r="AG347" s="242">
        <f t="shared" si="114"/>
        <v>37481.800000000003</v>
      </c>
      <c r="AH347" s="242">
        <f t="shared" si="108"/>
        <v>3748</v>
      </c>
      <c r="AI347" s="242">
        <f t="shared" si="109"/>
        <v>1380</v>
      </c>
      <c r="AJ347" s="244">
        <f t="shared" si="110"/>
        <v>42600</v>
      </c>
      <c r="AM347" s="246">
        <f t="shared" si="111"/>
        <v>10760</v>
      </c>
      <c r="AN347" s="246">
        <f t="shared" si="112"/>
        <v>7840</v>
      </c>
    </row>
    <row r="348" spans="2:40" ht="15.6">
      <c r="B348" s="247">
        <v>343</v>
      </c>
      <c r="C348" s="248">
        <v>60670</v>
      </c>
      <c r="D348" s="248">
        <v>48680</v>
      </c>
      <c r="E348" s="235">
        <f t="shared" si="99"/>
        <v>11990</v>
      </c>
      <c r="F348" s="236">
        <f t="shared" si="100"/>
        <v>42820</v>
      </c>
      <c r="G348" s="234">
        <f t="shared" si="101"/>
        <v>35340</v>
      </c>
      <c r="H348" s="237">
        <f t="shared" si="102"/>
        <v>7480</v>
      </c>
      <c r="I348" s="249"/>
      <c r="J348" s="247">
        <v>43</v>
      </c>
      <c r="K348" s="247"/>
      <c r="L348" s="248">
        <v>53580</v>
      </c>
      <c r="M348" s="248">
        <v>43180</v>
      </c>
      <c r="N348" s="248">
        <v>53580</v>
      </c>
      <c r="O348" s="248">
        <v>43180</v>
      </c>
      <c r="Q348" s="241">
        <v>1260</v>
      </c>
      <c r="R348" s="242">
        <f t="shared" si="95"/>
        <v>23490</v>
      </c>
      <c r="S348" s="242">
        <f t="shared" si="115"/>
        <v>6333.9000000000005</v>
      </c>
      <c r="T348" s="242"/>
      <c r="U348" s="242">
        <f t="shared" si="103"/>
        <v>29823.9</v>
      </c>
      <c r="V348" s="242">
        <f t="shared" si="113"/>
        <v>31083.9</v>
      </c>
      <c r="W348" s="242">
        <f t="shared" si="104"/>
        <v>3108</v>
      </c>
      <c r="X348" s="242">
        <f t="shared" si="105"/>
        <v>1150</v>
      </c>
      <c r="Y348" s="244">
        <f t="shared" si="106"/>
        <v>35340</v>
      </c>
      <c r="Z348" s="244"/>
      <c r="AA348" s="252"/>
      <c r="AB348" s="241">
        <v>1600</v>
      </c>
      <c r="AC348" s="242">
        <f t="shared" si="97"/>
        <v>27990</v>
      </c>
      <c r="AD348" s="242">
        <f t="shared" si="116"/>
        <v>8079.7</v>
      </c>
      <c r="AE348" s="242"/>
      <c r="AF348" s="242">
        <f t="shared" si="107"/>
        <v>36069.699999999997</v>
      </c>
      <c r="AG348" s="242">
        <f t="shared" si="114"/>
        <v>37669.699999999997</v>
      </c>
      <c r="AH348" s="242">
        <f t="shared" si="108"/>
        <v>3767</v>
      </c>
      <c r="AI348" s="242">
        <f t="shared" si="109"/>
        <v>1390</v>
      </c>
      <c r="AJ348" s="244">
        <f t="shared" si="110"/>
        <v>42820</v>
      </c>
      <c r="AM348" s="246">
        <f t="shared" si="111"/>
        <v>10760</v>
      </c>
      <c r="AN348" s="246">
        <f t="shared" si="112"/>
        <v>7840</v>
      </c>
    </row>
    <row r="349" spans="2:40" ht="15.6">
      <c r="B349" s="247">
        <v>344</v>
      </c>
      <c r="C349" s="248">
        <v>60990</v>
      </c>
      <c r="D349" s="248">
        <v>48930</v>
      </c>
      <c r="E349" s="235">
        <f t="shared" si="99"/>
        <v>12060</v>
      </c>
      <c r="F349" s="236">
        <f t="shared" si="100"/>
        <v>43040</v>
      </c>
      <c r="G349" s="234">
        <f t="shared" si="101"/>
        <v>35500</v>
      </c>
      <c r="H349" s="237">
        <f t="shared" si="102"/>
        <v>7540</v>
      </c>
      <c r="I349" s="249"/>
      <c r="J349" s="247">
        <v>44</v>
      </c>
      <c r="K349" s="247"/>
      <c r="L349" s="248">
        <v>53790</v>
      </c>
      <c r="M349" s="248">
        <v>43350</v>
      </c>
      <c r="N349" s="248">
        <v>53790</v>
      </c>
      <c r="O349" s="248">
        <v>43350</v>
      </c>
      <c r="Q349" s="241">
        <v>1260</v>
      </c>
      <c r="R349" s="242">
        <f t="shared" si="95"/>
        <v>23490</v>
      </c>
      <c r="S349" s="242">
        <f t="shared" si="115"/>
        <v>6481.2000000000007</v>
      </c>
      <c r="T349" s="242"/>
      <c r="U349" s="242">
        <f t="shared" si="103"/>
        <v>29971.200000000001</v>
      </c>
      <c r="V349" s="242">
        <f t="shared" si="113"/>
        <v>31231.200000000001</v>
      </c>
      <c r="W349" s="242">
        <f t="shared" si="104"/>
        <v>3123</v>
      </c>
      <c r="X349" s="242">
        <f t="shared" si="105"/>
        <v>1150</v>
      </c>
      <c r="Y349" s="244">
        <f t="shared" si="106"/>
        <v>35500</v>
      </c>
      <c r="Z349" s="244"/>
      <c r="AA349" s="252"/>
      <c r="AB349" s="241">
        <v>1600</v>
      </c>
      <c r="AC349" s="242">
        <f t="shared" si="97"/>
        <v>27990</v>
      </c>
      <c r="AD349" s="242">
        <f t="shared" si="116"/>
        <v>8267.6</v>
      </c>
      <c r="AE349" s="242"/>
      <c r="AF349" s="242">
        <f t="shared" si="107"/>
        <v>36257.599999999999</v>
      </c>
      <c r="AG349" s="242">
        <f t="shared" si="114"/>
        <v>37857.599999999999</v>
      </c>
      <c r="AH349" s="242">
        <f t="shared" si="108"/>
        <v>3786</v>
      </c>
      <c r="AI349" s="242">
        <f t="shared" si="109"/>
        <v>1400</v>
      </c>
      <c r="AJ349" s="244">
        <f t="shared" si="110"/>
        <v>43040</v>
      </c>
      <c r="AM349" s="246">
        <f t="shared" si="111"/>
        <v>10750</v>
      </c>
      <c r="AN349" s="246">
        <f t="shared" si="112"/>
        <v>7850</v>
      </c>
    </row>
    <row r="350" spans="2:40" ht="15.6">
      <c r="B350" s="247">
        <v>345</v>
      </c>
      <c r="C350" s="248">
        <v>61310</v>
      </c>
      <c r="D350" s="248">
        <v>49170</v>
      </c>
      <c r="E350" s="235">
        <f t="shared" si="99"/>
        <v>12140</v>
      </c>
      <c r="F350" s="236">
        <f t="shared" si="100"/>
        <v>43250</v>
      </c>
      <c r="G350" s="234">
        <f t="shared" si="101"/>
        <v>35670</v>
      </c>
      <c r="H350" s="237">
        <f t="shared" si="102"/>
        <v>7580</v>
      </c>
      <c r="I350" s="249"/>
      <c r="J350" s="247">
        <v>45</v>
      </c>
      <c r="K350" s="247"/>
      <c r="L350" s="248">
        <v>54000</v>
      </c>
      <c r="M350" s="248">
        <v>43510</v>
      </c>
      <c r="N350" s="248">
        <v>54000</v>
      </c>
      <c r="O350" s="248">
        <v>43510</v>
      </c>
      <c r="Q350" s="241">
        <v>1260</v>
      </c>
      <c r="R350" s="242">
        <f t="shared" si="95"/>
        <v>23490</v>
      </c>
      <c r="S350" s="242">
        <f t="shared" si="115"/>
        <v>6628.5000000000009</v>
      </c>
      <c r="T350" s="242"/>
      <c r="U350" s="242">
        <f t="shared" si="103"/>
        <v>30118.5</v>
      </c>
      <c r="V350" s="242">
        <f t="shared" si="113"/>
        <v>31378.5</v>
      </c>
      <c r="W350" s="242">
        <f t="shared" si="104"/>
        <v>3138</v>
      </c>
      <c r="X350" s="242">
        <f t="shared" si="105"/>
        <v>1160</v>
      </c>
      <c r="Y350" s="244">
        <f t="shared" si="106"/>
        <v>35670</v>
      </c>
      <c r="Z350" s="244"/>
      <c r="AA350" s="252"/>
      <c r="AB350" s="241">
        <v>1600</v>
      </c>
      <c r="AC350" s="242">
        <f t="shared" si="97"/>
        <v>27990</v>
      </c>
      <c r="AD350" s="242">
        <f t="shared" si="116"/>
        <v>8455.5</v>
      </c>
      <c r="AE350" s="242"/>
      <c r="AF350" s="242">
        <f t="shared" si="107"/>
        <v>36445.5</v>
      </c>
      <c r="AG350" s="242">
        <f t="shared" si="114"/>
        <v>38045.5</v>
      </c>
      <c r="AH350" s="242">
        <f t="shared" si="108"/>
        <v>3805</v>
      </c>
      <c r="AI350" s="242">
        <f t="shared" si="109"/>
        <v>1400</v>
      </c>
      <c r="AJ350" s="244">
        <f t="shared" si="110"/>
        <v>43250</v>
      </c>
      <c r="AM350" s="246">
        <f t="shared" si="111"/>
        <v>10750</v>
      </c>
      <c r="AN350" s="246">
        <f t="shared" si="112"/>
        <v>7840</v>
      </c>
    </row>
    <row r="351" spans="2:40" ht="15.6">
      <c r="B351" s="247">
        <v>346</v>
      </c>
      <c r="C351" s="248">
        <v>61620</v>
      </c>
      <c r="D351" s="248">
        <v>49410</v>
      </c>
      <c r="E351" s="235">
        <f t="shared" si="99"/>
        <v>12210</v>
      </c>
      <c r="F351" s="236">
        <f t="shared" si="100"/>
        <v>43460</v>
      </c>
      <c r="G351" s="234">
        <f t="shared" si="101"/>
        <v>35830</v>
      </c>
      <c r="H351" s="237">
        <f t="shared" si="102"/>
        <v>7630</v>
      </c>
      <c r="I351" s="249"/>
      <c r="J351" s="247">
        <v>46</v>
      </c>
      <c r="K351" s="247"/>
      <c r="L351" s="248">
        <v>54220</v>
      </c>
      <c r="M351" s="248">
        <v>43680</v>
      </c>
      <c r="N351" s="248">
        <v>54220</v>
      </c>
      <c r="O351" s="248">
        <v>43680</v>
      </c>
      <c r="Q351" s="241">
        <v>1260</v>
      </c>
      <c r="R351" s="242">
        <f t="shared" si="95"/>
        <v>23490</v>
      </c>
      <c r="S351" s="242">
        <f t="shared" si="115"/>
        <v>6775.8</v>
      </c>
      <c r="T351" s="242"/>
      <c r="U351" s="242">
        <f t="shared" si="103"/>
        <v>30265.8</v>
      </c>
      <c r="V351" s="242">
        <f t="shared" si="113"/>
        <v>31525.8</v>
      </c>
      <c r="W351" s="242">
        <f t="shared" si="104"/>
        <v>3153</v>
      </c>
      <c r="X351" s="242">
        <f t="shared" si="105"/>
        <v>1160</v>
      </c>
      <c r="Y351" s="244">
        <f t="shared" si="106"/>
        <v>35830</v>
      </c>
      <c r="Z351" s="244"/>
      <c r="AA351" s="252"/>
      <c r="AB351" s="241">
        <v>1600</v>
      </c>
      <c r="AC351" s="242">
        <f t="shared" si="97"/>
        <v>27990</v>
      </c>
      <c r="AD351" s="242">
        <f t="shared" si="116"/>
        <v>8643.4</v>
      </c>
      <c r="AE351" s="242"/>
      <c r="AF351" s="242">
        <f t="shared" si="107"/>
        <v>36633.4</v>
      </c>
      <c r="AG351" s="242">
        <f t="shared" si="114"/>
        <v>38233.4</v>
      </c>
      <c r="AH351" s="242">
        <f t="shared" si="108"/>
        <v>3823</v>
      </c>
      <c r="AI351" s="242">
        <f t="shared" si="109"/>
        <v>1410</v>
      </c>
      <c r="AJ351" s="244">
        <f t="shared" si="110"/>
        <v>43460</v>
      </c>
      <c r="AM351" s="246">
        <f t="shared" si="111"/>
        <v>10760</v>
      </c>
      <c r="AN351" s="246">
        <f t="shared" si="112"/>
        <v>7850</v>
      </c>
    </row>
    <row r="352" spans="2:40" ht="15.6">
      <c r="B352" s="247">
        <v>347</v>
      </c>
      <c r="C352" s="248">
        <v>61940</v>
      </c>
      <c r="D352" s="248">
        <v>49660</v>
      </c>
      <c r="E352" s="235">
        <f t="shared" si="99"/>
        <v>12280</v>
      </c>
      <c r="F352" s="236">
        <f t="shared" si="100"/>
        <v>43680</v>
      </c>
      <c r="G352" s="234">
        <f t="shared" si="101"/>
        <v>36010</v>
      </c>
      <c r="H352" s="237">
        <f t="shared" si="102"/>
        <v>7670</v>
      </c>
      <c r="I352" s="249"/>
      <c r="J352" s="247">
        <v>47</v>
      </c>
      <c r="K352" s="247"/>
      <c r="L352" s="248">
        <v>54430</v>
      </c>
      <c r="M352" s="248">
        <v>43850</v>
      </c>
      <c r="N352" s="248">
        <v>54430</v>
      </c>
      <c r="O352" s="248">
        <v>43850</v>
      </c>
      <c r="Q352" s="241">
        <v>1260</v>
      </c>
      <c r="R352" s="242">
        <f t="shared" si="95"/>
        <v>23490</v>
      </c>
      <c r="S352" s="242">
        <f t="shared" si="115"/>
        <v>6923.1</v>
      </c>
      <c r="T352" s="242"/>
      <c r="U352" s="242">
        <f t="shared" si="103"/>
        <v>30413.1</v>
      </c>
      <c r="V352" s="242">
        <f t="shared" si="113"/>
        <v>31673.1</v>
      </c>
      <c r="W352" s="242">
        <f t="shared" si="104"/>
        <v>3167</v>
      </c>
      <c r="X352" s="242">
        <f t="shared" si="105"/>
        <v>1170</v>
      </c>
      <c r="Y352" s="244">
        <f t="shared" si="106"/>
        <v>36010</v>
      </c>
      <c r="Z352" s="244"/>
      <c r="AA352" s="252"/>
      <c r="AB352" s="241">
        <v>1600</v>
      </c>
      <c r="AC352" s="242">
        <f t="shared" si="97"/>
        <v>27990</v>
      </c>
      <c r="AD352" s="242">
        <f t="shared" si="116"/>
        <v>8831.3000000000011</v>
      </c>
      <c r="AE352" s="242"/>
      <c r="AF352" s="242">
        <f t="shared" si="107"/>
        <v>36821.300000000003</v>
      </c>
      <c r="AG352" s="242">
        <f t="shared" si="114"/>
        <v>38421.300000000003</v>
      </c>
      <c r="AH352" s="242">
        <f t="shared" si="108"/>
        <v>3842</v>
      </c>
      <c r="AI352" s="242">
        <f t="shared" si="109"/>
        <v>1420</v>
      </c>
      <c r="AJ352" s="244">
        <f t="shared" si="110"/>
        <v>43680</v>
      </c>
      <c r="AM352" s="246">
        <f t="shared" si="111"/>
        <v>10750</v>
      </c>
      <c r="AN352" s="246">
        <f t="shared" si="112"/>
        <v>7840</v>
      </c>
    </row>
    <row r="353" spans="2:40" ht="15.6">
      <c r="B353" s="247">
        <v>348</v>
      </c>
      <c r="C353" s="248">
        <v>62260</v>
      </c>
      <c r="D353" s="248">
        <v>49900</v>
      </c>
      <c r="E353" s="235">
        <f t="shared" si="99"/>
        <v>12360</v>
      </c>
      <c r="F353" s="236">
        <f t="shared" si="100"/>
        <v>43890</v>
      </c>
      <c r="G353" s="234">
        <f t="shared" si="101"/>
        <v>36170</v>
      </c>
      <c r="H353" s="237">
        <f t="shared" si="102"/>
        <v>7720</v>
      </c>
      <c r="I353" s="249"/>
      <c r="J353" s="247">
        <v>48</v>
      </c>
      <c r="K353" s="247"/>
      <c r="L353" s="248">
        <v>54640</v>
      </c>
      <c r="M353" s="248">
        <v>44020</v>
      </c>
      <c r="N353" s="248">
        <v>54640</v>
      </c>
      <c r="O353" s="248">
        <v>44020</v>
      </c>
      <c r="Q353" s="241">
        <v>1260</v>
      </c>
      <c r="R353" s="242">
        <f t="shared" si="95"/>
        <v>23490</v>
      </c>
      <c r="S353" s="242">
        <f t="shared" si="115"/>
        <v>7070.4000000000005</v>
      </c>
      <c r="T353" s="242"/>
      <c r="U353" s="242">
        <f t="shared" si="103"/>
        <v>30560.400000000001</v>
      </c>
      <c r="V353" s="242">
        <f t="shared" si="113"/>
        <v>31820.400000000001</v>
      </c>
      <c r="W353" s="242">
        <f t="shared" si="104"/>
        <v>3182</v>
      </c>
      <c r="X353" s="242">
        <f t="shared" si="105"/>
        <v>1170</v>
      </c>
      <c r="Y353" s="244">
        <f t="shared" si="106"/>
        <v>36170</v>
      </c>
      <c r="Z353" s="244"/>
      <c r="AA353" s="252"/>
      <c r="AB353" s="241">
        <v>1600</v>
      </c>
      <c r="AC353" s="242">
        <f t="shared" si="97"/>
        <v>27990</v>
      </c>
      <c r="AD353" s="242">
        <f t="shared" si="116"/>
        <v>9019.2000000000007</v>
      </c>
      <c r="AE353" s="242"/>
      <c r="AF353" s="242">
        <f t="shared" si="107"/>
        <v>37009.199999999997</v>
      </c>
      <c r="AG353" s="242">
        <f t="shared" si="114"/>
        <v>38609.199999999997</v>
      </c>
      <c r="AH353" s="242">
        <f t="shared" si="108"/>
        <v>3861</v>
      </c>
      <c r="AI353" s="242">
        <f t="shared" si="109"/>
        <v>1420</v>
      </c>
      <c r="AJ353" s="244">
        <f t="shared" si="110"/>
        <v>43890</v>
      </c>
      <c r="AM353" s="246">
        <f t="shared" si="111"/>
        <v>10750</v>
      </c>
      <c r="AN353" s="246">
        <f t="shared" si="112"/>
        <v>7850</v>
      </c>
    </row>
    <row r="354" spans="2:40" ht="15.6">
      <c r="B354" s="247">
        <v>349</v>
      </c>
      <c r="C354" s="248">
        <v>62580</v>
      </c>
      <c r="D354" s="248">
        <v>50150</v>
      </c>
      <c r="E354" s="235">
        <f t="shared" si="99"/>
        <v>12430</v>
      </c>
      <c r="F354" s="236">
        <f t="shared" si="100"/>
        <v>44100</v>
      </c>
      <c r="G354" s="234">
        <f t="shared" si="101"/>
        <v>36340</v>
      </c>
      <c r="H354" s="237">
        <f t="shared" si="102"/>
        <v>7760</v>
      </c>
      <c r="I354" s="249"/>
      <c r="J354" s="247">
        <v>49</v>
      </c>
      <c r="K354" s="247"/>
      <c r="L354" s="248">
        <v>54860</v>
      </c>
      <c r="M354" s="248">
        <v>44180</v>
      </c>
      <c r="N354" s="248">
        <v>54860</v>
      </c>
      <c r="O354" s="248">
        <v>44180</v>
      </c>
      <c r="Q354" s="241">
        <v>1260</v>
      </c>
      <c r="R354" s="242">
        <f t="shared" si="95"/>
        <v>23490</v>
      </c>
      <c r="S354" s="242">
        <f t="shared" si="115"/>
        <v>7217.7000000000007</v>
      </c>
      <c r="T354" s="242"/>
      <c r="U354" s="242">
        <f t="shared" si="103"/>
        <v>30707.7</v>
      </c>
      <c r="V354" s="242">
        <f t="shared" si="113"/>
        <v>31967.7</v>
      </c>
      <c r="W354" s="242">
        <f t="shared" si="104"/>
        <v>3197</v>
      </c>
      <c r="X354" s="242">
        <f t="shared" si="105"/>
        <v>1180</v>
      </c>
      <c r="Y354" s="244">
        <f t="shared" si="106"/>
        <v>36340</v>
      </c>
      <c r="Z354" s="244"/>
      <c r="AA354" s="252"/>
      <c r="AB354" s="241">
        <v>1600</v>
      </c>
      <c r="AC354" s="242">
        <f t="shared" si="97"/>
        <v>27990</v>
      </c>
      <c r="AD354" s="242">
        <f t="shared" si="116"/>
        <v>9207.1</v>
      </c>
      <c r="AE354" s="242"/>
      <c r="AF354" s="242">
        <f t="shared" si="107"/>
        <v>37197.1</v>
      </c>
      <c r="AG354" s="242">
        <f t="shared" si="114"/>
        <v>38797.1</v>
      </c>
      <c r="AH354" s="242">
        <f t="shared" si="108"/>
        <v>3880</v>
      </c>
      <c r="AI354" s="242">
        <f t="shared" si="109"/>
        <v>1430</v>
      </c>
      <c r="AJ354" s="244">
        <f t="shared" si="110"/>
        <v>44100</v>
      </c>
      <c r="AM354" s="246">
        <f t="shared" si="111"/>
        <v>10760</v>
      </c>
      <c r="AN354" s="246">
        <f t="shared" si="112"/>
        <v>7840</v>
      </c>
    </row>
    <row r="355" spans="2:40" ht="15.6">
      <c r="B355" s="247">
        <v>350</v>
      </c>
      <c r="C355" s="248">
        <v>62900</v>
      </c>
      <c r="D355" s="248">
        <v>50400</v>
      </c>
      <c r="E355" s="235">
        <f t="shared" si="99"/>
        <v>12500</v>
      </c>
      <c r="F355" s="236">
        <f t="shared" si="100"/>
        <v>44320</v>
      </c>
      <c r="G355" s="234">
        <f t="shared" si="101"/>
        <v>36500</v>
      </c>
      <c r="H355" s="237">
        <f t="shared" si="102"/>
        <v>7820</v>
      </c>
      <c r="I355" s="249"/>
      <c r="J355" s="247">
        <v>50</v>
      </c>
      <c r="K355" s="247"/>
      <c r="L355" s="248">
        <v>55080</v>
      </c>
      <c r="M355" s="248">
        <v>44350</v>
      </c>
      <c r="N355" s="248">
        <v>55080</v>
      </c>
      <c r="O355" s="248">
        <v>44350</v>
      </c>
      <c r="Q355" s="241">
        <v>1260</v>
      </c>
      <c r="R355" s="242">
        <f t="shared" si="95"/>
        <v>23490</v>
      </c>
      <c r="S355" s="242">
        <f t="shared" si="115"/>
        <v>7365.0000000000009</v>
      </c>
      <c r="T355" s="242"/>
      <c r="U355" s="242">
        <f t="shared" si="103"/>
        <v>30855</v>
      </c>
      <c r="V355" s="242">
        <f t="shared" si="113"/>
        <v>32115</v>
      </c>
      <c r="W355" s="242">
        <f t="shared" si="104"/>
        <v>3212</v>
      </c>
      <c r="X355" s="242">
        <f t="shared" si="105"/>
        <v>1180</v>
      </c>
      <c r="Y355" s="244">
        <f t="shared" si="106"/>
        <v>36500</v>
      </c>
      <c r="Z355" s="244"/>
      <c r="AA355" s="252"/>
      <c r="AB355" s="241">
        <v>1600</v>
      </c>
      <c r="AC355" s="242">
        <f t="shared" si="97"/>
        <v>27990</v>
      </c>
      <c r="AD355" s="242">
        <f t="shared" si="116"/>
        <v>9395</v>
      </c>
      <c r="AE355" s="242"/>
      <c r="AF355" s="242">
        <f t="shared" si="107"/>
        <v>37385</v>
      </c>
      <c r="AG355" s="242">
        <f t="shared" si="114"/>
        <v>38985</v>
      </c>
      <c r="AH355" s="242">
        <f t="shared" si="108"/>
        <v>3899</v>
      </c>
      <c r="AI355" s="242">
        <f t="shared" si="109"/>
        <v>1440</v>
      </c>
      <c r="AJ355" s="244">
        <f t="shared" si="110"/>
        <v>44320</v>
      </c>
      <c r="AM355" s="246">
        <f t="shared" si="111"/>
        <v>10760</v>
      </c>
      <c r="AN355" s="246">
        <f t="shared" si="112"/>
        <v>7850</v>
      </c>
    </row>
    <row r="356" spans="2:40" ht="15.6">
      <c r="B356" s="247">
        <v>351</v>
      </c>
      <c r="C356" s="248">
        <v>63220</v>
      </c>
      <c r="D356" s="248">
        <v>50640</v>
      </c>
      <c r="E356" s="235">
        <f t="shared" si="99"/>
        <v>12580</v>
      </c>
      <c r="F356" s="236">
        <f t="shared" si="100"/>
        <v>44520</v>
      </c>
      <c r="G356" s="234">
        <f t="shared" si="101"/>
        <v>36670</v>
      </c>
      <c r="H356" s="237">
        <f t="shared" si="102"/>
        <v>7850</v>
      </c>
      <c r="I356" s="249"/>
      <c r="J356" s="247">
        <v>51</v>
      </c>
      <c r="K356" s="247"/>
      <c r="L356" s="248">
        <v>55280</v>
      </c>
      <c r="M356" s="248">
        <v>44510</v>
      </c>
      <c r="N356" s="248">
        <v>55280</v>
      </c>
      <c r="O356" s="248">
        <v>44510</v>
      </c>
      <c r="Q356" s="241">
        <v>1260</v>
      </c>
      <c r="R356" s="242">
        <f t="shared" si="95"/>
        <v>23490</v>
      </c>
      <c r="S356" s="242">
        <f t="shared" si="115"/>
        <v>7512.3</v>
      </c>
      <c r="T356" s="242"/>
      <c r="U356" s="242">
        <f t="shared" si="103"/>
        <v>31002.3</v>
      </c>
      <c r="V356" s="242">
        <f t="shared" si="113"/>
        <v>32262.3</v>
      </c>
      <c r="W356" s="242">
        <f t="shared" si="104"/>
        <v>3226</v>
      </c>
      <c r="X356" s="242">
        <f t="shared" si="105"/>
        <v>1190</v>
      </c>
      <c r="Y356" s="244">
        <f t="shared" si="106"/>
        <v>36670</v>
      </c>
      <c r="Z356" s="244"/>
      <c r="AA356" s="252"/>
      <c r="AB356" s="241">
        <v>1600</v>
      </c>
      <c r="AC356" s="242">
        <f t="shared" si="97"/>
        <v>27990</v>
      </c>
      <c r="AD356" s="242">
        <f t="shared" si="116"/>
        <v>9582.9</v>
      </c>
      <c r="AE356" s="242"/>
      <c r="AF356" s="242">
        <f t="shared" si="107"/>
        <v>37572.9</v>
      </c>
      <c r="AG356" s="242">
        <f t="shared" si="114"/>
        <v>39172.9</v>
      </c>
      <c r="AH356" s="242">
        <f t="shared" si="108"/>
        <v>3917</v>
      </c>
      <c r="AI356" s="242">
        <f t="shared" si="109"/>
        <v>1440</v>
      </c>
      <c r="AJ356" s="244">
        <f t="shared" si="110"/>
        <v>44520</v>
      </c>
      <c r="AM356" s="246">
        <f t="shared" si="111"/>
        <v>10760</v>
      </c>
      <c r="AN356" s="246">
        <f t="shared" si="112"/>
        <v>7840</v>
      </c>
    </row>
    <row r="357" spans="2:40" ht="15.6">
      <c r="B357" s="247">
        <v>352</v>
      </c>
      <c r="C357" s="248">
        <v>63540</v>
      </c>
      <c r="D357" s="248">
        <v>50880</v>
      </c>
      <c r="E357" s="235">
        <f t="shared" si="99"/>
        <v>12660</v>
      </c>
      <c r="F357" s="236">
        <f t="shared" si="100"/>
        <v>44740</v>
      </c>
      <c r="G357" s="234">
        <f t="shared" si="101"/>
        <v>36840</v>
      </c>
      <c r="H357" s="237">
        <f t="shared" si="102"/>
        <v>7900</v>
      </c>
      <c r="I357" s="249"/>
      <c r="J357" s="247">
        <v>52</v>
      </c>
      <c r="K357" s="247"/>
      <c r="L357" s="248">
        <v>55500</v>
      </c>
      <c r="M357" s="248">
        <v>44690</v>
      </c>
      <c r="N357" s="248">
        <v>55500</v>
      </c>
      <c r="O357" s="248">
        <v>44690</v>
      </c>
      <c r="Q357" s="241">
        <v>1260</v>
      </c>
      <c r="R357" s="242">
        <f t="shared" si="95"/>
        <v>23490</v>
      </c>
      <c r="S357" s="242">
        <f t="shared" si="115"/>
        <v>7659.6</v>
      </c>
      <c r="T357" s="242"/>
      <c r="U357" s="242">
        <f t="shared" si="103"/>
        <v>31149.599999999999</v>
      </c>
      <c r="V357" s="242">
        <f t="shared" si="113"/>
        <v>32409.599999999999</v>
      </c>
      <c r="W357" s="242">
        <f t="shared" si="104"/>
        <v>3241</v>
      </c>
      <c r="X357" s="242">
        <f t="shared" si="105"/>
        <v>1190</v>
      </c>
      <c r="Y357" s="244">
        <f t="shared" si="106"/>
        <v>36840</v>
      </c>
      <c r="Z357" s="244"/>
      <c r="AA357" s="252"/>
      <c r="AB357" s="241">
        <v>1600</v>
      </c>
      <c r="AC357" s="242">
        <f t="shared" si="97"/>
        <v>27990</v>
      </c>
      <c r="AD357" s="242">
        <f t="shared" si="116"/>
        <v>9770.8000000000011</v>
      </c>
      <c r="AE357" s="242"/>
      <c r="AF357" s="242">
        <f t="shared" si="107"/>
        <v>37760.800000000003</v>
      </c>
      <c r="AG357" s="242">
        <f t="shared" si="114"/>
        <v>39360.800000000003</v>
      </c>
      <c r="AH357" s="242">
        <f t="shared" si="108"/>
        <v>3936</v>
      </c>
      <c r="AI357" s="242">
        <f t="shared" si="109"/>
        <v>1450</v>
      </c>
      <c r="AJ357" s="244">
        <f t="shared" si="110"/>
        <v>44740</v>
      </c>
      <c r="AM357" s="246">
        <f t="shared" si="111"/>
        <v>10760</v>
      </c>
      <c r="AN357" s="246">
        <f t="shared" si="112"/>
        <v>7850</v>
      </c>
    </row>
    <row r="358" spans="2:40" ht="15.6">
      <c r="B358" s="247">
        <v>353</v>
      </c>
      <c r="C358" s="248">
        <v>63850</v>
      </c>
      <c r="D358" s="248">
        <v>51130</v>
      </c>
      <c r="E358" s="235">
        <f t="shared" si="99"/>
        <v>12720</v>
      </c>
      <c r="F358" s="236">
        <f t="shared" si="100"/>
        <v>44960</v>
      </c>
      <c r="G358" s="234">
        <f t="shared" si="101"/>
        <v>37010</v>
      </c>
      <c r="H358" s="237">
        <f t="shared" si="102"/>
        <v>7950</v>
      </c>
      <c r="I358" s="249"/>
      <c r="J358" s="247">
        <v>53</v>
      </c>
      <c r="K358" s="247"/>
      <c r="L358" s="248">
        <v>55710</v>
      </c>
      <c r="M358" s="248">
        <v>44850</v>
      </c>
      <c r="N358" s="248">
        <v>55710</v>
      </c>
      <c r="O358" s="248">
        <v>44850</v>
      </c>
      <c r="Q358" s="241">
        <v>1260</v>
      </c>
      <c r="R358" s="242">
        <f t="shared" si="95"/>
        <v>23490</v>
      </c>
      <c r="S358" s="242">
        <f t="shared" si="115"/>
        <v>7806.9000000000005</v>
      </c>
      <c r="T358" s="242"/>
      <c r="U358" s="242">
        <f t="shared" si="103"/>
        <v>31296.9</v>
      </c>
      <c r="V358" s="242">
        <f t="shared" si="113"/>
        <v>32556.9</v>
      </c>
      <c r="W358" s="242">
        <f t="shared" si="104"/>
        <v>3256</v>
      </c>
      <c r="X358" s="242">
        <f t="shared" si="105"/>
        <v>1200</v>
      </c>
      <c r="Y358" s="244">
        <f t="shared" si="106"/>
        <v>37010</v>
      </c>
      <c r="Z358" s="244"/>
      <c r="AA358" s="252"/>
      <c r="AB358" s="241">
        <v>1600</v>
      </c>
      <c r="AC358" s="242">
        <f t="shared" si="97"/>
        <v>27990</v>
      </c>
      <c r="AD358" s="242">
        <f t="shared" si="116"/>
        <v>9958.7000000000007</v>
      </c>
      <c r="AE358" s="242"/>
      <c r="AF358" s="242">
        <f t="shared" si="107"/>
        <v>37948.699999999997</v>
      </c>
      <c r="AG358" s="242">
        <f t="shared" si="114"/>
        <v>39548.699999999997</v>
      </c>
      <c r="AH358" s="242">
        <f t="shared" si="108"/>
        <v>3955</v>
      </c>
      <c r="AI358" s="242">
        <f t="shared" si="109"/>
        <v>1460</v>
      </c>
      <c r="AJ358" s="244">
        <f t="shared" si="110"/>
        <v>44960</v>
      </c>
      <c r="AM358" s="246">
        <f t="shared" si="111"/>
        <v>10750</v>
      </c>
      <c r="AN358" s="246">
        <f t="shared" si="112"/>
        <v>7840</v>
      </c>
    </row>
    <row r="359" spans="2:40" ht="15.6">
      <c r="B359" s="247">
        <v>354</v>
      </c>
      <c r="C359" s="248">
        <v>64170</v>
      </c>
      <c r="D359" s="248">
        <v>51380</v>
      </c>
      <c r="E359" s="235">
        <f t="shared" si="99"/>
        <v>12790</v>
      </c>
      <c r="F359" s="236">
        <f t="shared" si="100"/>
        <v>45180</v>
      </c>
      <c r="G359" s="234">
        <f t="shared" si="101"/>
        <v>37180</v>
      </c>
      <c r="H359" s="237">
        <f t="shared" si="102"/>
        <v>8000</v>
      </c>
      <c r="I359" s="249"/>
      <c r="J359" s="247">
        <v>54</v>
      </c>
      <c r="K359" s="247"/>
      <c r="L359" s="248">
        <v>55930</v>
      </c>
      <c r="M359" s="248">
        <v>45020</v>
      </c>
      <c r="N359" s="248">
        <v>55930</v>
      </c>
      <c r="O359" s="248">
        <v>45020</v>
      </c>
      <c r="Q359" s="241">
        <v>1260</v>
      </c>
      <c r="R359" s="242">
        <f t="shared" si="95"/>
        <v>23490</v>
      </c>
      <c r="S359" s="242">
        <f t="shared" si="115"/>
        <v>7954.2000000000007</v>
      </c>
      <c r="T359" s="242"/>
      <c r="U359" s="242">
        <f t="shared" si="103"/>
        <v>31444.2</v>
      </c>
      <c r="V359" s="242">
        <f t="shared" si="113"/>
        <v>32704.2</v>
      </c>
      <c r="W359" s="242">
        <f t="shared" si="104"/>
        <v>3270</v>
      </c>
      <c r="X359" s="242">
        <f t="shared" si="105"/>
        <v>1210</v>
      </c>
      <c r="Y359" s="244">
        <f t="shared" si="106"/>
        <v>37180</v>
      </c>
      <c r="Z359" s="244"/>
      <c r="AA359" s="252"/>
      <c r="AB359" s="241">
        <v>1600</v>
      </c>
      <c r="AC359" s="242">
        <f t="shared" si="97"/>
        <v>27990</v>
      </c>
      <c r="AD359" s="242">
        <f t="shared" si="116"/>
        <v>10146.6</v>
      </c>
      <c r="AE359" s="242"/>
      <c r="AF359" s="242">
        <f t="shared" si="107"/>
        <v>38136.6</v>
      </c>
      <c r="AG359" s="242">
        <f t="shared" si="114"/>
        <v>39736.6</v>
      </c>
      <c r="AH359" s="242">
        <f t="shared" si="108"/>
        <v>3974</v>
      </c>
      <c r="AI359" s="242">
        <f t="shared" si="109"/>
        <v>1470</v>
      </c>
      <c r="AJ359" s="244">
        <f t="shared" si="110"/>
        <v>45180</v>
      </c>
      <c r="AM359" s="246">
        <f t="shared" si="111"/>
        <v>10750</v>
      </c>
      <c r="AN359" s="246">
        <f t="shared" si="112"/>
        <v>7840</v>
      </c>
    </row>
    <row r="360" spans="2:40" ht="15.6">
      <c r="B360" s="247">
        <v>355</v>
      </c>
      <c r="C360" s="248">
        <v>64490</v>
      </c>
      <c r="D360" s="248">
        <v>51620</v>
      </c>
      <c r="E360" s="235">
        <f t="shared" si="99"/>
        <v>12870</v>
      </c>
      <c r="F360" s="236">
        <f t="shared" si="100"/>
        <v>45380</v>
      </c>
      <c r="G360" s="234">
        <f t="shared" si="101"/>
        <v>37340</v>
      </c>
      <c r="H360" s="237">
        <f t="shared" si="102"/>
        <v>8040</v>
      </c>
      <c r="I360" s="249"/>
      <c r="J360" s="247">
        <v>55</v>
      </c>
      <c r="K360" s="247"/>
      <c r="L360" s="248">
        <v>56140</v>
      </c>
      <c r="M360" s="248">
        <v>45190</v>
      </c>
      <c r="N360" s="248">
        <v>56140</v>
      </c>
      <c r="O360" s="248">
        <v>45190</v>
      </c>
      <c r="Q360" s="241">
        <v>1260</v>
      </c>
      <c r="R360" s="242">
        <f t="shared" si="95"/>
        <v>23490</v>
      </c>
      <c r="S360" s="242">
        <f t="shared" si="115"/>
        <v>8101.5000000000009</v>
      </c>
      <c r="T360" s="242"/>
      <c r="U360" s="242">
        <f t="shared" si="103"/>
        <v>31591.5</v>
      </c>
      <c r="V360" s="242">
        <f t="shared" si="113"/>
        <v>32851.5</v>
      </c>
      <c r="W360" s="242">
        <f t="shared" si="104"/>
        <v>3285</v>
      </c>
      <c r="X360" s="242">
        <f t="shared" si="105"/>
        <v>1210</v>
      </c>
      <c r="Y360" s="244">
        <f t="shared" si="106"/>
        <v>37340</v>
      </c>
      <c r="Z360" s="244"/>
      <c r="AA360" s="252"/>
      <c r="AB360" s="241">
        <v>1600</v>
      </c>
      <c r="AC360" s="242">
        <f t="shared" si="97"/>
        <v>27990</v>
      </c>
      <c r="AD360" s="242">
        <f t="shared" si="116"/>
        <v>10334.5</v>
      </c>
      <c r="AE360" s="242"/>
      <c r="AF360" s="242">
        <f t="shared" si="107"/>
        <v>38324.5</v>
      </c>
      <c r="AG360" s="242">
        <f t="shared" si="114"/>
        <v>39924.5</v>
      </c>
      <c r="AH360" s="242">
        <f t="shared" si="108"/>
        <v>3992</v>
      </c>
      <c r="AI360" s="242">
        <f t="shared" si="109"/>
        <v>1470</v>
      </c>
      <c r="AJ360" s="244">
        <f t="shared" si="110"/>
        <v>45380</v>
      </c>
      <c r="AM360" s="246">
        <f t="shared" si="111"/>
        <v>10760</v>
      </c>
      <c r="AN360" s="246">
        <f t="shared" si="112"/>
        <v>7850</v>
      </c>
    </row>
    <row r="361" spans="2:40" ht="15.6">
      <c r="B361" s="247">
        <v>356</v>
      </c>
      <c r="C361" s="248">
        <v>64810</v>
      </c>
      <c r="D361" s="248">
        <v>51860</v>
      </c>
      <c r="E361" s="235">
        <f t="shared" si="99"/>
        <v>12950</v>
      </c>
      <c r="F361" s="236">
        <f t="shared" si="100"/>
        <v>45600</v>
      </c>
      <c r="G361" s="234">
        <f t="shared" si="101"/>
        <v>37510</v>
      </c>
      <c r="H361" s="237">
        <f t="shared" si="102"/>
        <v>8090</v>
      </c>
      <c r="I361" s="249"/>
      <c r="J361" s="247">
        <v>56</v>
      </c>
      <c r="K361" s="247"/>
      <c r="L361" s="248">
        <v>56350</v>
      </c>
      <c r="M361" s="248">
        <v>45350</v>
      </c>
      <c r="N361" s="248">
        <v>56350</v>
      </c>
      <c r="O361" s="248">
        <v>45350</v>
      </c>
      <c r="Q361" s="241">
        <v>1260</v>
      </c>
      <c r="R361" s="242">
        <f t="shared" si="95"/>
        <v>23490</v>
      </c>
      <c r="S361" s="242">
        <f t="shared" si="115"/>
        <v>8248.8000000000011</v>
      </c>
      <c r="T361" s="242"/>
      <c r="U361" s="242">
        <f t="shared" si="103"/>
        <v>31738.800000000003</v>
      </c>
      <c r="V361" s="242">
        <f t="shared" si="113"/>
        <v>32998.800000000003</v>
      </c>
      <c r="W361" s="242">
        <f t="shared" si="104"/>
        <v>3300</v>
      </c>
      <c r="X361" s="242">
        <f t="shared" si="105"/>
        <v>1220</v>
      </c>
      <c r="Y361" s="244">
        <f t="shared" si="106"/>
        <v>37510</v>
      </c>
      <c r="Z361" s="244"/>
      <c r="AA361" s="252"/>
      <c r="AB361" s="241">
        <v>1600</v>
      </c>
      <c r="AC361" s="242">
        <f t="shared" si="97"/>
        <v>27990</v>
      </c>
      <c r="AD361" s="242">
        <f t="shared" si="116"/>
        <v>10522.4</v>
      </c>
      <c r="AE361" s="242"/>
      <c r="AF361" s="242">
        <f t="shared" si="107"/>
        <v>38512.400000000001</v>
      </c>
      <c r="AG361" s="242">
        <f t="shared" si="114"/>
        <v>40112.400000000001</v>
      </c>
      <c r="AH361" s="242">
        <f t="shared" si="108"/>
        <v>4011</v>
      </c>
      <c r="AI361" s="242">
        <f t="shared" si="109"/>
        <v>1480</v>
      </c>
      <c r="AJ361" s="244">
        <f t="shared" si="110"/>
        <v>45600</v>
      </c>
      <c r="AM361" s="246">
        <f t="shared" si="111"/>
        <v>10750</v>
      </c>
      <c r="AN361" s="246">
        <f t="shared" si="112"/>
        <v>7840</v>
      </c>
    </row>
    <row r="362" spans="2:40" ht="15.6">
      <c r="B362" s="247">
        <v>357</v>
      </c>
      <c r="C362" s="248">
        <v>65130</v>
      </c>
      <c r="D362" s="248">
        <v>52110</v>
      </c>
      <c r="E362" s="235">
        <f t="shared" si="99"/>
        <v>13020</v>
      </c>
      <c r="F362" s="236">
        <f t="shared" si="100"/>
        <v>45820</v>
      </c>
      <c r="G362" s="234">
        <f t="shared" si="101"/>
        <v>37680</v>
      </c>
      <c r="H362" s="237">
        <f t="shared" si="102"/>
        <v>8140</v>
      </c>
      <c r="I362" s="249"/>
      <c r="J362" s="247">
        <v>57</v>
      </c>
      <c r="K362" s="247"/>
      <c r="L362" s="248">
        <v>56570</v>
      </c>
      <c r="M362" s="248">
        <v>45530</v>
      </c>
      <c r="N362" s="248">
        <v>56570</v>
      </c>
      <c r="O362" s="248">
        <v>45530</v>
      </c>
      <c r="Q362" s="241">
        <v>1260</v>
      </c>
      <c r="R362" s="242">
        <f t="shared" si="95"/>
        <v>23490</v>
      </c>
      <c r="S362" s="242">
        <f t="shared" si="115"/>
        <v>8396.1</v>
      </c>
      <c r="T362" s="242"/>
      <c r="U362" s="242">
        <f t="shared" si="103"/>
        <v>31886.1</v>
      </c>
      <c r="V362" s="242">
        <f t="shared" si="113"/>
        <v>33146.1</v>
      </c>
      <c r="W362" s="242">
        <f t="shared" si="104"/>
        <v>3315</v>
      </c>
      <c r="X362" s="242">
        <f t="shared" si="105"/>
        <v>1220</v>
      </c>
      <c r="Y362" s="244">
        <f t="shared" si="106"/>
        <v>37680</v>
      </c>
      <c r="Z362" s="244"/>
      <c r="AA362" s="252"/>
      <c r="AB362" s="241">
        <v>1600</v>
      </c>
      <c r="AC362" s="242">
        <f t="shared" si="97"/>
        <v>27990</v>
      </c>
      <c r="AD362" s="242">
        <f t="shared" si="116"/>
        <v>10710.300000000001</v>
      </c>
      <c r="AE362" s="242"/>
      <c r="AF362" s="242">
        <f t="shared" si="107"/>
        <v>38700.300000000003</v>
      </c>
      <c r="AG362" s="242">
        <f t="shared" si="114"/>
        <v>40300.300000000003</v>
      </c>
      <c r="AH362" s="242">
        <f t="shared" si="108"/>
        <v>4030</v>
      </c>
      <c r="AI362" s="242">
        <f t="shared" si="109"/>
        <v>1490</v>
      </c>
      <c r="AJ362" s="244">
        <f t="shared" si="110"/>
        <v>45820</v>
      </c>
      <c r="AM362" s="246">
        <f t="shared" si="111"/>
        <v>10750</v>
      </c>
      <c r="AN362" s="246">
        <f t="shared" si="112"/>
        <v>7850</v>
      </c>
    </row>
    <row r="363" spans="2:40" ht="15.6">
      <c r="B363" s="247">
        <v>358</v>
      </c>
      <c r="C363" s="248">
        <v>65460</v>
      </c>
      <c r="D363" s="248">
        <v>52350</v>
      </c>
      <c r="E363" s="235">
        <f t="shared" si="99"/>
        <v>13110</v>
      </c>
      <c r="F363" s="236">
        <f t="shared" si="100"/>
        <v>46020</v>
      </c>
      <c r="G363" s="234">
        <f t="shared" si="101"/>
        <v>37850</v>
      </c>
      <c r="H363" s="237">
        <f t="shared" si="102"/>
        <v>8170</v>
      </c>
      <c r="I363" s="249"/>
      <c r="J363" s="247">
        <v>58</v>
      </c>
      <c r="K363" s="247"/>
      <c r="L363" s="248">
        <v>56780</v>
      </c>
      <c r="M363" s="248">
        <v>45690</v>
      </c>
      <c r="N363" s="248">
        <v>56780</v>
      </c>
      <c r="O363" s="248">
        <v>45690</v>
      </c>
      <c r="Q363" s="241">
        <v>1260</v>
      </c>
      <c r="R363" s="242">
        <f t="shared" si="95"/>
        <v>23490</v>
      </c>
      <c r="S363" s="242">
        <f t="shared" si="115"/>
        <v>8543.4000000000015</v>
      </c>
      <c r="T363" s="242"/>
      <c r="U363" s="242">
        <f t="shared" si="103"/>
        <v>32033.4</v>
      </c>
      <c r="V363" s="242">
        <f t="shared" si="113"/>
        <v>33293.4</v>
      </c>
      <c r="W363" s="242">
        <f t="shared" si="104"/>
        <v>3329</v>
      </c>
      <c r="X363" s="242">
        <f t="shared" si="105"/>
        <v>1230</v>
      </c>
      <c r="Y363" s="244">
        <f t="shared" si="106"/>
        <v>37850</v>
      </c>
      <c r="Z363" s="244"/>
      <c r="AA363" s="252"/>
      <c r="AB363" s="241">
        <v>1600</v>
      </c>
      <c r="AC363" s="242">
        <f t="shared" si="97"/>
        <v>27990</v>
      </c>
      <c r="AD363" s="242">
        <f t="shared" si="116"/>
        <v>10898.2</v>
      </c>
      <c r="AE363" s="242"/>
      <c r="AF363" s="242">
        <f t="shared" si="107"/>
        <v>38888.199999999997</v>
      </c>
      <c r="AG363" s="242">
        <f t="shared" si="114"/>
        <v>40488.199999999997</v>
      </c>
      <c r="AH363" s="242">
        <f t="shared" si="108"/>
        <v>4049</v>
      </c>
      <c r="AI363" s="242">
        <f t="shared" si="109"/>
        <v>1490</v>
      </c>
      <c r="AJ363" s="244">
        <f t="shared" si="110"/>
        <v>46020</v>
      </c>
      <c r="AM363" s="246">
        <f t="shared" si="111"/>
        <v>10760</v>
      </c>
      <c r="AN363" s="246">
        <f t="shared" si="112"/>
        <v>7840</v>
      </c>
    </row>
    <row r="364" spans="2:40" ht="15.6">
      <c r="B364" s="247">
        <v>359</v>
      </c>
      <c r="C364" s="248">
        <v>65780</v>
      </c>
      <c r="D364" s="248">
        <v>52600</v>
      </c>
      <c r="E364" s="235">
        <f t="shared" si="99"/>
        <v>13180</v>
      </c>
      <c r="F364" s="236">
        <f t="shared" si="100"/>
        <v>46240</v>
      </c>
      <c r="G364" s="234">
        <f t="shared" si="101"/>
        <v>38010</v>
      </c>
      <c r="H364" s="237">
        <f t="shared" si="102"/>
        <v>8230</v>
      </c>
      <c r="I364" s="249"/>
      <c r="J364" s="247">
        <v>59</v>
      </c>
      <c r="K364" s="247"/>
      <c r="L364" s="248">
        <v>57000</v>
      </c>
      <c r="M364" s="248">
        <v>45860</v>
      </c>
      <c r="N364" s="248">
        <v>57000</v>
      </c>
      <c r="O364" s="248">
        <v>45860</v>
      </c>
      <c r="Q364" s="241">
        <v>1260</v>
      </c>
      <c r="R364" s="242">
        <f t="shared" si="95"/>
        <v>23490</v>
      </c>
      <c r="S364" s="242">
        <f t="shared" si="115"/>
        <v>8690.7000000000007</v>
      </c>
      <c r="T364" s="242"/>
      <c r="U364" s="242">
        <f t="shared" si="103"/>
        <v>32180.7</v>
      </c>
      <c r="V364" s="242">
        <f t="shared" si="113"/>
        <v>33440.699999999997</v>
      </c>
      <c r="W364" s="242">
        <f t="shared" si="104"/>
        <v>3344</v>
      </c>
      <c r="X364" s="242">
        <f t="shared" si="105"/>
        <v>1230</v>
      </c>
      <c r="Y364" s="244">
        <f t="shared" si="106"/>
        <v>38010</v>
      </c>
      <c r="Z364" s="244"/>
      <c r="AA364" s="252"/>
      <c r="AB364" s="241">
        <v>1600</v>
      </c>
      <c r="AC364" s="242">
        <f t="shared" si="97"/>
        <v>27990</v>
      </c>
      <c r="AD364" s="242">
        <f t="shared" si="116"/>
        <v>11086.1</v>
      </c>
      <c r="AE364" s="242"/>
      <c r="AF364" s="242">
        <f t="shared" si="107"/>
        <v>39076.1</v>
      </c>
      <c r="AG364" s="242">
        <f t="shared" si="114"/>
        <v>40676.1</v>
      </c>
      <c r="AH364" s="242">
        <f t="shared" si="108"/>
        <v>4068</v>
      </c>
      <c r="AI364" s="242">
        <f t="shared" si="109"/>
        <v>1500</v>
      </c>
      <c r="AJ364" s="244">
        <f t="shared" si="110"/>
        <v>46240</v>
      </c>
      <c r="AM364" s="246">
        <f t="shared" si="111"/>
        <v>10760</v>
      </c>
      <c r="AN364" s="246">
        <f t="shared" si="112"/>
        <v>7850</v>
      </c>
    </row>
    <row r="365" spans="2:40" ht="15.6">
      <c r="B365" s="247">
        <v>360</v>
      </c>
      <c r="C365" s="248">
        <v>66100</v>
      </c>
      <c r="D365" s="248">
        <v>52840</v>
      </c>
      <c r="E365" s="235">
        <f t="shared" si="99"/>
        <v>13260</v>
      </c>
      <c r="F365" s="236">
        <f t="shared" si="100"/>
        <v>46460</v>
      </c>
      <c r="G365" s="234">
        <f t="shared" si="101"/>
        <v>38180</v>
      </c>
      <c r="H365" s="237">
        <f t="shared" si="102"/>
        <v>8280</v>
      </c>
      <c r="I365" s="249"/>
      <c r="J365" s="247">
        <v>60</v>
      </c>
      <c r="K365" s="247"/>
      <c r="L365" s="248">
        <v>57210</v>
      </c>
      <c r="M365" s="248">
        <v>46020</v>
      </c>
      <c r="N365" s="248">
        <v>57210</v>
      </c>
      <c r="O365" s="248">
        <v>46020</v>
      </c>
      <c r="Q365" s="241">
        <v>1260</v>
      </c>
      <c r="R365" s="242">
        <f t="shared" si="95"/>
        <v>23490</v>
      </c>
      <c r="S365" s="242">
        <f t="shared" si="115"/>
        <v>8838</v>
      </c>
      <c r="T365" s="242"/>
      <c r="U365" s="242">
        <f t="shared" si="103"/>
        <v>32328</v>
      </c>
      <c r="V365" s="242">
        <f t="shared" si="113"/>
        <v>33588</v>
      </c>
      <c r="W365" s="242">
        <f t="shared" si="104"/>
        <v>3359</v>
      </c>
      <c r="X365" s="242">
        <f t="shared" si="105"/>
        <v>1240</v>
      </c>
      <c r="Y365" s="244">
        <f t="shared" si="106"/>
        <v>38180</v>
      </c>
      <c r="Z365" s="244"/>
      <c r="AA365" s="252"/>
      <c r="AB365" s="241">
        <v>1600</v>
      </c>
      <c r="AC365" s="242">
        <f t="shared" si="97"/>
        <v>27990</v>
      </c>
      <c r="AD365" s="242">
        <f t="shared" si="116"/>
        <v>11274</v>
      </c>
      <c r="AE365" s="242"/>
      <c r="AF365" s="242">
        <f t="shared" si="107"/>
        <v>39264</v>
      </c>
      <c r="AG365" s="242">
        <f t="shared" si="114"/>
        <v>40864</v>
      </c>
      <c r="AH365" s="242">
        <f t="shared" si="108"/>
        <v>4086</v>
      </c>
      <c r="AI365" s="242">
        <f t="shared" si="109"/>
        <v>1510</v>
      </c>
      <c r="AJ365" s="244">
        <f t="shared" si="110"/>
        <v>46460</v>
      </c>
      <c r="AM365" s="246">
        <f t="shared" si="111"/>
        <v>10750</v>
      </c>
      <c r="AN365" s="246">
        <f t="shared" si="112"/>
        <v>7840</v>
      </c>
    </row>
    <row r="366" spans="2:40" ht="15.6">
      <c r="B366" s="247">
        <v>361</v>
      </c>
      <c r="C366" s="248">
        <v>66410</v>
      </c>
      <c r="D366" s="248">
        <v>53090</v>
      </c>
      <c r="E366" s="235">
        <f t="shared" si="99"/>
        <v>13320</v>
      </c>
      <c r="F366" s="236">
        <f t="shared" si="100"/>
        <v>46660</v>
      </c>
      <c r="G366" s="234">
        <f t="shared" si="101"/>
        <v>38340</v>
      </c>
      <c r="H366" s="237">
        <f t="shared" si="102"/>
        <v>8320</v>
      </c>
      <c r="I366" s="249"/>
      <c r="J366" s="247">
        <v>61</v>
      </c>
      <c r="K366" s="247"/>
      <c r="L366" s="248">
        <v>57420</v>
      </c>
      <c r="M366" s="248">
        <v>46190</v>
      </c>
      <c r="N366" s="248">
        <v>57420</v>
      </c>
      <c r="O366" s="248">
        <v>46190</v>
      </c>
      <c r="Q366" s="241">
        <v>1260</v>
      </c>
      <c r="R366" s="242">
        <f t="shared" si="95"/>
        <v>23490</v>
      </c>
      <c r="S366" s="242">
        <f t="shared" si="115"/>
        <v>8985.3000000000011</v>
      </c>
      <c r="T366" s="242"/>
      <c r="U366" s="242">
        <f t="shared" si="103"/>
        <v>32475.300000000003</v>
      </c>
      <c r="V366" s="242">
        <f t="shared" si="113"/>
        <v>33735.300000000003</v>
      </c>
      <c r="W366" s="242">
        <f t="shared" si="104"/>
        <v>3374</v>
      </c>
      <c r="X366" s="242">
        <f t="shared" si="105"/>
        <v>1240</v>
      </c>
      <c r="Y366" s="244">
        <f t="shared" si="106"/>
        <v>38340</v>
      </c>
      <c r="Z366" s="244"/>
      <c r="AA366" s="252"/>
      <c r="AB366" s="241">
        <v>1600</v>
      </c>
      <c r="AC366" s="242">
        <f t="shared" si="97"/>
        <v>27990</v>
      </c>
      <c r="AD366" s="242">
        <f t="shared" si="116"/>
        <v>11461.9</v>
      </c>
      <c r="AE366" s="242"/>
      <c r="AF366" s="242">
        <f t="shared" si="107"/>
        <v>39451.9</v>
      </c>
      <c r="AG366" s="242">
        <f t="shared" si="114"/>
        <v>41051.9</v>
      </c>
      <c r="AH366" s="242">
        <f t="shared" si="108"/>
        <v>4105</v>
      </c>
      <c r="AI366" s="242">
        <f t="shared" si="109"/>
        <v>1510</v>
      </c>
      <c r="AJ366" s="244">
        <f t="shared" si="110"/>
        <v>46660</v>
      </c>
      <c r="AM366" s="246">
        <f t="shared" si="111"/>
        <v>10760</v>
      </c>
      <c r="AN366" s="246">
        <f t="shared" si="112"/>
        <v>7850</v>
      </c>
    </row>
    <row r="367" spans="2:40" ht="15.6">
      <c r="B367" s="247">
        <v>362</v>
      </c>
      <c r="C367" s="248">
        <v>66730</v>
      </c>
      <c r="D367" s="248">
        <v>53330</v>
      </c>
      <c r="E367" s="235">
        <f t="shared" si="99"/>
        <v>13400</v>
      </c>
      <c r="F367" s="236">
        <f t="shared" si="100"/>
        <v>46880</v>
      </c>
      <c r="G367" s="234">
        <f t="shared" si="101"/>
        <v>38520</v>
      </c>
      <c r="H367" s="237">
        <f t="shared" si="102"/>
        <v>8360</v>
      </c>
      <c r="I367" s="249"/>
      <c r="J367" s="247">
        <v>62</v>
      </c>
      <c r="K367" s="247"/>
      <c r="L367" s="248">
        <v>57630</v>
      </c>
      <c r="M367" s="248">
        <v>46360</v>
      </c>
      <c r="N367" s="248">
        <v>57630</v>
      </c>
      <c r="O367" s="248">
        <v>46360</v>
      </c>
      <c r="Q367" s="241">
        <v>1260</v>
      </c>
      <c r="R367" s="242">
        <f t="shared" si="95"/>
        <v>23490</v>
      </c>
      <c r="S367" s="242">
        <f t="shared" si="115"/>
        <v>9132.6</v>
      </c>
      <c r="T367" s="242"/>
      <c r="U367" s="242">
        <f t="shared" si="103"/>
        <v>32622.6</v>
      </c>
      <c r="V367" s="242">
        <f t="shared" si="113"/>
        <v>33882.6</v>
      </c>
      <c r="W367" s="242">
        <f t="shared" si="104"/>
        <v>3388</v>
      </c>
      <c r="X367" s="242">
        <f t="shared" si="105"/>
        <v>1250</v>
      </c>
      <c r="Y367" s="244">
        <f t="shared" si="106"/>
        <v>38520</v>
      </c>
      <c r="Z367" s="244"/>
      <c r="AA367" s="252"/>
      <c r="AB367" s="241">
        <v>1600</v>
      </c>
      <c r="AC367" s="242">
        <f t="shared" si="97"/>
        <v>27990</v>
      </c>
      <c r="AD367" s="242">
        <f t="shared" si="116"/>
        <v>11649.800000000001</v>
      </c>
      <c r="AE367" s="242"/>
      <c r="AF367" s="242">
        <f t="shared" si="107"/>
        <v>39639.800000000003</v>
      </c>
      <c r="AG367" s="242">
        <f t="shared" si="114"/>
        <v>41239.800000000003</v>
      </c>
      <c r="AH367" s="242">
        <f t="shared" si="108"/>
        <v>4124</v>
      </c>
      <c r="AI367" s="242">
        <f t="shared" si="109"/>
        <v>1520</v>
      </c>
      <c r="AJ367" s="244">
        <f t="shared" si="110"/>
        <v>46880</v>
      </c>
      <c r="AM367" s="246">
        <f t="shared" si="111"/>
        <v>10750</v>
      </c>
      <c r="AN367" s="246">
        <f t="shared" si="112"/>
        <v>7840</v>
      </c>
    </row>
    <row r="368" spans="2:40" ht="15.6">
      <c r="B368" s="247">
        <v>363</v>
      </c>
      <c r="C368" s="248">
        <v>67050</v>
      </c>
      <c r="D368" s="248">
        <v>53580</v>
      </c>
      <c r="E368" s="235">
        <f t="shared" si="99"/>
        <v>13470</v>
      </c>
      <c r="F368" s="236">
        <f t="shared" si="100"/>
        <v>47100</v>
      </c>
      <c r="G368" s="234">
        <f t="shared" si="101"/>
        <v>38680</v>
      </c>
      <c r="H368" s="237">
        <f t="shared" si="102"/>
        <v>8420</v>
      </c>
      <c r="I368" s="249"/>
      <c r="J368" s="247">
        <v>63</v>
      </c>
      <c r="K368" s="247"/>
      <c r="L368" s="248">
        <v>57850</v>
      </c>
      <c r="M368" s="248">
        <v>46530</v>
      </c>
      <c r="N368" s="248">
        <v>57850</v>
      </c>
      <c r="O368" s="248">
        <v>46530</v>
      </c>
      <c r="Q368" s="241">
        <v>1260</v>
      </c>
      <c r="R368" s="242">
        <f t="shared" si="95"/>
        <v>23490</v>
      </c>
      <c r="S368" s="242">
        <f t="shared" si="115"/>
        <v>9279.9000000000015</v>
      </c>
      <c r="T368" s="242"/>
      <c r="U368" s="242">
        <f t="shared" si="103"/>
        <v>32769.9</v>
      </c>
      <c r="V368" s="242">
        <f t="shared" si="113"/>
        <v>34029.9</v>
      </c>
      <c r="W368" s="242">
        <f t="shared" si="104"/>
        <v>3403</v>
      </c>
      <c r="X368" s="242">
        <f t="shared" si="105"/>
        <v>1250</v>
      </c>
      <c r="Y368" s="244">
        <f t="shared" si="106"/>
        <v>38680</v>
      </c>
      <c r="Z368" s="244"/>
      <c r="AA368" s="252"/>
      <c r="AB368" s="241">
        <v>1600</v>
      </c>
      <c r="AC368" s="242">
        <f t="shared" si="97"/>
        <v>27990</v>
      </c>
      <c r="AD368" s="242">
        <f t="shared" si="116"/>
        <v>11837.7</v>
      </c>
      <c r="AE368" s="242"/>
      <c r="AF368" s="242">
        <f t="shared" si="107"/>
        <v>39827.699999999997</v>
      </c>
      <c r="AG368" s="242">
        <f t="shared" si="114"/>
        <v>41427.699999999997</v>
      </c>
      <c r="AH368" s="242">
        <f t="shared" si="108"/>
        <v>4143</v>
      </c>
      <c r="AI368" s="242">
        <f t="shared" si="109"/>
        <v>1530</v>
      </c>
      <c r="AJ368" s="244">
        <f t="shared" si="110"/>
        <v>47100</v>
      </c>
      <c r="AM368" s="246">
        <f t="shared" si="111"/>
        <v>10750</v>
      </c>
      <c r="AN368" s="246">
        <f t="shared" si="112"/>
        <v>7850</v>
      </c>
    </row>
    <row r="369" spans="2:40" ht="15.6">
      <c r="B369" s="247">
        <v>364</v>
      </c>
      <c r="C369" s="248">
        <v>67370</v>
      </c>
      <c r="D369" s="248">
        <v>53830</v>
      </c>
      <c r="E369" s="235">
        <f t="shared" si="99"/>
        <v>13540</v>
      </c>
      <c r="F369" s="236">
        <f t="shared" si="100"/>
        <v>47300</v>
      </c>
      <c r="G369" s="234">
        <f t="shared" si="101"/>
        <v>38850</v>
      </c>
      <c r="H369" s="237">
        <f t="shared" si="102"/>
        <v>8450</v>
      </c>
      <c r="I369" s="249"/>
      <c r="J369" s="247">
        <v>64</v>
      </c>
      <c r="K369" s="247"/>
      <c r="L369" s="248">
        <v>58060</v>
      </c>
      <c r="M369" s="248">
        <v>46690</v>
      </c>
      <c r="N369" s="248">
        <v>58060</v>
      </c>
      <c r="O369" s="248">
        <v>46690</v>
      </c>
      <c r="Q369" s="241">
        <v>1260</v>
      </c>
      <c r="R369" s="242">
        <f t="shared" si="95"/>
        <v>23490</v>
      </c>
      <c r="S369" s="242">
        <f t="shared" si="115"/>
        <v>9427.2000000000007</v>
      </c>
      <c r="T369" s="242"/>
      <c r="U369" s="242">
        <f t="shared" si="103"/>
        <v>32917.199999999997</v>
      </c>
      <c r="V369" s="242">
        <f t="shared" si="113"/>
        <v>34177.199999999997</v>
      </c>
      <c r="W369" s="242">
        <f t="shared" si="104"/>
        <v>3418</v>
      </c>
      <c r="X369" s="242">
        <f t="shared" si="105"/>
        <v>1260</v>
      </c>
      <c r="Y369" s="244">
        <f t="shared" si="106"/>
        <v>38850</v>
      </c>
      <c r="Z369" s="244"/>
      <c r="AA369" s="252"/>
      <c r="AB369" s="241">
        <v>1600</v>
      </c>
      <c r="AC369" s="242">
        <f t="shared" si="97"/>
        <v>27990</v>
      </c>
      <c r="AD369" s="242">
        <f t="shared" si="116"/>
        <v>12025.6</v>
      </c>
      <c r="AE369" s="242"/>
      <c r="AF369" s="242">
        <f t="shared" si="107"/>
        <v>40015.599999999999</v>
      </c>
      <c r="AG369" s="242">
        <f t="shared" si="114"/>
        <v>41615.599999999999</v>
      </c>
      <c r="AH369" s="242">
        <f t="shared" si="108"/>
        <v>4162</v>
      </c>
      <c r="AI369" s="242">
        <f t="shared" si="109"/>
        <v>1530</v>
      </c>
      <c r="AJ369" s="244">
        <f t="shared" si="110"/>
        <v>47300</v>
      </c>
      <c r="AM369" s="246">
        <f t="shared" si="111"/>
        <v>10760</v>
      </c>
      <c r="AN369" s="246">
        <f t="shared" si="112"/>
        <v>7840</v>
      </c>
    </row>
    <row r="370" spans="2:40" ht="15.6">
      <c r="B370" s="247">
        <v>365</v>
      </c>
      <c r="C370" s="248">
        <v>67690</v>
      </c>
      <c r="D370" s="248">
        <v>54070</v>
      </c>
      <c r="E370" s="235">
        <f t="shared" si="99"/>
        <v>13620</v>
      </c>
      <c r="F370" s="236">
        <f t="shared" si="100"/>
        <v>47520</v>
      </c>
      <c r="G370" s="234">
        <f t="shared" si="101"/>
        <v>39020</v>
      </c>
      <c r="H370" s="237">
        <f t="shared" si="102"/>
        <v>8500</v>
      </c>
      <c r="I370" s="249"/>
      <c r="J370" s="247">
        <v>65</v>
      </c>
      <c r="K370" s="247"/>
      <c r="L370" s="248">
        <v>58270</v>
      </c>
      <c r="M370" s="248">
        <v>46860</v>
      </c>
      <c r="N370" s="248">
        <v>58270</v>
      </c>
      <c r="O370" s="248">
        <v>46860</v>
      </c>
      <c r="Q370" s="241">
        <v>1260</v>
      </c>
      <c r="R370" s="242">
        <f t="shared" ref="R370:R433" si="117">300*$R$3</f>
        <v>23490</v>
      </c>
      <c r="S370" s="242">
        <f t="shared" ref="S370:S401" si="118">J370*$S$3</f>
        <v>9574.5</v>
      </c>
      <c r="T370" s="242"/>
      <c r="U370" s="242">
        <f t="shared" si="103"/>
        <v>33064.5</v>
      </c>
      <c r="V370" s="242">
        <f t="shared" si="113"/>
        <v>34324.5</v>
      </c>
      <c r="W370" s="242">
        <f t="shared" si="104"/>
        <v>3432</v>
      </c>
      <c r="X370" s="242">
        <f t="shared" si="105"/>
        <v>1270</v>
      </c>
      <c r="Y370" s="244">
        <f t="shared" si="106"/>
        <v>39020</v>
      </c>
      <c r="Z370" s="244"/>
      <c r="AA370" s="252"/>
      <c r="AB370" s="241">
        <v>1600</v>
      </c>
      <c r="AC370" s="242">
        <f t="shared" ref="AC370:AC433" si="119">300*$AC$3</f>
        <v>27990</v>
      </c>
      <c r="AD370" s="242">
        <f t="shared" ref="AD370:AD401" si="120">J370*$AD$3</f>
        <v>12213.5</v>
      </c>
      <c r="AE370" s="242"/>
      <c r="AF370" s="242">
        <f t="shared" si="107"/>
        <v>40203.5</v>
      </c>
      <c r="AG370" s="242">
        <f t="shared" si="114"/>
        <v>41803.5</v>
      </c>
      <c r="AH370" s="242">
        <f t="shared" si="108"/>
        <v>4180</v>
      </c>
      <c r="AI370" s="242">
        <f t="shared" si="109"/>
        <v>1540</v>
      </c>
      <c r="AJ370" s="244">
        <f t="shared" si="110"/>
        <v>47520</v>
      </c>
      <c r="AM370" s="246">
        <f t="shared" si="111"/>
        <v>10750</v>
      </c>
      <c r="AN370" s="246">
        <f t="shared" si="112"/>
        <v>7840</v>
      </c>
    </row>
    <row r="371" spans="2:40" ht="15.6">
      <c r="B371" s="247">
        <v>366</v>
      </c>
      <c r="C371" s="248">
        <v>68010</v>
      </c>
      <c r="D371" s="248">
        <v>54310</v>
      </c>
      <c r="E371" s="235">
        <f t="shared" si="99"/>
        <v>13700</v>
      </c>
      <c r="F371" s="236">
        <f t="shared" si="100"/>
        <v>47740</v>
      </c>
      <c r="G371" s="234">
        <f t="shared" si="101"/>
        <v>39180</v>
      </c>
      <c r="H371" s="237">
        <f t="shared" si="102"/>
        <v>8560</v>
      </c>
      <c r="I371" s="249"/>
      <c r="J371" s="247">
        <v>66</v>
      </c>
      <c r="K371" s="247"/>
      <c r="L371" s="248">
        <v>58490</v>
      </c>
      <c r="M371" s="248">
        <v>47030</v>
      </c>
      <c r="N371" s="248">
        <v>58490</v>
      </c>
      <c r="O371" s="248">
        <v>47030</v>
      </c>
      <c r="Q371" s="241">
        <v>1260</v>
      </c>
      <c r="R371" s="242">
        <f t="shared" si="117"/>
        <v>23490</v>
      </c>
      <c r="S371" s="242">
        <f t="shared" si="118"/>
        <v>9721.8000000000011</v>
      </c>
      <c r="T371" s="242"/>
      <c r="U371" s="242">
        <f t="shared" si="103"/>
        <v>33211.800000000003</v>
      </c>
      <c r="V371" s="242">
        <f t="shared" si="113"/>
        <v>34471.800000000003</v>
      </c>
      <c r="W371" s="242">
        <f t="shared" si="104"/>
        <v>3447</v>
      </c>
      <c r="X371" s="242">
        <f t="shared" si="105"/>
        <v>1270</v>
      </c>
      <c r="Y371" s="244">
        <f t="shared" si="106"/>
        <v>39180</v>
      </c>
      <c r="Z371" s="244"/>
      <c r="AA371" s="252"/>
      <c r="AB371" s="241">
        <v>1600</v>
      </c>
      <c r="AC371" s="242">
        <f t="shared" si="119"/>
        <v>27990</v>
      </c>
      <c r="AD371" s="242">
        <f t="shared" si="120"/>
        <v>12401.4</v>
      </c>
      <c r="AE371" s="242"/>
      <c r="AF371" s="242">
        <f t="shared" si="107"/>
        <v>40391.4</v>
      </c>
      <c r="AG371" s="242">
        <f t="shared" si="114"/>
        <v>41991.4</v>
      </c>
      <c r="AH371" s="242">
        <f t="shared" si="108"/>
        <v>4199</v>
      </c>
      <c r="AI371" s="242">
        <f t="shared" si="109"/>
        <v>1550</v>
      </c>
      <c r="AJ371" s="244">
        <f t="shared" si="110"/>
        <v>47740</v>
      </c>
      <c r="AM371" s="246">
        <f t="shared" si="111"/>
        <v>10750</v>
      </c>
      <c r="AN371" s="246">
        <f t="shared" si="112"/>
        <v>7850</v>
      </c>
    </row>
    <row r="372" spans="2:40" ht="15.6">
      <c r="B372" s="247">
        <v>367</v>
      </c>
      <c r="C372" s="248">
        <v>68330</v>
      </c>
      <c r="D372" s="248">
        <v>54560</v>
      </c>
      <c r="E372" s="235">
        <f t="shared" si="99"/>
        <v>13770</v>
      </c>
      <c r="F372" s="236">
        <f t="shared" si="100"/>
        <v>47950</v>
      </c>
      <c r="G372" s="234">
        <f t="shared" si="101"/>
        <v>39360</v>
      </c>
      <c r="H372" s="237">
        <f t="shared" si="102"/>
        <v>8590</v>
      </c>
      <c r="I372" s="249"/>
      <c r="J372" s="247">
        <v>67</v>
      </c>
      <c r="K372" s="247"/>
      <c r="L372" s="248">
        <v>58710</v>
      </c>
      <c r="M372" s="248">
        <v>47200</v>
      </c>
      <c r="N372" s="248">
        <v>58710</v>
      </c>
      <c r="O372" s="248">
        <v>47200</v>
      </c>
      <c r="Q372" s="241">
        <v>1260</v>
      </c>
      <c r="R372" s="242">
        <f t="shared" si="117"/>
        <v>23490</v>
      </c>
      <c r="S372" s="242">
        <f t="shared" si="118"/>
        <v>9869.1</v>
      </c>
      <c r="T372" s="242"/>
      <c r="U372" s="242">
        <f t="shared" si="103"/>
        <v>33359.1</v>
      </c>
      <c r="V372" s="242">
        <f t="shared" si="113"/>
        <v>34619.1</v>
      </c>
      <c r="W372" s="242">
        <f t="shared" si="104"/>
        <v>3462</v>
      </c>
      <c r="X372" s="242">
        <f t="shared" si="105"/>
        <v>1280</v>
      </c>
      <c r="Y372" s="244">
        <f t="shared" si="106"/>
        <v>39360</v>
      </c>
      <c r="Z372" s="244"/>
      <c r="AA372" s="252"/>
      <c r="AB372" s="241">
        <v>1600</v>
      </c>
      <c r="AC372" s="242">
        <f t="shared" si="119"/>
        <v>27990</v>
      </c>
      <c r="AD372" s="242">
        <f t="shared" si="120"/>
        <v>12589.300000000001</v>
      </c>
      <c r="AE372" s="242"/>
      <c r="AF372" s="242">
        <f t="shared" si="107"/>
        <v>40579.300000000003</v>
      </c>
      <c r="AG372" s="242">
        <f t="shared" si="114"/>
        <v>42179.3</v>
      </c>
      <c r="AH372" s="242">
        <f t="shared" si="108"/>
        <v>4218</v>
      </c>
      <c r="AI372" s="242">
        <f t="shared" si="109"/>
        <v>1560</v>
      </c>
      <c r="AJ372" s="244">
        <f t="shared" si="110"/>
        <v>47950</v>
      </c>
      <c r="AM372" s="246">
        <f t="shared" si="111"/>
        <v>10760</v>
      </c>
      <c r="AN372" s="246">
        <f t="shared" si="112"/>
        <v>7840</v>
      </c>
    </row>
    <row r="373" spans="2:40" ht="15.6">
      <c r="B373" s="247">
        <v>368</v>
      </c>
      <c r="C373" s="248">
        <v>68640</v>
      </c>
      <c r="D373" s="248">
        <v>54810</v>
      </c>
      <c r="E373" s="235">
        <f t="shared" si="99"/>
        <v>13830</v>
      </c>
      <c r="F373" s="236">
        <f t="shared" si="100"/>
        <v>48160</v>
      </c>
      <c r="G373" s="234">
        <f t="shared" si="101"/>
        <v>39520</v>
      </c>
      <c r="H373" s="237">
        <f t="shared" si="102"/>
        <v>8640</v>
      </c>
      <c r="I373" s="249"/>
      <c r="J373" s="247">
        <v>68</v>
      </c>
      <c r="K373" s="247"/>
      <c r="L373" s="248">
        <v>58920</v>
      </c>
      <c r="M373" s="248">
        <v>47370</v>
      </c>
      <c r="N373" s="248">
        <v>58920</v>
      </c>
      <c r="O373" s="248">
        <v>47370</v>
      </c>
      <c r="Q373" s="241">
        <v>1260</v>
      </c>
      <c r="R373" s="242">
        <f t="shared" si="117"/>
        <v>23490</v>
      </c>
      <c r="S373" s="242">
        <f t="shared" si="118"/>
        <v>10016.400000000001</v>
      </c>
      <c r="T373" s="242"/>
      <c r="U373" s="242">
        <f t="shared" si="103"/>
        <v>33506.400000000001</v>
      </c>
      <c r="V373" s="242">
        <f t="shared" si="113"/>
        <v>34766.400000000001</v>
      </c>
      <c r="W373" s="242">
        <f t="shared" si="104"/>
        <v>3477</v>
      </c>
      <c r="X373" s="242">
        <f t="shared" si="105"/>
        <v>1280</v>
      </c>
      <c r="Y373" s="244">
        <f t="shared" si="106"/>
        <v>39520</v>
      </c>
      <c r="Z373" s="244"/>
      <c r="AA373" s="252"/>
      <c r="AB373" s="241">
        <v>1600</v>
      </c>
      <c r="AC373" s="242">
        <f t="shared" si="119"/>
        <v>27990</v>
      </c>
      <c r="AD373" s="242">
        <f t="shared" si="120"/>
        <v>12777.2</v>
      </c>
      <c r="AE373" s="242"/>
      <c r="AF373" s="242">
        <f t="shared" si="107"/>
        <v>40767.199999999997</v>
      </c>
      <c r="AG373" s="242">
        <f t="shared" si="114"/>
        <v>42367.199999999997</v>
      </c>
      <c r="AH373" s="242">
        <f t="shared" si="108"/>
        <v>4237</v>
      </c>
      <c r="AI373" s="242">
        <f t="shared" si="109"/>
        <v>1560</v>
      </c>
      <c r="AJ373" s="244">
        <f t="shared" si="110"/>
        <v>48160</v>
      </c>
      <c r="AM373" s="246">
        <f t="shared" si="111"/>
        <v>10760</v>
      </c>
      <c r="AN373" s="246">
        <f t="shared" si="112"/>
        <v>7850</v>
      </c>
    </row>
    <row r="374" spans="2:40" ht="15.6">
      <c r="B374" s="247">
        <v>369</v>
      </c>
      <c r="C374" s="248">
        <v>68960</v>
      </c>
      <c r="D374" s="248">
        <v>55050</v>
      </c>
      <c r="E374" s="235">
        <f t="shared" si="99"/>
        <v>13910</v>
      </c>
      <c r="F374" s="236">
        <f t="shared" si="100"/>
        <v>48380</v>
      </c>
      <c r="G374" s="234">
        <f t="shared" si="101"/>
        <v>39690</v>
      </c>
      <c r="H374" s="237">
        <f t="shared" si="102"/>
        <v>8690</v>
      </c>
      <c r="I374" s="249"/>
      <c r="J374" s="247">
        <v>69</v>
      </c>
      <c r="K374" s="247"/>
      <c r="L374" s="248">
        <v>59130</v>
      </c>
      <c r="M374" s="248">
        <v>47530</v>
      </c>
      <c r="N374" s="248">
        <v>59130</v>
      </c>
      <c r="O374" s="248">
        <v>47530</v>
      </c>
      <c r="Q374" s="241">
        <v>1260</v>
      </c>
      <c r="R374" s="242">
        <f t="shared" si="117"/>
        <v>23490</v>
      </c>
      <c r="S374" s="242">
        <f t="shared" si="118"/>
        <v>10163.700000000001</v>
      </c>
      <c r="T374" s="242"/>
      <c r="U374" s="242">
        <f t="shared" si="103"/>
        <v>33653.699999999997</v>
      </c>
      <c r="V374" s="242">
        <f t="shared" si="113"/>
        <v>34913.699999999997</v>
      </c>
      <c r="W374" s="242">
        <f t="shared" si="104"/>
        <v>3491</v>
      </c>
      <c r="X374" s="242">
        <f t="shared" si="105"/>
        <v>1290</v>
      </c>
      <c r="Y374" s="244">
        <f t="shared" si="106"/>
        <v>39690</v>
      </c>
      <c r="Z374" s="244"/>
      <c r="AA374" s="252"/>
      <c r="AB374" s="241">
        <v>1600</v>
      </c>
      <c r="AC374" s="242">
        <f t="shared" si="119"/>
        <v>27990</v>
      </c>
      <c r="AD374" s="242">
        <f t="shared" si="120"/>
        <v>12965.1</v>
      </c>
      <c r="AE374" s="242"/>
      <c r="AF374" s="242">
        <f t="shared" si="107"/>
        <v>40955.1</v>
      </c>
      <c r="AG374" s="242">
        <f t="shared" si="114"/>
        <v>42555.1</v>
      </c>
      <c r="AH374" s="242">
        <f t="shared" si="108"/>
        <v>4256</v>
      </c>
      <c r="AI374" s="242">
        <f t="shared" si="109"/>
        <v>1570</v>
      </c>
      <c r="AJ374" s="244">
        <f t="shared" si="110"/>
        <v>48380</v>
      </c>
      <c r="AM374" s="246">
        <f t="shared" si="111"/>
        <v>10750</v>
      </c>
      <c r="AN374" s="246">
        <f t="shared" si="112"/>
        <v>7840</v>
      </c>
    </row>
    <row r="375" spans="2:40" ht="15.6">
      <c r="B375" s="247">
        <v>370</v>
      </c>
      <c r="C375" s="248">
        <v>69280</v>
      </c>
      <c r="D375" s="248">
        <v>55290</v>
      </c>
      <c r="E375" s="235">
        <f t="shared" si="99"/>
        <v>13990</v>
      </c>
      <c r="F375" s="236">
        <f t="shared" si="100"/>
        <v>48590</v>
      </c>
      <c r="G375" s="234">
        <f t="shared" si="101"/>
        <v>39850</v>
      </c>
      <c r="H375" s="237">
        <f t="shared" si="102"/>
        <v>8740</v>
      </c>
      <c r="I375" s="249"/>
      <c r="J375" s="247">
        <v>70</v>
      </c>
      <c r="K375" s="247"/>
      <c r="L375" s="248">
        <v>59350</v>
      </c>
      <c r="M375" s="248">
        <v>47700</v>
      </c>
      <c r="N375" s="248">
        <v>59350</v>
      </c>
      <c r="O375" s="248">
        <v>47700</v>
      </c>
      <c r="Q375" s="241">
        <v>1260</v>
      </c>
      <c r="R375" s="242">
        <f t="shared" si="117"/>
        <v>23490</v>
      </c>
      <c r="S375" s="242">
        <f t="shared" si="118"/>
        <v>10311</v>
      </c>
      <c r="T375" s="242"/>
      <c r="U375" s="242">
        <f t="shared" si="103"/>
        <v>33801</v>
      </c>
      <c r="V375" s="242">
        <f t="shared" si="113"/>
        <v>35061</v>
      </c>
      <c r="W375" s="242">
        <f t="shared" si="104"/>
        <v>3506</v>
      </c>
      <c r="X375" s="242">
        <f t="shared" si="105"/>
        <v>1290</v>
      </c>
      <c r="Y375" s="244">
        <f t="shared" si="106"/>
        <v>39850</v>
      </c>
      <c r="Z375" s="244"/>
      <c r="AA375" s="252"/>
      <c r="AB375" s="241">
        <v>1600</v>
      </c>
      <c r="AC375" s="242">
        <f t="shared" si="119"/>
        <v>27990</v>
      </c>
      <c r="AD375" s="242">
        <f t="shared" si="120"/>
        <v>13153</v>
      </c>
      <c r="AE375" s="242"/>
      <c r="AF375" s="242">
        <f t="shared" si="107"/>
        <v>41143</v>
      </c>
      <c r="AG375" s="242">
        <f t="shared" si="114"/>
        <v>42743</v>
      </c>
      <c r="AH375" s="242">
        <f t="shared" si="108"/>
        <v>4274</v>
      </c>
      <c r="AI375" s="242">
        <f t="shared" si="109"/>
        <v>1580</v>
      </c>
      <c r="AJ375" s="244">
        <f t="shared" si="110"/>
        <v>48590</v>
      </c>
      <c r="AM375" s="246">
        <f t="shared" si="111"/>
        <v>10760</v>
      </c>
      <c r="AN375" s="246">
        <f t="shared" si="112"/>
        <v>7850</v>
      </c>
    </row>
    <row r="376" spans="2:40" ht="15.6">
      <c r="B376" s="247">
        <v>371</v>
      </c>
      <c r="C376" s="248">
        <v>69600</v>
      </c>
      <c r="D376" s="248">
        <v>55540</v>
      </c>
      <c r="E376" s="235">
        <f t="shared" si="99"/>
        <v>14060</v>
      </c>
      <c r="F376" s="236">
        <f t="shared" si="100"/>
        <v>48800</v>
      </c>
      <c r="G376" s="234">
        <f t="shared" si="101"/>
        <v>40020</v>
      </c>
      <c r="H376" s="237">
        <f t="shared" si="102"/>
        <v>8780</v>
      </c>
      <c r="I376" s="249"/>
      <c r="J376" s="247">
        <v>71</v>
      </c>
      <c r="K376" s="247"/>
      <c r="L376" s="248">
        <v>59550</v>
      </c>
      <c r="M376" s="248">
        <v>47860</v>
      </c>
      <c r="N376" s="248">
        <v>59550</v>
      </c>
      <c r="O376" s="248">
        <v>47860</v>
      </c>
      <c r="Q376" s="241">
        <v>1260</v>
      </c>
      <c r="R376" s="242">
        <f t="shared" si="117"/>
        <v>23490</v>
      </c>
      <c r="S376" s="242">
        <f t="shared" si="118"/>
        <v>10458.300000000001</v>
      </c>
      <c r="T376" s="242"/>
      <c r="U376" s="242">
        <f t="shared" si="103"/>
        <v>33948.300000000003</v>
      </c>
      <c r="V376" s="242">
        <f t="shared" si="113"/>
        <v>35208.300000000003</v>
      </c>
      <c r="W376" s="242">
        <f t="shared" si="104"/>
        <v>3521</v>
      </c>
      <c r="X376" s="242">
        <f t="shared" si="105"/>
        <v>1300</v>
      </c>
      <c r="Y376" s="244">
        <f t="shared" si="106"/>
        <v>40020</v>
      </c>
      <c r="Z376" s="244"/>
      <c r="AA376" s="252"/>
      <c r="AB376" s="241">
        <v>1600</v>
      </c>
      <c r="AC376" s="242">
        <f t="shared" si="119"/>
        <v>27990</v>
      </c>
      <c r="AD376" s="242">
        <f t="shared" si="120"/>
        <v>13340.9</v>
      </c>
      <c r="AE376" s="242"/>
      <c r="AF376" s="242">
        <f t="shared" si="107"/>
        <v>41330.9</v>
      </c>
      <c r="AG376" s="242">
        <f t="shared" si="114"/>
        <v>42930.9</v>
      </c>
      <c r="AH376" s="242">
        <f t="shared" si="108"/>
        <v>4293</v>
      </c>
      <c r="AI376" s="242">
        <f t="shared" si="109"/>
        <v>1580</v>
      </c>
      <c r="AJ376" s="244">
        <f t="shared" si="110"/>
        <v>48800</v>
      </c>
      <c r="AM376" s="246">
        <f t="shared" si="111"/>
        <v>10750</v>
      </c>
      <c r="AN376" s="246">
        <f t="shared" si="112"/>
        <v>7840</v>
      </c>
    </row>
    <row r="377" spans="2:40" ht="15.6">
      <c r="B377" s="247">
        <v>372</v>
      </c>
      <c r="C377" s="248">
        <v>69920</v>
      </c>
      <c r="D377" s="248">
        <v>55790</v>
      </c>
      <c r="E377" s="235">
        <f t="shared" si="99"/>
        <v>14130</v>
      </c>
      <c r="F377" s="236">
        <f t="shared" si="100"/>
        <v>49020</v>
      </c>
      <c r="G377" s="234">
        <f t="shared" si="101"/>
        <v>40190</v>
      </c>
      <c r="H377" s="237">
        <f t="shared" si="102"/>
        <v>8830</v>
      </c>
      <c r="I377" s="249"/>
      <c r="J377" s="247">
        <v>72</v>
      </c>
      <c r="K377" s="247"/>
      <c r="L377" s="248">
        <v>59770</v>
      </c>
      <c r="M377" s="248">
        <v>48040</v>
      </c>
      <c r="N377" s="248">
        <v>59770</v>
      </c>
      <c r="O377" s="248">
        <v>48040</v>
      </c>
      <c r="Q377" s="241">
        <v>1260</v>
      </c>
      <c r="R377" s="242">
        <f t="shared" si="117"/>
        <v>23490</v>
      </c>
      <c r="S377" s="242">
        <f t="shared" si="118"/>
        <v>10605.6</v>
      </c>
      <c r="T377" s="242"/>
      <c r="U377" s="242">
        <f t="shared" si="103"/>
        <v>34095.599999999999</v>
      </c>
      <c r="V377" s="242">
        <f t="shared" si="113"/>
        <v>35355.599999999999</v>
      </c>
      <c r="W377" s="242">
        <f t="shared" si="104"/>
        <v>3536</v>
      </c>
      <c r="X377" s="242">
        <f t="shared" si="105"/>
        <v>1300</v>
      </c>
      <c r="Y377" s="244">
        <f t="shared" si="106"/>
        <v>40190</v>
      </c>
      <c r="Z377" s="244"/>
      <c r="AA377" s="252"/>
      <c r="AB377" s="241">
        <v>1600</v>
      </c>
      <c r="AC377" s="242">
        <f t="shared" si="119"/>
        <v>27990</v>
      </c>
      <c r="AD377" s="242">
        <f t="shared" si="120"/>
        <v>13528.800000000001</v>
      </c>
      <c r="AE377" s="242"/>
      <c r="AF377" s="242">
        <f t="shared" si="107"/>
        <v>41518.800000000003</v>
      </c>
      <c r="AG377" s="242">
        <f t="shared" si="114"/>
        <v>43118.8</v>
      </c>
      <c r="AH377" s="242">
        <f t="shared" si="108"/>
        <v>4312</v>
      </c>
      <c r="AI377" s="242">
        <f t="shared" si="109"/>
        <v>1590</v>
      </c>
      <c r="AJ377" s="244">
        <f t="shared" si="110"/>
        <v>49020</v>
      </c>
      <c r="AM377" s="246">
        <f t="shared" si="111"/>
        <v>10750</v>
      </c>
      <c r="AN377" s="246">
        <f t="shared" si="112"/>
        <v>7850</v>
      </c>
    </row>
    <row r="378" spans="2:40" ht="15.6">
      <c r="B378" s="247">
        <v>373</v>
      </c>
      <c r="C378" s="248">
        <v>70240</v>
      </c>
      <c r="D378" s="248">
        <v>56030</v>
      </c>
      <c r="E378" s="235">
        <f t="shared" si="99"/>
        <v>14210</v>
      </c>
      <c r="F378" s="236">
        <f t="shared" si="100"/>
        <v>49230</v>
      </c>
      <c r="G378" s="234">
        <f t="shared" si="101"/>
        <v>40360</v>
      </c>
      <c r="H378" s="237">
        <f t="shared" si="102"/>
        <v>8870</v>
      </c>
      <c r="I378" s="249"/>
      <c r="J378" s="247">
        <v>73</v>
      </c>
      <c r="K378" s="247"/>
      <c r="L378" s="248">
        <v>59990</v>
      </c>
      <c r="M378" s="248">
        <v>48200</v>
      </c>
      <c r="N378" s="248">
        <v>59990</v>
      </c>
      <c r="O378" s="248">
        <v>48200</v>
      </c>
      <c r="Q378" s="241">
        <v>1260</v>
      </c>
      <c r="R378" s="242">
        <f t="shared" si="117"/>
        <v>23490</v>
      </c>
      <c r="S378" s="242">
        <f t="shared" si="118"/>
        <v>10752.900000000001</v>
      </c>
      <c r="T378" s="242"/>
      <c r="U378" s="242">
        <f t="shared" si="103"/>
        <v>34242.9</v>
      </c>
      <c r="V378" s="242">
        <f t="shared" si="113"/>
        <v>35502.9</v>
      </c>
      <c r="W378" s="242">
        <f t="shared" si="104"/>
        <v>3550</v>
      </c>
      <c r="X378" s="242">
        <f t="shared" si="105"/>
        <v>1310</v>
      </c>
      <c r="Y378" s="244">
        <f t="shared" si="106"/>
        <v>40360</v>
      </c>
      <c r="Z378" s="244"/>
      <c r="AA378" s="252"/>
      <c r="AB378" s="241">
        <v>1600</v>
      </c>
      <c r="AC378" s="242">
        <f t="shared" si="119"/>
        <v>27990</v>
      </c>
      <c r="AD378" s="242">
        <f t="shared" si="120"/>
        <v>13716.7</v>
      </c>
      <c r="AE378" s="242"/>
      <c r="AF378" s="242">
        <f t="shared" si="107"/>
        <v>41706.699999999997</v>
      </c>
      <c r="AG378" s="242">
        <f t="shared" si="114"/>
        <v>43306.7</v>
      </c>
      <c r="AH378" s="242">
        <f t="shared" si="108"/>
        <v>4331</v>
      </c>
      <c r="AI378" s="242">
        <f t="shared" si="109"/>
        <v>1600</v>
      </c>
      <c r="AJ378" s="244">
        <f t="shared" si="110"/>
        <v>49230</v>
      </c>
      <c r="AM378" s="246">
        <f t="shared" si="111"/>
        <v>10760</v>
      </c>
      <c r="AN378" s="246">
        <f t="shared" si="112"/>
        <v>7840</v>
      </c>
    </row>
    <row r="379" spans="2:40" ht="15.6">
      <c r="B379" s="247">
        <v>374</v>
      </c>
      <c r="C379" s="248">
        <v>70560</v>
      </c>
      <c r="D379" s="248">
        <v>56280</v>
      </c>
      <c r="E379" s="235">
        <f t="shared" si="99"/>
        <v>14280</v>
      </c>
      <c r="F379" s="236">
        <f t="shared" si="100"/>
        <v>49440</v>
      </c>
      <c r="G379" s="234">
        <f t="shared" si="101"/>
        <v>40520</v>
      </c>
      <c r="H379" s="237">
        <f t="shared" si="102"/>
        <v>8920</v>
      </c>
      <c r="I379" s="249"/>
      <c r="J379" s="247">
        <v>74</v>
      </c>
      <c r="K379" s="247"/>
      <c r="L379" s="248">
        <v>60190</v>
      </c>
      <c r="M379" s="248">
        <v>48370</v>
      </c>
      <c r="N379" s="248">
        <v>60190</v>
      </c>
      <c r="O379" s="248">
        <v>48370</v>
      </c>
      <c r="Q379" s="241">
        <v>1260</v>
      </c>
      <c r="R379" s="242">
        <f t="shared" si="117"/>
        <v>23490</v>
      </c>
      <c r="S379" s="242">
        <f t="shared" si="118"/>
        <v>10900.2</v>
      </c>
      <c r="T379" s="242"/>
      <c r="U379" s="242">
        <f t="shared" si="103"/>
        <v>34390.199999999997</v>
      </c>
      <c r="V379" s="242">
        <f t="shared" si="113"/>
        <v>35650.199999999997</v>
      </c>
      <c r="W379" s="242">
        <f t="shared" si="104"/>
        <v>3565</v>
      </c>
      <c r="X379" s="242">
        <f t="shared" si="105"/>
        <v>1310</v>
      </c>
      <c r="Y379" s="244">
        <f t="shared" si="106"/>
        <v>40520</v>
      </c>
      <c r="Z379" s="244"/>
      <c r="AA379" s="252"/>
      <c r="AB379" s="241">
        <v>1600</v>
      </c>
      <c r="AC379" s="242">
        <f t="shared" si="119"/>
        <v>27990</v>
      </c>
      <c r="AD379" s="242">
        <f t="shared" si="120"/>
        <v>13904.6</v>
      </c>
      <c r="AE379" s="242"/>
      <c r="AF379" s="242">
        <f t="shared" si="107"/>
        <v>41894.6</v>
      </c>
      <c r="AG379" s="242">
        <f t="shared" si="114"/>
        <v>43494.6</v>
      </c>
      <c r="AH379" s="242">
        <f t="shared" si="108"/>
        <v>4349</v>
      </c>
      <c r="AI379" s="242">
        <f t="shared" si="109"/>
        <v>1600</v>
      </c>
      <c r="AJ379" s="244">
        <f t="shared" si="110"/>
        <v>49440</v>
      </c>
      <c r="AM379" s="246">
        <f t="shared" si="111"/>
        <v>10750</v>
      </c>
      <c r="AN379" s="246">
        <f t="shared" si="112"/>
        <v>7850</v>
      </c>
    </row>
    <row r="380" spans="2:40" ht="15.6">
      <c r="B380" s="247">
        <v>375</v>
      </c>
      <c r="C380" s="248">
        <v>70880</v>
      </c>
      <c r="D380" s="248">
        <v>56520</v>
      </c>
      <c r="E380" s="235">
        <f t="shared" si="99"/>
        <v>14360</v>
      </c>
      <c r="F380" s="236">
        <f t="shared" si="100"/>
        <v>49660</v>
      </c>
      <c r="G380" s="234">
        <f t="shared" si="101"/>
        <v>40690</v>
      </c>
      <c r="H380" s="237">
        <f t="shared" si="102"/>
        <v>8970</v>
      </c>
      <c r="I380" s="249"/>
      <c r="J380" s="247">
        <v>75</v>
      </c>
      <c r="K380" s="247"/>
      <c r="L380" s="248">
        <v>60410</v>
      </c>
      <c r="M380" s="248">
        <v>48530</v>
      </c>
      <c r="N380" s="248">
        <v>60410</v>
      </c>
      <c r="O380" s="248">
        <v>48530</v>
      </c>
      <c r="Q380" s="241">
        <v>1260</v>
      </c>
      <c r="R380" s="242">
        <f t="shared" si="117"/>
        <v>23490</v>
      </c>
      <c r="S380" s="242">
        <f t="shared" si="118"/>
        <v>11047.5</v>
      </c>
      <c r="T380" s="242"/>
      <c r="U380" s="242">
        <f t="shared" si="103"/>
        <v>34537.5</v>
      </c>
      <c r="V380" s="242">
        <f t="shared" si="113"/>
        <v>35797.5</v>
      </c>
      <c r="W380" s="242">
        <f t="shared" si="104"/>
        <v>3580</v>
      </c>
      <c r="X380" s="242">
        <f t="shared" si="105"/>
        <v>1320</v>
      </c>
      <c r="Y380" s="244">
        <f t="shared" si="106"/>
        <v>40690</v>
      </c>
      <c r="Z380" s="244"/>
      <c r="AA380" s="252"/>
      <c r="AB380" s="241">
        <v>1600</v>
      </c>
      <c r="AC380" s="242">
        <f t="shared" si="119"/>
        <v>27990</v>
      </c>
      <c r="AD380" s="242">
        <f t="shared" si="120"/>
        <v>14092.5</v>
      </c>
      <c r="AE380" s="242"/>
      <c r="AF380" s="242">
        <f t="shared" si="107"/>
        <v>42082.5</v>
      </c>
      <c r="AG380" s="242">
        <f t="shared" si="114"/>
        <v>43682.5</v>
      </c>
      <c r="AH380" s="242">
        <f t="shared" si="108"/>
        <v>4368</v>
      </c>
      <c r="AI380" s="242">
        <f t="shared" si="109"/>
        <v>1610</v>
      </c>
      <c r="AJ380" s="244">
        <f t="shared" si="110"/>
        <v>49660</v>
      </c>
      <c r="AM380" s="246">
        <f t="shared" si="111"/>
        <v>10750</v>
      </c>
      <c r="AN380" s="246">
        <f t="shared" si="112"/>
        <v>7840</v>
      </c>
    </row>
    <row r="381" spans="2:40" ht="15.6">
      <c r="B381" s="247">
        <v>376</v>
      </c>
      <c r="C381" s="248">
        <v>71190</v>
      </c>
      <c r="D381" s="248">
        <v>56760</v>
      </c>
      <c r="E381" s="235">
        <f t="shared" si="99"/>
        <v>14430</v>
      </c>
      <c r="F381" s="236">
        <f t="shared" si="100"/>
        <v>49870</v>
      </c>
      <c r="G381" s="234">
        <f t="shared" si="101"/>
        <v>40850</v>
      </c>
      <c r="H381" s="237">
        <f t="shared" si="102"/>
        <v>9020</v>
      </c>
      <c r="I381" s="249"/>
      <c r="J381" s="247">
        <v>76</v>
      </c>
      <c r="K381" s="247"/>
      <c r="L381" s="248">
        <v>60630</v>
      </c>
      <c r="M381" s="248">
        <v>48700</v>
      </c>
      <c r="N381" s="248">
        <v>60630</v>
      </c>
      <c r="O381" s="248">
        <v>48700</v>
      </c>
      <c r="Q381" s="241">
        <v>1260</v>
      </c>
      <c r="R381" s="242">
        <f t="shared" si="117"/>
        <v>23490</v>
      </c>
      <c r="S381" s="242">
        <f t="shared" si="118"/>
        <v>11194.800000000001</v>
      </c>
      <c r="T381" s="242"/>
      <c r="U381" s="242">
        <f t="shared" si="103"/>
        <v>34684.800000000003</v>
      </c>
      <c r="V381" s="242">
        <f t="shared" si="113"/>
        <v>35944.800000000003</v>
      </c>
      <c r="W381" s="242">
        <f t="shared" si="104"/>
        <v>3594</v>
      </c>
      <c r="X381" s="242">
        <f t="shared" si="105"/>
        <v>1320</v>
      </c>
      <c r="Y381" s="244">
        <f t="shared" si="106"/>
        <v>40850</v>
      </c>
      <c r="Z381" s="244"/>
      <c r="AA381" s="252"/>
      <c r="AB381" s="241">
        <v>1600</v>
      </c>
      <c r="AC381" s="242">
        <f t="shared" si="119"/>
        <v>27990</v>
      </c>
      <c r="AD381" s="242">
        <f t="shared" si="120"/>
        <v>14280.4</v>
      </c>
      <c r="AE381" s="242"/>
      <c r="AF381" s="242">
        <f t="shared" si="107"/>
        <v>42270.400000000001</v>
      </c>
      <c r="AG381" s="242">
        <f t="shared" si="114"/>
        <v>43870.400000000001</v>
      </c>
      <c r="AH381" s="242">
        <f t="shared" si="108"/>
        <v>4387</v>
      </c>
      <c r="AI381" s="242">
        <f t="shared" si="109"/>
        <v>1620</v>
      </c>
      <c r="AJ381" s="244">
        <f t="shared" si="110"/>
        <v>49870</v>
      </c>
      <c r="AM381" s="246">
        <f t="shared" si="111"/>
        <v>10760</v>
      </c>
      <c r="AN381" s="246">
        <f t="shared" si="112"/>
        <v>7850</v>
      </c>
    </row>
    <row r="382" spans="2:40" ht="15.6">
      <c r="B382" s="247">
        <v>377</v>
      </c>
      <c r="C382" s="248">
        <v>71510</v>
      </c>
      <c r="D382" s="248">
        <v>57010</v>
      </c>
      <c r="E382" s="235">
        <f t="shared" si="99"/>
        <v>14500</v>
      </c>
      <c r="F382" s="236">
        <f t="shared" si="100"/>
        <v>50090</v>
      </c>
      <c r="G382" s="234">
        <f t="shared" si="101"/>
        <v>41030</v>
      </c>
      <c r="H382" s="237">
        <f t="shared" si="102"/>
        <v>9060</v>
      </c>
      <c r="I382" s="249"/>
      <c r="J382" s="247">
        <v>77</v>
      </c>
      <c r="K382" s="247"/>
      <c r="L382" s="248">
        <v>60850</v>
      </c>
      <c r="M382" s="248">
        <v>48880</v>
      </c>
      <c r="N382" s="248">
        <v>60850</v>
      </c>
      <c r="O382" s="248">
        <v>48880</v>
      </c>
      <c r="Q382" s="241">
        <v>1260</v>
      </c>
      <c r="R382" s="242">
        <f t="shared" si="117"/>
        <v>23490</v>
      </c>
      <c r="S382" s="242">
        <f t="shared" si="118"/>
        <v>11342.1</v>
      </c>
      <c r="T382" s="242"/>
      <c r="U382" s="242">
        <f t="shared" si="103"/>
        <v>34832.1</v>
      </c>
      <c r="V382" s="242">
        <f t="shared" si="113"/>
        <v>36092.1</v>
      </c>
      <c r="W382" s="242">
        <f t="shared" si="104"/>
        <v>3609</v>
      </c>
      <c r="X382" s="242">
        <f t="shared" si="105"/>
        <v>1330</v>
      </c>
      <c r="Y382" s="244">
        <f t="shared" si="106"/>
        <v>41030</v>
      </c>
      <c r="Z382" s="244"/>
      <c r="AA382" s="252"/>
      <c r="AB382" s="241">
        <v>1600</v>
      </c>
      <c r="AC382" s="242">
        <f t="shared" si="119"/>
        <v>27990</v>
      </c>
      <c r="AD382" s="242">
        <f t="shared" si="120"/>
        <v>14468.300000000001</v>
      </c>
      <c r="AE382" s="242"/>
      <c r="AF382" s="242">
        <f t="shared" si="107"/>
        <v>42458.3</v>
      </c>
      <c r="AG382" s="242">
        <f t="shared" si="114"/>
        <v>44058.3</v>
      </c>
      <c r="AH382" s="242">
        <f t="shared" si="108"/>
        <v>4406</v>
      </c>
      <c r="AI382" s="242">
        <f t="shared" si="109"/>
        <v>1630</v>
      </c>
      <c r="AJ382" s="244">
        <f t="shared" si="110"/>
        <v>50090</v>
      </c>
      <c r="AM382" s="246">
        <f t="shared" si="111"/>
        <v>10760</v>
      </c>
      <c r="AN382" s="246">
        <f t="shared" si="112"/>
        <v>7850</v>
      </c>
    </row>
    <row r="383" spans="2:40" ht="15.6">
      <c r="B383" s="247">
        <v>378</v>
      </c>
      <c r="C383" s="248">
        <v>71830</v>
      </c>
      <c r="D383" s="248">
        <v>57260</v>
      </c>
      <c r="E383" s="235">
        <f t="shared" si="99"/>
        <v>14570</v>
      </c>
      <c r="F383" s="236">
        <f t="shared" si="100"/>
        <v>50300</v>
      </c>
      <c r="G383" s="234">
        <f t="shared" si="101"/>
        <v>41200</v>
      </c>
      <c r="H383" s="237">
        <f t="shared" si="102"/>
        <v>9100</v>
      </c>
      <c r="I383" s="249"/>
      <c r="J383" s="247">
        <v>78</v>
      </c>
      <c r="K383" s="247"/>
      <c r="L383" s="248">
        <v>61050</v>
      </c>
      <c r="M383" s="248">
        <v>49040</v>
      </c>
      <c r="N383" s="248">
        <v>61050</v>
      </c>
      <c r="O383" s="248">
        <v>49040</v>
      </c>
      <c r="Q383" s="241">
        <v>1260</v>
      </c>
      <c r="R383" s="242">
        <f t="shared" si="117"/>
        <v>23490</v>
      </c>
      <c r="S383" s="242">
        <f t="shared" si="118"/>
        <v>11489.400000000001</v>
      </c>
      <c r="T383" s="242"/>
      <c r="U383" s="242">
        <f t="shared" si="103"/>
        <v>34979.4</v>
      </c>
      <c r="V383" s="242">
        <f t="shared" si="113"/>
        <v>36239.4</v>
      </c>
      <c r="W383" s="242">
        <f t="shared" si="104"/>
        <v>3624</v>
      </c>
      <c r="X383" s="242">
        <f t="shared" si="105"/>
        <v>1340</v>
      </c>
      <c r="Y383" s="244">
        <f t="shared" si="106"/>
        <v>41200</v>
      </c>
      <c r="Z383" s="244"/>
      <c r="AA383" s="252"/>
      <c r="AB383" s="241">
        <v>1600</v>
      </c>
      <c r="AC383" s="242">
        <f t="shared" si="119"/>
        <v>27990</v>
      </c>
      <c r="AD383" s="242">
        <f t="shared" si="120"/>
        <v>14656.2</v>
      </c>
      <c r="AE383" s="242"/>
      <c r="AF383" s="242">
        <f t="shared" si="107"/>
        <v>42646.2</v>
      </c>
      <c r="AG383" s="242">
        <f t="shared" si="114"/>
        <v>44246.2</v>
      </c>
      <c r="AH383" s="242">
        <f t="shared" si="108"/>
        <v>4425</v>
      </c>
      <c r="AI383" s="242">
        <f t="shared" si="109"/>
        <v>1630</v>
      </c>
      <c r="AJ383" s="244">
        <f t="shared" si="110"/>
        <v>50300</v>
      </c>
      <c r="AM383" s="246">
        <f t="shared" si="111"/>
        <v>10750</v>
      </c>
      <c r="AN383" s="246">
        <f t="shared" si="112"/>
        <v>7840</v>
      </c>
    </row>
    <row r="384" spans="2:40" ht="15.6">
      <c r="B384" s="247">
        <v>379</v>
      </c>
      <c r="C384" s="248">
        <v>72150</v>
      </c>
      <c r="D384" s="248">
        <v>57510</v>
      </c>
      <c r="E384" s="235">
        <f t="shared" si="99"/>
        <v>14640</v>
      </c>
      <c r="F384" s="236">
        <f t="shared" si="100"/>
        <v>50510</v>
      </c>
      <c r="G384" s="234">
        <f t="shared" si="101"/>
        <v>41360</v>
      </c>
      <c r="H384" s="237">
        <f t="shared" si="102"/>
        <v>9150</v>
      </c>
      <c r="I384" s="249"/>
      <c r="J384" s="247">
        <v>79</v>
      </c>
      <c r="K384" s="247"/>
      <c r="L384" s="248">
        <v>61270</v>
      </c>
      <c r="M384" s="248">
        <v>49210</v>
      </c>
      <c r="N384" s="248">
        <v>61270</v>
      </c>
      <c r="O384" s="248">
        <v>49210</v>
      </c>
      <c r="Q384" s="241">
        <v>1260</v>
      </c>
      <c r="R384" s="242">
        <f t="shared" si="117"/>
        <v>23490</v>
      </c>
      <c r="S384" s="242">
        <f t="shared" si="118"/>
        <v>11636.7</v>
      </c>
      <c r="T384" s="242"/>
      <c r="U384" s="242">
        <f t="shared" si="103"/>
        <v>35126.699999999997</v>
      </c>
      <c r="V384" s="242">
        <f t="shared" si="113"/>
        <v>36386.699999999997</v>
      </c>
      <c r="W384" s="242">
        <f t="shared" si="104"/>
        <v>3639</v>
      </c>
      <c r="X384" s="242">
        <f t="shared" si="105"/>
        <v>1340</v>
      </c>
      <c r="Y384" s="244">
        <f t="shared" si="106"/>
        <v>41360</v>
      </c>
      <c r="Z384" s="244"/>
      <c r="AA384" s="252"/>
      <c r="AB384" s="241">
        <v>1600</v>
      </c>
      <c r="AC384" s="242">
        <f t="shared" si="119"/>
        <v>27990</v>
      </c>
      <c r="AD384" s="242">
        <f t="shared" si="120"/>
        <v>14844.1</v>
      </c>
      <c r="AE384" s="242"/>
      <c r="AF384" s="242">
        <f t="shared" si="107"/>
        <v>42834.1</v>
      </c>
      <c r="AG384" s="242">
        <f t="shared" si="114"/>
        <v>44434.1</v>
      </c>
      <c r="AH384" s="242">
        <f t="shared" si="108"/>
        <v>4443</v>
      </c>
      <c r="AI384" s="242">
        <f t="shared" si="109"/>
        <v>1640</v>
      </c>
      <c r="AJ384" s="244">
        <f t="shared" si="110"/>
        <v>50510</v>
      </c>
      <c r="AM384" s="246">
        <f t="shared" si="111"/>
        <v>10760</v>
      </c>
      <c r="AN384" s="246">
        <f t="shared" si="112"/>
        <v>7850</v>
      </c>
    </row>
    <row r="385" spans="2:40" ht="15.6">
      <c r="B385" s="247">
        <v>380</v>
      </c>
      <c r="C385" s="248">
        <v>72470</v>
      </c>
      <c r="D385" s="248">
        <v>57740</v>
      </c>
      <c r="E385" s="235">
        <f t="shared" si="99"/>
        <v>14730</v>
      </c>
      <c r="F385" s="236">
        <f t="shared" si="100"/>
        <v>50730</v>
      </c>
      <c r="G385" s="234">
        <f t="shared" si="101"/>
        <v>41530</v>
      </c>
      <c r="H385" s="237">
        <f t="shared" si="102"/>
        <v>9200</v>
      </c>
      <c r="I385" s="249"/>
      <c r="J385" s="247">
        <v>80</v>
      </c>
      <c r="K385" s="247"/>
      <c r="L385" s="248">
        <v>61490</v>
      </c>
      <c r="M385" s="248">
        <v>49370</v>
      </c>
      <c r="N385" s="248">
        <v>61490</v>
      </c>
      <c r="O385" s="248">
        <v>49370</v>
      </c>
      <c r="Q385" s="241">
        <v>1260</v>
      </c>
      <c r="R385" s="242">
        <f t="shared" si="117"/>
        <v>23490</v>
      </c>
      <c r="S385" s="242">
        <f t="shared" si="118"/>
        <v>11784</v>
      </c>
      <c r="T385" s="242"/>
      <c r="U385" s="242">
        <f t="shared" si="103"/>
        <v>35274</v>
      </c>
      <c r="V385" s="242">
        <f t="shared" si="113"/>
        <v>36534</v>
      </c>
      <c r="W385" s="242">
        <f t="shared" si="104"/>
        <v>3653</v>
      </c>
      <c r="X385" s="242">
        <f t="shared" si="105"/>
        <v>1350</v>
      </c>
      <c r="Y385" s="244">
        <f t="shared" si="106"/>
        <v>41530</v>
      </c>
      <c r="Z385" s="244"/>
      <c r="AA385" s="252"/>
      <c r="AB385" s="241">
        <v>1600</v>
      </c>
      <c r="AC385" s="242">
        <f t="shared" si="119"/>
        <v>27990</v>
      </c>
      <c r="AD385" s="242">
        <f t="shared" si="120"/>
        <v>15032</v>
      </c>
      <c r="AE385" s="242"/>
      <c r="AF385" s="242">
        <f t="shared" si="107"/>
        <v>43022</v>
      </c>
      <c r="AG385" s="242">
        <f t="shared" si="114"/>
        <v>44622</v>
      </c>
      <c r="AH385" s="242">
        <f t="shared" si="108"/>
        <v>4462</v>
      </c>
      <c r="AI385" s="242">
        <f t="shared" si="109"/>
        <v>1650</v>
      </c>
      <c r="AJ385" s="244">
        <f t="shared" si="110"/>
        <v>50730</v>
      </c>
      <c r="AM385" s="246">
        <f t="shared" si="111"/>
        <v>10760</v>
      </c>
      <c r="AN385" s="246">
        <f t="shared" si="112"/>
        <v>7840</v>
      </c>
    </row>
    <row r="386" spans="2:40" ht="15.6">
      <c r="B386" s="247">
        <v>381</v>
      </c>
      <c r="C386" s="248">
        <v>72790</v>
      </c>
      <c r="D386" s="248">
        <v>57990</v>
      </c>
      <c r="E386" s="235">
        <f t="shared" si="99"/>
        <v>14800</v>
      </c>
      <c r="F386" s="236">
        <f t="shared" si="100"/>
        <v>50940</v>
      </c>
      <c r="G386" s="234">
        <f t="shared" si="101"/>
        <v>41690</v>
      </c>
      <c r="H386" s="237">
        <f t="shared" si="102"/>
        <v>9250</v>
      </c>
      <c r="I386" s="249"/>
      <c r="J386" s="247">
        <v>81</v>
      </c>
      <c r="K386" s="247"/>
      <c r="L386" s="248">
        <v>61690</v>
      </c>
      <c r="M386" s="248">
        <v>49540</v>
      </c>
      <c r="N386" s="248">
        <v>61690</v>
      </c>
      <c r="O386" s="248">
        <v>49540</v>
      </c>
      <c r="Q386" s="241">
        <v>1260</v>
      </c>
      <c r="R386" s="242">
        <f t="shared" si="117"/>
        <v>23490</v>
      </c>
      <c r="S386" s="242">
        <f t="shared" si="118"/>
        <v>11931.300000000001</v>
      </c>
      <c r="T386" s="242"/>
      <c r="U386" s="242">
        <f t="shared" si="103"/>
        <v>35421.300000000003</v>
      </c>
      <c r="V386" s="242">
        <f t="shared" si="113"/>
        <v>36681.300000000003</v>
      </c>
      <c r="W386" s="242">
        <f t="shared" si="104"/>
        <v>3668</v>
      </c>
      <c r="X386" s="242">
        <f t="shared" si="105"/>
        <v>1350</v>
      </c>
      <c r="Y386" s="244">
        <f t="shared" si="106"/>
        <v>41690</v>
      </c>
      <c r="Z386" s="244"/>
      <c r="AA386" s="252"/>
      <c r="AB386" s="241">
        <v>1600</v>
      </c>
      <c r="AC386" s="242">
        <f t="shared" si="119"/>
        <v>27990</v>
      </c>
      <c r="AD386" s="242">
        <f t="shared" si="120"/>
        <v>15219.9</v>
      </c>
      <c r="AE386" s="242"/>
      <c r="AF386" s="242">
        <f t="shared" si="107"/>
        <v>43209.9</v>
      </c>
      <c r="AG386" s="242">
        <f t="shared" si="114"/>
        <v>44809.9</v>
      </c>
      <c r="AH386" s="242">
        <f t="shared" si="108"/>
        <v>4481</v>
      </c>
      <c r="AI386" s="242">
        <f t="shared" si="109"/>
        <v>1650</v>
      </c>
      <c r="AJ386" s="244">
        <f t="shared" si="110"/>
        <v>50940</v>
      </c>
      <c r="AM386" s="246">
        <f t="shared" si="111"/>
        <v>10750</v>
      </c>
      <c r="AN386" s="246">
        <f t="shared" si="112"/>
        <v>7850</v>
      </c>
    </row>
    <row r="387" spans="2:40" ht="15.6">
      <c r="B387" s="247">
        <v>382</v>
      </c>
      <c r="C387" s="248">
        <v>73110</v>
      </c>
      <c r="D387" s="248">
        <v>58240</v>
      </c>
      <c r="E387" s="235">
        <f t="shared" si="99"/>
        <v>14870</v>
      </c>
      <c r="F387" s="236">
        <f t="shared" si="100"/>
        <v>51150</v>
      </c>
      <c r="G387" s="234">
        <f t="shared" si="101"/>
        <v>41870</v>
      </c>
      <c r="H387" s="237">
        <f t="shared" si="102"/>
        <v>9280</v>
      </c>
      <c r="I387" s="249"/>
      <c r="J387" s="247">
        <v>82</v>
      </c>
      <c r="K387" s="247"/>
      <c r="L387" s="248">
        <v>61910</v>
      </c>
      <c r="M387" s="248">
        <v>49710</v>
      </c>
      <c r="N387" s="248">
        <v>61910</v>
      </c>
      <c r="O387" s="248">
        <v>49710</v>
      </c>
      <c r="Q387" s="241">
        <v>1260</v>
      </c>
      <c r="R387" s="242">
        <f t="shared" si="117"/>
        <v>23490</v>
      </c>
      <c r="S387" s="242">
        <f t="shared" si="118"/>
        <v>12078.6</v>
      </c>
      <c r="T387" s="242"/>
      <c r="U387" s="242">
        <f t="shared" si="103"/>
        <v>35568.6</v>
      </c>
      <c r="V387" s="242">
        <f t="shared" si="113"/>
        <v>36828.6</v>
      </c>
      <c r="W387" s="242">
        <f t="shared" si="104"/>
        <v>3683</v>
      </c>
      <c r="X387" s="242">
        <f t="shared" si="105"/>
        <v>1360</v>
      </c>
      <c r="Y387" s="244">
        <f t="shared" si="106"/>
        <v>41870</v>
      </c>
      <c r="Z387" s="244"/>
      <c r="AA387" s="252"/>
      <c r="AB387" s="241">
        <v>1600</v>
      </c>
      <c r="AC387" s="242">
        <f t="shared" si="119"/>
        <v>27990</v>
      </c>
      <c r="AD387" s="242">
        <f t="shared" si="120"/>
        <v>15407.800000000001</v>
      </c>
      <c r="AE387" s="242"/>
      <c r="AF387" s="242">
        <f t="shared" si="107"/>
        <v>43397.8</v>
      </c>
      <c r="AG387" s="242">
        <f t="shared" si="114"/>
        <v>44997.8</v>
      </c>
      <c r="AH387" s="242">
        <f t="shared" si="108"/>
        <v>4500</v>
      </c>
      <c r="AI387" s="242">
        <f t="shared" si="109"/>
        <v>1660</v>
      </c>
      <c r="AJ387" s="244">
        <f t="shared" si="110"/>
        <v>51150</v>
      </c>
      <c r="AM387" s="246">
        <f t="shared" si="111"/>
        <v>10760</v>
      </c>
      <c r="AN387" s="246">
        <f t="shared" si="112"/>
        <v>7840</v>
      </c>
    </row>
    <row r="388" spans="2:40" ht="15.6">
      <c r="B388" s="247">
        <v>383</v>
      </c>
      <c r="C388" s="248">
        <v>73420</v>
      </c>
      <c r="D388" s="248">
        <v>58480</v>
      </c>
      <c r="E388" s="235">
        <f t="shared" si="99"/>
        <v>14940</v>
      </c>
      <c r="F388" s="236">
        <f t="shared" si="100"/>
        <v>51370</v>
      </c>
      <c r="G388" s="234">
        <f t="shared" si="101"/>
        <v>42030</v>
      </c>
      <c r="H388" s="237">
        <f t="shared" si="102"/>
        <v>9340</v>
      </c>
      <c r="I388" s="249"/>
      <c r="J388" s="247">
        <v>83</v>
      </c>
      <c r="K388" s="247"/>
      <c r="L388" s="248">
        <v>62130</v>
      </c>
      <c r="M388" s="248">
        <v>49880</v>
      </c>
      <c r="N388" s="248">
        <v>62130</v>
      </c>
      <c r="O388" s="248">
        <v>49880</v>
      </c>
      <c r="Q388" s="241">
        <v>1260</v>
      </c>
      <c r="R388" s="242">
        <f t="shared" si="117"/>
        <v>23490</v>
      </c>
      <c r="S388" s="242">
        <f t="shared" si="118"/>
        <v>12225.900000000001</v>
      </c>
      <c r="T388" s="242"/>
      <c r="U388" s="242">
        <f t="shared" si="103"/>
        <v>35715.9</v>
      </c>
      <c r="V388" s="242">
        <f t="shared" si="113"/>
        <v>36975.9</v>
      </c>
      <c r="W388" s="242">
        <f t="shared" si="104"/>
        <v>3698</v>
      </c>
      <c r="X388" s="242">
        <f t="shared" si="105"/>
        <v>1360</v>
      </c>
      <c r="Y388" s="244">
        <f t="shared" si="106"/>
        <v>42030</v>
      </c>
      <c r="Z388" s="244"/>
      <c r="AA388" s="252"/>
      <c r="AB388" s="241">
        <v>1600</v>
      </c>
      <c r="AC388" s="242">
        <f t="shared" si="119"/>
        <v>27990</v>
      </c>
      <c r="AD388" s="242">
        <f t="shared" si="120"/>
        <v>15595.7</v>
      </c>
      <c r="AE388" s="242"/>
      <c r="AF388" s="242">
        <f t="shared" si="107"/>
        <v>43585.7</v>
      </c>
      <c r="AG388" s="242">
        <f t="shared" si="114"/>
        <v>45185.7</v>
      </c>
      <c r="AH388" s="242">
        <f t="shared" si="108"/>
        <v>4519</v>
      </c>
      <c r="AI388" s="242">
        <f t="shared" si="109"/>
        <v>1670</v>
      </c>
      <c r="AJ388" s="244">
        <f t="shared" si="110"/>
        <v>51370</v>
      </c>
      <c r="AM388" s="246">
        <f t="shared" si="111"/>
        <v>10760</v>
      </c>
      <c r="AN388" s="246">
        <f t="shared" si="112"/>
        <v>7850</v>
      </c>
    </row>
    <row r="389" spans="2:40" ht="15.6">
      <c r="B389" s="247">
        <v>384</v>
      </c>
      <c r="C389" s="248">
        <v>73750</v>
      </c>
      <c r="D389" s="248">
        <v>58730</v>
      </c>
      <c r="E389" s="235">
        <f t="shared" ref="E389:E452" si="121">C389-D389</f>
        <v>15020</v>
      </c>
      <c r="F389" s="236">
        <f t="shared" ref="F389:F452" si="122">AJ389</f>
        <v>51580</v>
      </c>
      <c r="G389" s="234">
        <f t="shared" ref="G389:G452" si="123">Y389</f>
        <v>42200</v>
      </c>
      <c r="H389" s="237">
        <f t="shared" ref="H389:H452" si="124">F389-G389</f>
        <v>9380</v>
      </c>
      <c r="I389" s="249"/>
      <c r="J389" s="247">
        <v>84</v>
      </c>
      <c r="K389" s="247"/>
      <c r="L389" s="248">
        <v>62330</v>
      </c>
      <c r="M389" s="248">
        <v>50040</v>
      </c>
      <c r="N389" s="248">
        <v>62330</v>
      </c>
      <c r="O389" s="248">
        <v>50040</v>
      </c>
      <c r="Q389" s="241">
        <v>1260</v>
      </c>
      <c r="R389" s="242">
        <f t="shared" si="117"/>
        <v>23490</v>
      </c>
      <c r="S389" s="242">
        <f t="shared" si="118"/>
        <v>12373.2</v>
      </c>
      <c r="T389" s="242"/>
      <c r="U389" s="242">
        <f t="shared" ref="U389:U452" si="125">R389+S389+T389</f>
        <v>35863.199999999997</v>
      </c>
      <c r="V389" s="242">
        <f t="shared" si="113"/>
        <v>37123.199999999997</v>
      </c>
      <c r="W389" s="242">
        <f t="shared" ref="W389:W452" si="126">ROUND((V389*0.1),0)</f>
        <v>3712</v>
      </c>
      <c r="X389" s="242">
        <f t="shared" ref="X389:X452" si="127">ROUNDDOWN((V389*0.037),-1)</f>
        <v>1370</v>
      </c>
      <c r="Y389" s="244">
        <f t="shared" ref="Y389:Y452" si="128">ROUNDDOWN((V389+W389+X389),-1)</f>
        <v>42200</v>
      </c>
      <c r="Z389" s="244"/>
      <c r="AA389" s="252"/>
      <c r="AB389" s="241">
        <v>1600</v>
      </c>
      <c r="AC389" s="242">
        <f t="shared" si="119"/>
        <v>27990</v>
      </c>
      <c r="AD389" s="242">
        <f t="shared" si="120"/>
        <v>15783.6</v>
      </c>
      <c r="AE389" s="242"/>
      <c r="AF389" s="242">
        <f t="shared" ref="AF389:AF452" si="129">AC389+AD389+AE389</f>
        <v>43773.599999999999</v>
      </c>
      <c r="AG389" s="242">
        <f t="shared" si="114"/>
        <v>45373.599999999999</v>
      </c>
      <c r="AH389" s="242">
        <f t="shared" ref="AH389:AH452" si="130">ROUND((AG389*0.1),0)</f>
        <v>4537</v>
      </c>
      <c r="AI389" s="242">
        <f t="shared" ref="AI389:AI452" si="131">ROUNDDOWN((AG389*0.037),-1)</f>
        <v>1670</v>
      </c>
      <c r="AJ389" s="244">
        <f t="shared" ref="AJ389:AJ452" si="132">ROUNDDOWN((AG389+AH389+AI389),-1)</f>
        <v>51580</v>
      </c>
      <c r="AM389" s="246">
        <f t="shared" si="111"/>
        <v>10750</v>
      </c>
      <c r="AN389" s="246">
        <f t="shared" si="112"/>
        <v>7840</v>
      </c>
    </row>
    <row r="390" spans="2:40" ht="15.6">
      <c r="B390" s="247">
        <v>385</v>
      </c>
      <c r="C390" s="248">
        <v>74070</v>
      </c>
      <c r="D390" s="248">
        <v>58970</v>
      </c>
      <c r="E390" s="235">
        <f t="shared" si="121"/>
        <v>15100</v>
      </c>
      <c r="F390" s="236">
        <f t="shared" si="122"/>
        <v>51790</v>
      </c>
      <c r="G390" s="234">
        <f t="shared" si="123"/>
        <v>42360</v>
      </c>
      <c r="H390" s="237">
        <f t="shared" si="124"/>
        <v>9430</v>
      </c>
      <c r="I390" s="249"/>
      <c r="J390" s="247">
        <v>85</v>
      </c>
      <c r="K390" s="247"/>
      <c r="L390" s="248">
        <v>62550</v>
      </c>
      <c r="M390" s="248">
        <v>50210</v>
      </c>
      <c r="N390" s="248">
        <v>62550</v>
      </c>
      <c r="O390" s="248">
        <v>50210</v>
      </c>
      <c r="Q390" s="241">
        <v>1260</v>
      </c>
      <c r="R390" s="242">
        <f t="shared" si="117"/>
        <v>23490</v>
      </c>
      <c r="S390" s="242">
        <f t="shared" si="118"/>
        <v>12520.500000000002</v>
      </c>
      <c r="T390" s="242"/>
      <c r="U390" s="242">
        <f t="shared" si="125"/>
        <v>36010.5</v>
      </c>
      <c r="V390" s="242">
        <f t="shared" si="113"/>
        <v>37270.5</v>
      </c>
      <c r="W390" s="242">
        <f t="shared" si="126"/>
        <v>3727</v>
      </c>
      <c r="X390" s="242">
        <f t="shared" si="127"/>
        <v>1370</v>
      </c>
      <c r="Y390" s="244">
        <f t="shared" si="128"/>
        <v>42360</v>
      </c>
      <c r="Z390" s="244"/>
      <c r="AA390" s="252"/>
      <c r="AB390" s="241">
        <v>1600</v>
      </c>
      <c r="AC390" s="242">
        <f t="shared" si="119"/>
        <v>27990</v>
      </c>
      <c r="AD390" s="242">
        <f t="shared" si="120"/>
        <v>15971.5</v>
      </c>
      <c r="AE390" s="242"/>
      <c r="AF390" s="242">
        <f t="shared" si="129"/>
        <v>43961.5</v>
      </c>
      <c r="AG390" s="242">
        <f t="shared" si="114"/>
        <v>45561.5</v>
      </c>
      <c r="AH390" s="242">
        <f t="shared" si="130"/>
        <v>4556</v>
      </c>
      <c r="AI390" s="242">
        <f t="shared" si="131"/>
        <v>1680</v>
      </c>
      <c r="AJ390" s="244">
        <f t="shared" si="132"/>
        <v>51790</v>
      </c>
      <c r="AM390" s="246">
        <f t="shared" ref="AM390:AM453" si="133">N390-AJ390</f>
        <v>10760</v>
      </c>
      <c r="AN390" s="246">
        <f t="shared" ref="AN390:AN453" si="134">O390-Y390</f>
        <v>7850</v>
      </c>
    </row>
    <row r="391" spans="2:40" ht="15.6">
      <c r="B391" s="247">
        <v>386</v>
      </c>
      <c r="C391" s="248">
        <v>74390</v>
      </c>
      <c r="D391" s="248">
        <v>59220</v>
      </c>
      <c r="E391" s="235">
        <f t="shared" si="121"/>
        <v>15170</v>
      </c>
      <c r="F391" s="236">
        <f t="shared" si="122"/>
        <v>52010</v>
      </c>
      <c r="G391" s="234">
        <f t="shared" si="123"/>
        <v>42530</v>
      </c>
      <c r="H391" s="237">
        <f t="shared" si="124"/>
        <v>9480</v>
      </c>
      <c r="I391" s="249"/>
      <c r="J391" s="247">
        <v>86</v>
      </c>
      <c r="K391" s="247"/>
      <c r="L391" s="248">
        <v>62770</v>
      </c>
      <c r="M391" s="248">
        <v>50370</v>
      </c>
      <c r="N391" s="248">
        <v>62770</v>
      </c>
      <c r="O391" s="248">
        <v>50370</v>
      </c>
      <c r="Q391" s="241">
        <v>1260</v>
      </c>
      <c r="R391" s="242">
        <f t="shared" si="117"/>
        <v>23490</v>
      </c>
      <c r="S391" s="242">
        <f t="shared" si="118"/>
        <v>12667.800000000001</v>
      </c>
      <c r="T391" s="242"/>
      <c r="U391" s="242">
        <f t="shared" si="125"/>
        <v>36157.800000000003</v>
      </c>
      <c r="V391" s="242">
        <f t="shared" si="113"/>
        <v>37417.800000000003</v>
      </c>
      <c r="W391" s="242">
        <f t="shared" si="126"/>
        <v>3742</v>
      </c>
      <c r="X391" s="242">
        <f t="shared" si="127"/>
        <v>1380</v>
      </c>
      <c r="Y391" s="244">
        <f t="shared" si="128"/>
        <v>42530</v>
      </c>
      <c r="Z391" s="244"/>
      <c r="AA391" s="252"/>
      <c r="AB391" s="241">
        <v>1600</v>
      </c>
      <c r="AC391" s="242">
        <f t="shared" si="119"/>
        <v>27990</v>
      </c>
      <c r="AD391" s="242">
        <f t="shared" si="120"/>
        <v>16159.4</v>
      </c>
      <c r="AE391" s="242"/>
      <c r="AF391" s="242">
        <f t="shared" si="129"/>
        <v>44149.4</v>
      </c>
      <c r="AG391" s="242">
        <f t="shared" si="114"/>
        <v>45749.4</v>
      </c>
      <c r="AH391" s="242">
        <f t="shared" si="130"/>
        <v>4575</v>
      </c>
      <c r="AI391" s="242">
        <f t="shared" si="131"/>
        <v>1690</v>
      </c>
      <c r="AJ391" s="244">
        <f t="shared" si="132"/>
        <v>52010</v>
      </c>
      <c r="AM391" s="246">
        <f t="shared" si="133"/>
        <v>10760</v>
      </c>
      <c r="AN391" s="246">
        <f t="shared" si="134"/>
        <v>7840</v>
      </c>
    </row>
    <row r="392" spans="2:40" ht="15.6">
      <c r="B392" s="247">
        <v>387</v>
      </c>
      <c r="C392" s="248">
        <v>74710</v>
      </c>
      <c r="D392" s="248">
        <v>59460</v>
      </c>
      <c r="E392" s="235">
        <f t="shared" si="121"/>
        <v>15250</v>
      </c>
      <c r="F392" s="236">
        <f t="shared" si="122"/>
        <v>52220</v>
      </c>
      <c r="G392" s="234">
        <f t="shared" si="123"/>
        <v>42700</v>
      </c>
      <c r="H392" s="237">
        <f t="shared" si="124"/>
        <v>9520</v>
      </c>
      <c r="I392" s="249"/>
      <c r="J392" s="247">
        <v>87</v>
      </c>
      <c r="K392" s="247"/>
      <c r="L392" s="248">
        <v>62970</v>
      </c>
      <c r="M392" s="248">
        <v>50550</v>
      </c>
      <c r="N392" s="248">
        <v>62970</v>
      </c>
      <c r="O392" s="248">
        <v>50550</v>
      </c>
      <c r="Q392" s="241">
        <v>1260</v>
      </c>
      <c r="R392" s="242">
        <f t="shared" si="117"/>
        <v>23490</v>
      </c>
      <c r="S392" s="242">
        <f t="shared" si="118"/>
        <v>12815.1</v>
      </c>
      <c r="T392" s="242"/>
      <c r="U392" s="242">
        <f t="shared" si="125"/>
        <v>36305.1</v>
      </c>
      <c r="V392" s="242">
        <f t="shared" si="113"/>
        <v>37565.1</v>
      </c>
      <c r="W392" s="242">
        <f t="shared" si="126"/>
        <v>3757</v>
      </c>
      <c r="X392" s="242">
        <f t="shared" si="127"/>
        <v>1380</v>
      </c>
      <c r="Y392" s="244">
        <f t="shared" si="128"/>
        <v>42700</v>
      </c>
      <c r="Z392" s="244"/>
      <c r="AA392" s="252"/>
      <c r="AB392" s="241">
        <v>1600</v>
      </c>
      <c r="AC392" s="242">
        <f t="shared" si="119"/>
        <v>27990</v>
      </c>
      <c r="AD392" s="242">
        <f t="shared" si="120"/>
        <v>16347.300000000001</v>
      </c>
      <c r="AE392" s="242"/>
      <c r="AF392" s="242">
        <f t="shared" si="129"/>
        <v>44337.3</v>
      </c>
      <c r="AG392" s="242">
        <f t="shared" si="114"/>
        <v>45937.3</v>
      </c>
      <c r="AH392" s="242">
        <f t="shared" si="130"/>
        <v>4594</v>
      </c>
      <c r="AI392" s="242">
        <f t="shared" si="131"/>
        <v>1690</v>
      </c>
      <c r="AJ392" s="244">
        <f t="shared" si="132"/>
        <v>52220</v>
      </c>
      <c r="AM392" s="246">
        <f t="shared" si="133"/>
        <v>10750</v>
      </c>
      <c r="AN392" s="246">
        <f t="shared" si="134"/>
        <v>7850</v>
      </c>
    </row>
    <row r="393" spans="2:40" ht="15.6">
      <c r="B393" s="247">
        <v>388</v>
      </c>
      <c r="C393" s="248">
        <v>75030</v>
      </c>
      <c r="D393" s="248">
        <v>59710</v>
      </c>
      <c r="E393" s="235">
        <f t="shared" si="121"/>
        <v>15320</v>
      </c>
      <c r="F393" s="236">
        <f t="shared" si="122"/>
        <v>52430</v>
      </c>
      <c r="G393" s="234">
        <f t="shared" si="123"/>
        <v>42870</v>
      </c>
      <c r="H393" s="237">
        <f t="shared" si="124"/>
        <v>9560</v>
      </c>
      <c r="I393" s="249"/>
      <c r="J393" s="247">
        <v>88</v>
      </c>
      <c r="K393" s="247"/>
      <c r="L393" s="248">
        <v>63190</v>
      </c>
      <c r="M393" s="248">
        <v>50720</v>
      </c>
      <c r="N393" s="248">
        <v>63190</v>
      </c>
      <c r="O393" s="248">
        <v>50720</v>
      </c>
      <c r="Q393" s="241">
        <v>1260</v>
      </c>
      <c r="R393" s="242">
        <f t="shared" si="117"/>
        <v>23490</v>
      </c>
      <c r="S393" s="242">
        <f t="shared" si="118"/>
        <v>12962.400000000001</v>
      </c>
      <c r="T393" s="242"/>
      <c r="U393" s="242">
        <f t="shared" si="125"/>
        <v>36452.400000000001</v>
      </c>
      <c r="V393" s="242">
        <f t="shared" si="113"/>
        <v>37712.400000000001</v>
      </c>
      <c r="W393" s="242">
        <f t="shared" si="126"/>
        <v>3771</v>
      </c>
      <c r="X393" s="242">
        <f t="shared" si="127"/>
        <v>1390</v>
      </c>
      <c r="Y393" s="244">
        <f t="shared" si="128"/>
        <v>42870</v>
      </c>
      <c r="Z393" s="244"/>
      <c r="AA393" s="252"/>
      <c r="AB393" s="241">
        <v>1600</v>
      </c>
      <c r="AC393" s="242">
        <f t="shared" si="119"/>
        <v>27990</v>
      </c>
      <c r="AD393" s="242">
        <f t="shared" si="120"/>
        <v>16535.2</v>
      </c>
      <c r="AE393" s="242"/>
      <c r="AF393" s="242">
        <f t="shared" si="129"/>
        <v>44525.2</v>
      </c>
      <c r="AG393" s="242">
        <f t="shared" si="114"/>
        <v>46125.2</v>
      </c>
      <c r="AH393" s="242">
        <f t="shared" si="130"/>
        <v>4613</v>
      </c>
      <c r="AI393" s="242">
        <f t="shared" si="131"/>
        <v>1700</v>
      </c>
      <c r="AJ393" s="244">
        <f t="shared" si="132"/>
        <v>52430</v>
      </c>
      <c r="AM393" s="246">
        <f t="shared" si="133"/>
        <v>10760</v>
      </c>
      <c r="AN393" s="246">
        <f t="shared" si="134"/>
        <v>7850</v>
      </c>
    </row>
    <row r="394" spans="2:40" ht="15.6">
      <c r="B394" s="247">
        <v>389</v>
      </c>
      <c r="C394" s="248">
        <v>75350</v>
      </c>
      <c r="D394" s="248">
        <v>59960</v>
      </c>
      <c r="E394" s="235">
        <f t="shared" si="121"/>
        <v>15390</v>
      </c>
      <c r="F394" s="236">
        <f t="shared" si="122"/>
        <v>52650</v>
      </c>
      <c r="G394" s="234">
        <f t="shared" si="123"/>
        <v>43040</v>
      </c>
      <c r="H394" s="237">
        <f t="shared" si="124"/>
        <v>9610</v>
      </c>
      <c r="I394" s="249"/>
      <c r="J394" s="247">
        <v>89</v>
      </c>
      <c r="K394" s="247"/>
      <c r="L394" s="248">
        <v>63410</v>
      </c>
      <c r="M394" s="248">
        <v>50880</v>
      </c>
      <c r="N394" s="248">
        <v>63410</v>
      </c>
      <c r="O394" s="248">
        <v>50880</v>
      </c>
      <c r="Q394" s="241">
        <v>1260</v>
      </c>
      <c r="R394" s="242">
        <f t="shared" si="117"/>
        <v>23490</v>
      </c>
      <c r="S394" s="242">
        <f t="shared" si="118"/>
        <v>13109.7</v>
      </c>
      <c r="T394" s="242"/>
      <c r="U394" s="242">
        <f t="shared" si="125"/>
        <v>36599.699999999997</v>
      </c>
      <c r="V394" s="242">
        <f t="shared" si="113"/>
        <v>37859.699999999997</v>
      </c>
      <c r="W394" s="242">
        <f t="shared" si="126"/>
        <v>3786</v>
      </c>
      <c r="X394" s="242">
        <f t="shared" si="127"/>
        <v>1400</v>
      </c>
      <c r="Y394" s="244">
        <f t="shared" si="128"/>
        <v>43040</v>
      </c>
      <c r="Z394" s="244"/>
      <c r="AA394" s="252"/>
      <c r="AB394" s="241">
        <v>1600</v>
      </c>
      <c r="AC394" s="242">
        <f t="shared" si="119"/>
        <v>27990</v>
      </c>
      <c r="AD394" s="242">
        <f t="shared" si="120"/>
        <v>16723.100000000002</v>
      </c>
      <c r="AE394" s="242"/>
      <c r="AF394" s="242">
        <f t="shared" si="129"/>
        <v>44713.100000000006</v>
      </c>
      <c r="AG394" s="242">
        <f t="shared" si="114"/>
        <v>46313.100000000006</v>
      </c>
      <c r="AH394" s="242">
        <f t="shared" si="130"/>
        <v>4631</v>
      </c>
      <c r="AI394" s="242">
        <f t="shared" si="131"/>
        <v>1710</v>
      </c>
      <c r="AJ394" s="244">
        <f t="shared" si="132"/>
        <v>52650</v>
      </c>
      <c r="AM394" s="246">
        <f t="shared" si="133"/>
        <v>10760</v>
      </c>
      <c r="AN394" s="246">
        <f t="shared" si="134"/>
        <v>7840</v>
      </c>
    </row>
    <row r="395" spans="2:40" ht="15.6">
      <c r="B395" s="247">
        <v>390</v>
      </c>
      <c r="C395" s="248">
        <v>75660</v>
      </c>
      <c r="D395" s="248">
        <v>60190</v>
      </c>
      <c r="E395" s="235">
        <f t="shared" si="121"/>
        <v>15470</v>
      </c>
      <c r="F395" s="236">
        <f t="shared" si="122"/>
        <v>52870</v>
      </c>
      <c r="G395" s="234">
        <f t="shared" si="123"/>
        <v>43200</v>
      </c>
      <c r="H395" s="237">
        <f t="shared" si="124"/>
        <v>9670</v>
      </c>
      <c r="I395" s="249"/>
      <c r="J395" s="247">
        <v>90</v>
      </c>
      <c r="K395" s="247"/>
      <c r="L395" s="248">
        <v>63620</v>
      </c>
      <c r="M395" s="248">
        <v>51050</v>
      </c>
      <c r="N395" s="248">
        <v>63620</v>
      </c>
      <c r="O395" s="248">
        <v>51050</v>
      </c>
      <c r="Q395" s="241">
        <v>1260</v>
      </c>
      <c r="R395" s="242">
        <f t="shared" si="117"/>
        <v>23490</v>
      </c>
      <c r="S395" s="242">
        <f t="shared" si="118"/>
        <v>13257.000000000002</v>
      </c>
      <c r="T395" s="242"/>
      <c r="U395" s="242">
        <f t="shared" si="125"/>
        <v>36747</v>
      </c>
      <c r="V395" s="242">
        <f t="shared" si="113"/>
        <v>38007</v>
      </c>
      <c r="W395" s="242">
        <f t="shared" si="126"/>
        <v>3801</v>
      </c>
      <c r="X395" s="242">
        <f t="shared" si="127"/>
        <v>1400</v>
      </c>
      <c r="Y395" s="244">
        <f t="shared" si="128"/>
        <v>43200</v>
      </c>
      <c r="Z395" s="244"/>
      <c r="AA395" s="252"/>
      <c r="AB395" s="241">
        <v>1600</v>
      </c>
      <c r="AC395" s="242">
        <f t="shared" si="119"/>
        <v>27990</v>
      </c>
      <c r="AD395" s="242">
        <f t="shared" si="120"/>
        <v>16911</v>
      </c>
      <c r="AE395" s="242"/>
      <c r="AF395" s="242">
        <f t="shared" si="129"/>
        <v>44901</v>
      </c>
      <c r="AG395" s="242">
        <f t="shared" si="114"/>
        <v>46501</v>
      </c>
      <c r="AH395" s="242">
        <f t="shared" si="130"/>
        <v>4650</v>
      </c>
      <c r="AI395" s="242">
        <f t="shared" si="131"/>
        <v>1720</v>
      </c>
      <c r="AJ395" s="244">
        <f t="shared" si="132"/>
        <v>52870</v>
      </c>
      <c r="AM395" s="246">
        <f t="shared" si="133"/>
        <v>10750</v>
      </c>
      <c r="AN395" s="246">
        <f t="shared" si="134"/>
        <v>7850</v>
      </c>
    </row>
    <row r="396" spans="2:40" ht="15.6">
      <c r="B396" s="247">
        <v>391</v>
      </c>
      <c r="C396" s="248">
        <v>75980</v>
      </c>
      <c r="D396" s="248">
        <v>60440</v>
      </c>
      <c r="E396" s="235">
        <f t="shared" si="121"/>
        <v>15540</v>
      </c>
      <c r="F396" s="236">
        <f t="shared" si="122"/>
        <v>53070</v>
      </c>
      <c r="G396" s="234">
        <f t="shared" si="123"/>
        <v>43370</v>
      </c>
      <c r="H396" s="237">
        <f t="shared" si="124"/>
        <v>9700</v>
      </c>
      <c r="I396" s="249"/>
      <c r="J396" s="247">
        <v>91</v>
      </c>
      <c r="K396" s="247"/>
      <c r="L396" s="248">
        <v>63830</v>
      </c>
      <c r="M396" s="248">
        <v>51210</v>
      </c>
      <c r="N396" s="248">
        <v>63830</v>
      </c>
      <c r="O396" s="248">
        <v>51210</v>
      </c>
      <c r="Q396" s="241">
        <v>1260</v>
      </c>
      <c r="R396" s="242">
        <f t="shared" si="117"/>
        <v>23490</v>
      </c>
      <c r="S396" s="242">
        <f t="shared" si="118"/>
        <v>13404.300000000001</v>
      </c>
      <c r="T396" s="242"/>
      <c r="U396" s="242">
        <f t="shared" si="125"/>
        <v>36894.300000000003</v>
      </c>
      <c r="V396" s="242">
        <f t="shared" si="113"/>
        <v>38154.300000000003</v>
      </c>
      <c r="W396" s="242">
        <f t="shared" si="126"/>
        <v>3815</v>
      </c>
      <c r="X396" s="242">
        <f t="shared" si="127"/>
        <v>1410</v>
      </c>
      <c r="Y396" s="244">
        <f t="shared" si="128"/>
        <v>43370</v>
      </c>
      <c r="Z396" s="244"/>
      <c r="AA396" s="252"/>
      <c r="AB396" s="241">
        <v>1600</v>
      </c>
      <c r="AC396" s="242">
        <f t="shared" si="119"/>
        <v>27990</v>
      </c>
      <c r="AD396" s="242">
        <f t="shared" si="120"/>
        <v>17098.900000000001</v>
      </c>
      <c r="AE396" s="242"/>
      <c r="AF396" s="242">
        <f t="shared" si="129"/>
        <v>45088.9</v>
      </c>
      <c r="AG396" s="242">
        <f t="shared" si="114"/>
        <v>46688.9</v>
      </c>
      <c r="AH396" s="242">
        <f t="shared" si="130"/>
        <v>4669</v>
      </c>
      <c r="AI396" s="242">
        <f t="shared" si="131"/>
        <v>1720</v>
      </c>
      <c r="AJ396" s="244">
        <f t="shared" si="132"/>
        <v>53070</v>
      </c>
      <c r="AM396" s="246">
        <f t="shared" si="133"/>
        <v>10760</v>
      </c>
      <c r="AN396" s="246">
        <f t="shared" si="134"/>
        <v>7840</v>
      </c>
    </row>
    <row r="397" spans="2:40" ht="15.6">
      <c r="B397" s="247">
        <v>392</v>
      </c>
      <c r="C397" s="248">
        <v>76300</v>
      </c>
      <c r="D397" s="248">
        <v>60690</v>
      </c>
      <c r="E397" s="235">
        <f t="shared" si="121"/>
        <v>15610</v>
      </c>
      <c r="F397" s="236">
        <f t="shared" si="122"/>
        <v>53290</v>
      </c>
      <c r="G397" s="234">
        <f t="shared" si="123"/>
        <v>43540</v>
      </c>
      <c r="H397" s="237">
        <f t="shared" si="124"/>
        <v>9750</v>
      </c>
      <c r="I397" s="249"/>
      <c r="J397" s="247">
        <v>92</v>
      </c>
      <c r="K397" s="247"/>
      <c r="L397" s="248">
        <v>64050</v>
      </c>
      <c r="M397" s="248">
        <v>51390</v>
      </c>
      <c r="N397" s="248">
        <v>64050</v>
      </c>
      <c r="O397" s="248">
        <v>51390</v>
      </c>
      <c r="Q397" s="241">
        <v>1260</v>
      </c>
      <c r="R397" s="242">
        <f t="shared" si="117"/>
        <v>23490</v>
      </c>
      <c r="S397" s="242">
        <f t="shared" si="118"/>
        <v>13551.6</v>
      </c>
      <c r="T397" s="242"/>
      <c r="U397" s="242">
        <f t="shared" si="125"/>
        <v>37041.599999999999</v>
      </c>
      <c r="V397" s="242">
        <f t="shared" si="113"/>
        <v>38301.599999999999</v>
      </c>
      <c r="W397" s="242">
        <f t="shared" si="126"/>
        <v>3830</v>
      </c>
      <c r="X397" s="242">
        <f t="shared" si="127"/>
        <v>1410</v>
      </c>
      <c r="Y397" s="244">
        <f t="shared" si="128"/>
        <v>43540</v>
      </c>
      <c r="Z397" s="244"/>
      <c r="AA397" s="252"/>
      <c r="AB397" s="241">
        <v>1600</v>
      </c>
      <c r="AC397" s="242">
        <f t="shared" si="119"/>
        <v>27990</v>
      </c>
      <c r="AD397" s="242">
        <f t="shared" si="120"/>
        <v>17286.8</v>
      </c>
      <c r="AE397" s="242"/>
      <c r="AF397" s="242">
        <f t="shared" si="129"/>
        <v>45276.800000000003</v>
      </c>
      <c r="AG397" s="242">
        <f t="shared" si="114"/>
        <v>46876.800000000003</v>
      </c>
      <c r="AH397" s="242">
        <f t="shared" si="130"/>
        <v>4688</v>
      </c>
      <c r="AI397" s="242">
        <f t="shared" si="131"/>
        <v>1730</v>
      </c>
      <c r="AJ397" s="244">
        <f t="shared" si="132"/>
        <v>53290</v>
      </c>
      <c r="AM397" s="246">
        <f t="shared" si="133"/>
        <v>10760</v>
      </c>
      <c r="AN397" s="246">
        <f t="shared" si="134"/>
        <v>7850</v>
      </c>
    </row>
    <row r="398" spans="2:40" ht="15.6">
      <c r="B398" s="247">
        <v>393</v>
      </c>
      <c r="C398" s="248">
        <v>76620</v>
      </c>
      <c r="D398" s="248">
        <v>60940</v>
      </c>
      <c r="E398" s="235">
        <f t="shared" si="121"/>
        <v>15680</v>
      </c>
      <c r="F398" s="236">
        <f t="shared" si="122"/>
        <v>53510</v>
      </c>
      <c r="G398" s="234">
        <f t="shared" si="123"/>
        <v>43710</v>
      </c>
      <c r="H398" s="237">
        <f t="shared" si="124"/>
        <v>9800</v>
      </c>
      <c r="I398" s="249"/>
      <c r="J398" s="247">
        <v>93</v>
      </c>
      <c r="K398" s="247"/>
      <c r="L398" s="248">
        <v>64260</v>
      </c>
      <c r="M398" s="248">
        <v>51550</v>
      </c>
      <c r="N398" s="248">
        <v>64260</v>
      </c>
      <c r="O398" s="248">
        <v>51550</v>
      </c>
      <c r="Q398" s="241">
        <v>1260</v>
      </c>
      <c r="R398" s="242">
        <f t="shared" si="117"/>
        <v>23490</v>
      </c>
      <c r="S398" s="242">
        <f t="shared" si="118"/>
        <v>13698.900000000001</v>
      </c>
      <c r="T398" s="242"/>
      <c r="U398" s="242">
        <f t="shared" si="125"/>
        <v>37188.9</v>
      </c>
      <c r="V398" s="242">
        <f t="shared" ref="V398:V461" si="135">Q398+U398</f>
        <v>38448.9</v>
      </c>
      <c r="W398" s="242">
        <f t="shared" si="126"/>
        <v>3845</v>
      </c>
      <c r="X398" s="242">
        <f t="shared" si="127"/>
        <v>1420</v>
      </c>
      <c r="Y398" s="244">
        <f t="shared" si="128"/>
        <v>43710</v>
      </c>
      <c r="Z398" s="244"/>
      <c r="AA398" s="252"/>
      <c r="AB398" s="241">
        <v>1600</v>
      </c>
      <c r="AC398" s="242">
        <f t="shared" si="119"/>
        <v>27990</v>
      </c>
      <c r="AD398" s="242">
        <f t="shared" si="120"/>
        <v>17474.7</v>
      </c>
      <c r="AE398" s="242"/>
      <c r="AF398" s="242">
        <f t="shared" si="129"/>
        <v>45464.7</v>
      </c>
      <c r="AG398" s="242">
        <f t="shared" ref="AG398:AG461" si="136">AB398+AF398</f>
        <v>47064.7</v>
      </c>
      <c r="AH398" s="242">
        <f t="shared" si="130"/>
        <v>4706</v>
      </c>
      <c r="AI398" s="242">
        <f t="shared" si="131"/>
        <v>1740</v>
      </c>
      <c r="AJ398" s="244">
        <f t="shared" si="132"/>
        <v>53510</v>
      </c>
      <c r="AM398" s="246">
        <f t="shared" si="133"/>
        <v>10750</v>
      </c>
      <c r="AN398" s="246">
        <f t="shared" si="134"/>
        <v>7840</v>
      </c>
    </row>
    <row r="399" spans="2:40" ht="15.6">
      <c r="B399" s="247">
        <v>394</v>
      </c>
      <c r="C399" s="248">
        <v>76940</v>
      </c>
      <c r="D399" s="248">
        <v>61180</v>
      </c>
      <c r="E399" s="235">
        <f t="shared" si="121"/>
        <v>15760</v>
      </c>
      <c r="F399" s="236">
        <f t="shared" si="122"/>
        <v>53710</v>
      </c>
      <c r="G399" s="234">
        <f t="shared" si="123"/>
        <v>43870</v>
      </c>
      <c r="H399" s="237">
        <f t="shared" si="124"/>
        <v>9840</v>
      </c>
      <c r="I399" s="249"/>
      <c r="J399" s="247">
        <v>94</v>
      </c>
      <c r="K399" s="247"/>
      <c r="L399" s="248">
        <v>64470</v>
      </c>
      <c r="M399" s="248">
        <v>51720</v>
      </c>
      <c r="N399" s="248">
        <v>64470</v>
      </c>
      <c r="O399" s="248">
        <v>51720</v>
      </c>
      <c r="Q399" s="241">
        <v>1260</v>
      </c>
      <c r="R399" s="242">
        <f t="shared" si="117"/>
        <v>23490</v>
      </c>
      <c r="S399" s="242">
        <f t="shared" si="118"/>
        <v>13846.2</v>
      </c>
      <c r="T399" s="242"/>
      <c r="U399" s="242">
        <f t="shared" si="125"/>
        <v>37336.199999999997</v>
      </c>
      <c r="V399" s="242">
        <f t="shared" si="135"/>
        <v>38596.199999999997</v>
      </c>
      <c r="W399" s="242">
        <f t="shared" si="126"/>
        <v>3860</v>
      </c>
      <c r="X399" s="242">
        <f t="shared" si="127"/>
        <v>1420</v>
      </c>
      <c r="Y399" s="244">
        <f t="shared" si="128"/>
        <v>43870</v>
      </c>
      <c r="Z399" s="244"/>
      <c r="AA399" s="252"/>
      <c r="AB399" s="241">
        <v>1600</v>
      </c>
      <c r="AC399" s="242">
        <f t="shared" si="119"/>
        <v>27990</v>
      </c>
      <c r="AD399" s="242">
        <f t="shared" si="120"/>
        <v>17662.600000000002</v>
      </c>
      <c r="AE399" s="242"/>
      <c r="AF399" s="242">
        <f t="shared" si="129"/>
        <v>45652.600000000006</v>
      </c>
      <c r="AG399" s="242">
        <f t="shared" si="136"/>
        <v>47252.600000000006</v>
      </c>
      <c r="AH399" s="242">
        <f t="shared" si="130"/>
        <v>4725</v>
      </c>
      <c r="AI399" s="242">
        <f t="shared" si="131"/>
        <v>1740</v>
      </c>
      <c r="AJ399" s="244">
        <f t="shared" si="132"/>
        <v>53710</v>
      </c>
      <c r="AM399" s="246">
        <f t="shared" si="133"/>
        <v>10760</v>
      </c>
      <c r="AN399" s="246">
        <f t="shared" si="134"/>
        <v>7850</v>
      </c>
    </row>
    <row r="400" spans="2:40" ht="15.6">
      <c r="B400" s="247">
        <v>395</v>
      </c>
      <c r="C400" s="248">
        <v>77260</v>
      </c>
      <c r="D400" s="248">
        <v>61420</v>
      </c>
      <c r="E400" s="235">
        <f t="shared" si="121"/>
        <v>15840</v>
      </c>
      <c r="F400" s="236">
        <f t="shared" si="122"/>
        <v>53930</v>
      </c>
      <c r="G400" s="234">
        <f t="shared" si="123"/>
        <v>44040</v>
      </c>
      <c r="H400" s="237">
        <f t="shared" si="124"/>
        <v>9890</v>
      </c>
      <c r="I400" s="249"/>
      <c r="J400" s="247">
        <v>95</v>
      </c>
      <c r="K400" s="247"/>
      <c r="L400" s="248">
        <v>64690</v>
      </c>
      <c r="M400" s="248">
        <v>51880</v>
      </c>
      <c r="N400" s="248">
        <v>64690</v>
      </c>
      <c r="O400" s="248">
        <v>51880</v>
      </c>
      <c r="Q400" s="241">
        <v>1260</v>
      </c>
      <c r="R400" s="242">
        <f t="shared" si="117"/>
        <v>23490</v>
      </c>
      <c r="S400" s="242">
        <f t="shared" si="118"/>
        <v>13993.500000000002</v>
      </c>
      <c r="T400" s="242"/>
      <c r="U400" s="242">
        <f t="shared" si="125"/>
        <v>37483.5</v>
      </c>
      <c r="V400" s="242">
        <f t="shared" si="135"/>
        <v>38743.5</v>
      </c>
      <c r="W400" s="242">
        <f t="shared" si="126"/>
        <v>3874</v>
      </c>
      <c r="X400" s="242">
        <f t="shared" si="127"/>
        <v>1430</v>
      </c>
      <c r="Y400" s="244">
        <f t="shared" si="128"/>
        <v>44040</v>
      </c>
      <c r="Z400" s="244"/>
      <c r="AA400" s="252"/>
      <c r="AB400" s="241">
        <v>1600</v>
      </c>
      <c r="AC400" s="242">
        <f t="shared" si="119"/>
        <v>27990</v>
      </c>
      <c r="AD400" s="242">
        <f t="shared" si="120"/>
        <v>17850.5</v>
      </c>
      <c r="AE400" s="242"/>
      <c r="AF400" s="242">
        <f t="shared" si="129"/>
        <v>45840.5</v>
      </c>
      <c r="AG400" s="242">
        <f t="shared" si="136"/>
        <v>47440.5</v>
      </c>
      <c r="AH400" s="242">
        <f t="shared" si="130"/>
        <v>4744</v>
      </c>
      <c r="AI400" s="242">
        <f t="shared" si="131"/>
        <v>1750</v>
      </c>
      <c r="AJ400" s="244">
        <f t="shared" si="132"/>
        <v>53930</v>
      </c>
      <c r="AM400" s="246">
        <f t="shared" si="133"/>
        <v>10760</v>
      </c>
      <c r="AN400" s="246">
        <f t="shared" si="134"/>
        <v>7840</v>
      </c>
    </row>
    <row r="401" spans="2:40" ht="15.6">
      <c r="B401" s="247">
        <v>396</v>
      </c>
      <c r="C401" s="248">
        <v>77580</v>
      </c>
      <c r="D401" s="248">
        <v>61670</v>
      </c>
      <c r="E401" s="235">
        <f t="shared" si="121"/>
        <v>15910</v>
      </c>
      <c r="F401" s="236">
        <f t="shared" si="122"/>
        <v>54150</v>
      </c>
      <c r="G401" s="234">
        <f t="shared" si="123"/>
        <v>44200</v>
      </c>
      <c r="H401" s="237">
        <f t="shared" si="124"/>
        <v>9950</v>
      </c>
      <c r="I401" s="249"/>
      <c r="J401" s="247">
        <v>96</v>
      </c>
      <c r="K401" s="247"/>
      <c r="L401" s="248">
        <v>64900</v>
      </c>
      <c r="M401" s="248">
        <v>52050</v>
      </c>
      <c r="N401" s="248">
        <v>64900</v>
      </c>
      <c r="O401" s="248">
        <v>52050</v>
      </c>
      <c r="Q401" s="241">
        <v>1260</v>
      </c>
      <c r="R401" s="242">
        <f t="shared" si="117"/>
        <v>23490</v>
      </c>
      <c r="S401" s="242">
        <f t="shared" si="118"/>
        <v>14140.800000000001</v>
      </c>
      <c r="T401" s="242"/>
      <c r="U401" s="242">
        <f t="shared" si="125"/>
        <v>37630.800000000003</v>
      </c>
      <c r="V401" s="242">
        <f t="shared" si="135"/>
        <v>38890.800000000003</v>
      </c>
      <c r="W401" s="242">
        <f t="shared" si="126"/>
        <v>3889</v>
      </c>
      <c r="X401" s="242">
        <f t="shared" si="127"/>
        <v>1430</v>
      </c>
      <c r="Y401" s="244">
        <f t="shared" si="128"/>
        <v>44200</v>
      </c>
      <c r="Z401" s="244"/>
      <c r="AA401" s="252"/>
      <c r="AB401" s="241">
        <v>1600</v>
      </c>
      <c r="AC401" s="242">
        <f t="shared" si="119"/>
        <v>27990</v>
      </c>
      <c r="AD401" s="242">
        <f t="shared" si="120"/>
        <v>18038.400000000001</v>
      </c>
      <c r="AE401" s="242"/>
      <c r="AF401" s="242">
        <f t="shared" si="129"/>
        <v>46028.4</v>
      </c>
      <c r="AG401" s="242">
        <f t="shared" si="136"/>
        <v>47628.4</v>
      </c>
      <c r="AH401" s="242">
        <f t="shared" si="130"/>
        <v>4763</v>
      </c>
      <c r="AI401" s="242">
        <f t="shared" si="131"/>
        <v>1760</v>
      </c>
      <c r="AJ401" s="244">
        <f t="shared" si="132"/>
        <v>54150</v>
      </c>
      <c r="AM401" s="246">
        <f t="shared" si="133"/>
        <v>10750</v>
      </c>
      <c r="AN401" s="246">
        <f t="shared" si="134"/>
        <v>7850</v>
      </c>
    </row>
    <row r="402" spans="2:40" ht="15.6">
      <c r="B402" s="247">
        <v>397</v>
      </c>
      <c r="C402" s="248">
        <v>77900</v>
      </c>
      <c r="D402" s="248">
        <v>61910</v>
      </c>
      <c r="E402" s="235">
        <f t="shared" si="121"/>
        <v>15990</v>
      </c>
      <c r="F402" s="236">
        <f t="shared" si="122"/>
        <v>54350</v>
      </c>
      <c r="G402" s="234">
        <f t="shared" si="123"/>
        <v>44380</v>
      </c>
      <c r="H402" s="237">
        <f t="shared" si="124"/>
        <v>9970</v>
      </c>
      <c r="I402" s="249"/>
      <c r="J402" s="247">
        <v>97</v>
      </c>
      <c r="K402" s="247"/>
      <c r="L402" s="248">
        <v>65110</v>
      </c>
      <c r="M402" s="248">
        <v>52220</v>
      </c>
      <c r="N402" s="248">
        <v>65110</v>
      </c>
      <c r="O402" s="248">
        <v>52220</v>
      </c>
      <c r="Q402" s="241">
        <v>1260</v>
      </c>
      <c r="R402" s="242">
        <f t="shared" si="117"/>
        <v>23490</v>
      </c>
      <c r="S402" s="242">
        <f t="shared" ref="S402:S433" si="137">J402*$S$3</f>
        <v>14288.1</v>
      </c>
      <c r="T402" s="242"/>
      <c r="U402" s="242">
        <f t="shared" si="125"/>
        <v>37778.1</v>
      </c>
      <c r="V402" s="242">
        <f t="shared" si="135"/>
        <v>39038.1</v>
      </c>
      <c r="W402" s="242">
        <f t="shared" si="126"/>
        <v>3904</v>
      </c>
      <c r="X402" s="242">
        <f t="shared" si="127"/>
        <v>1440</v>
      </c>
      <c r="Y402" s="244">
        <f t="shared" si="128"/>
        <v>44380</v>
      </c>
      <c r="Z402" s="244"/>
      <c r="AA402" s="252"/>
      <c r="AB402" s="241">
        <v>1600</v>
      </c>
      <c r="AC402" s="242">
        <f t="shared" si="119"/>
        <v>27990</v>
      </c>
      <c r="AD402" s="242">
        <f t="shared" ref="AD402:AD433" si="138">J402*$AD$3</f>
        <v>18226.3</v>
      </c>
      <c r="AE402" s="242"/>
      <c r="AF402" s="242">
        <f t="shared" si="129"/>
        <v>46216.3</v>
      </c>
      <c r="AG402" s="242">
        <f t="shared" si="136"/>
        <v>47816.3</v>
      </c>
      <c r="AH402" s="242">
        <f t="shared" si="130"/>
        <v>4782</v>
      </c>
      <c r="AI402" s="242">
        <f t="shared" si="131"/>
        <v>1760</v>
      </c>
      <c r="AJ402" s="244">
        <f t="shared" si="132"/>
        <v>54350</v>
      </c>
      <c r="AM402" s="246">
        <f t="shared" si="133"/>
        <v>10760</v>
      </c>
      <c r="AN402" s="246">
        <f t="shared" si="134"/>
        <v>7840</v>
      </c>
    </row>
    <row r="403" spans="2:40" ht="15.6">
      <c r="B403" s="247">
        <v>398</v>
      </c>
      <c r="C403" s="248">
        <v>78210</v>
      </c>
      <c r="D403" s="248">
        <v>62160</v>
      </c>
      <c r="E403" s="235">
        <f t="shared" si="121"/>
        <v>16050</v>
      </c>
      <c r="F403" s="236">
        <f t="shared" si="122"/>
        <v>54570</v>
      </c>
      <c r="G403" s="234">
        <f t="shared" si="123"/>
        <v>44540</v>
      </c>
      <c r="H403" s="237">
        <f t="shared" si="124"/>
        <v>10030</v>
      </c>
      <c r="I403" s="249"/>
      <c r="J403" s="247">
        <v>98</v>
      </c>
      <c r="K403" s="247"/>
      <c r="L403" s="248">
        <v>65330</v>
      </c>
      <c r="M403" s="248">
        <v>52390</v>
      </c>
      <c r="N403" s="248">
        <v>65330</v>
      </c>
      <c r="O403" s="248">
        <v>52390</v>
      </c>
      <c r="Q403" s="241">
        <v>1260</v>
      </c>
      <c r="R403" s="242">
        <f t="shared" si="117"/>
        <v>23490</v>
      </c>
      <c r="S403" s="242">
        <f t="shared" si="137"/>
        <v>14435.400000000001</v>
      </c>
      <c r="T403" s="242"/>
      <c r="U403" s="242">
        <f t="shared" si="125"/>
        <v>37925.4</v>
      </c>
      <c r="V403" s="242">
        <f t="shared" si="135"/>
        <v>39185.4</v>
      </c>
      <c r="W403" s="242">
        <f t="shared" si="126"/>
        <v>3919</v>
      </c>
      <c r="X403" s="242">
        <f t="shared" si="127"/>
        <v>1440</v>
      </c>
      <c r="Y403" s="244">
        <f t="shared" si="128"/>
        <v>44540</v>
      </c>
      <c r="Z403" s="244"/>
      <c r="AA403" s="252"/>
      <c r="AB403" s="241">
        <v>1600</v>
      </c>
      <c r="AC403" s="242">
        <f t="shared" si="119"/>
        <v>27990</v>
      </c>
      <c r="AD403" s="242">
        <f t="shared" si="138"/>
        <v>18414.2</v>
      </c>
      <c r="AE403" s="242"/>
      <c r="AF403" s="242">
        <f t="shared" si="129"/>
        <v>46404.2</v>
      </c>
      <c r="AG403" s="242">
        <f t="shared" si="136"/>
        <v>48004.2</v>
      </c>
      <c r="AH403" s="242">
        <f t="shared" si="130"/>
        <v>4800</v>
      </c>
      <c r="AI403" s="242">
        <f t="shared" si="131"/>
        <v>1770</v>
      </c>
      <c r="AJ403" s="244">
        <f t="shared" si="132"/>
        <v>54570</v>
      </c>
      <c r="AM403" s="246">
        <f t="shared" si="133"/>
        <v>10760</v>
      </c>
      <c r="AN403" s="246">
        <f t="shared" si="134"/>
        <v>7850</v>
      </c>
    </row>
    <row r="404" spans="2:40" ht="15.6">
      <c r="B404" s="247">
        <v>399</v>
      </c>
      <c r="C404" s="248">
        <v>78530</v>
      </c>
      <c r="D404" s="248">
        <v>62410</v>
      </c>
      <c r="E404" s="235">
        <f t="shared" si="121"/>
        <v>16120</v>
      </c>
      <c r="F404" s="236">
        <f t="shared" si="122"/>
        <v>54790</v>
      </c>
      <c r="G404" s="234">
        <f t="shared" si="123"/>
        <v>44710</v>
      </c>
      <c r="H404" s="237">
        <f t="shared" si="124"/>
        <v>10080</v>
      </c>
      <c r="I404" s="249"/>
      <c r="J404" s="247">
        <v>99</v>
      </c>
      <c r="K404" s="247"/>
      <c r="L404" s="248">
        <v>65540</v>
      </c>
      <c r="M404" s="248">
        <v>52560</v>
      </c>
      <c r="N404" s="248">
        <v>65540</v>
      </c>
      <c r="O404" s="248">
        <v>52560</v>
      </c>
      <c r="Q404" s="241">
        <v>1260</v>
      </c>
      <c r="R404" s="242">
        <f t="shared" si="117"/>
        <v>23490</v>
      </c>
      <c r="S404" s="242">
        <f t="shared" si="137"/>
        <v>14582.7</v>
      </c>
      <c r="T404" s="242"/>
      <c r="U404" s="242">
        <f t="shared" si="125"/>
        <v>38072.699999999997</v>
      </c>
      <c r="V404" s="242">
        <f t="shared" si="135"/>
        <v>39332.699999999997</v>
      </c>
      <c r="W404" s="242">
        <f t="shared" si="126"/>
        <v>3933</v>
      </c>
      <c r="X404" s="242">
        <f t="shared" si="127"/>
        <v>1450</v>
      </c>
      <c r="Y404" s="244">
        <f t="shared" si="128"/>
        <v>44710</v>
      </c>
      <c r="Z404" s="244"/>
      <c r="AA404" s="252"/>
      <c r="AB404" s="241">
        <v>1600</v>
      </c>
      <c r="AC404" s="242">
        <f t="shared" si="119"/>
        <v>27990</v>
      </c>
      <c r="AD404" s="242">
        <f t="shared" si="138"/>
        <v>18602.100000000002</v>
      </c>
      <c r="AE404" s="242"/>
      <c r="AF404" s="242">
        <f t="shared" si="129"/>
        <v>46592.100000000006</v>
      </c>
      <c r="AG404" s="242">
        <f t="shared" si="136"/>
        <v>48192.100000000006</v>
      </c>
      <c r="AH404" s="242">
        <f t="shared" si="130"/>
        <v>4819</v>
      </c>
      <c r="AI404" s="242">
        <f t="shared" si="131"/>
        <v>1780</v>
      </c>
      <c r="AJ404" s="244">
        <f t="shared" si="132"/>
        <v>54790</v>
      </c>
      <c r="AM404" s="246">
        <f t="shared" si="133"/>
        <v>10750</v>
      </c>
      <c r="AN404" s="246">
        <f t="shared" si="134"/>
        <v>7850</v>
      </c>
    </row>
    <row r="405" spans="2:40" ht="15.6">
      <c r="B405" s="247">
        <v>400</v>
      </c>
      <c r="C405" s="248">
        <v>78850</v>
      </c>
      <c r="D405" s="248">
        <v>62650</v>
      </c>
      <c r="E405" s="235">
        <f t="shared" si="121"/>
        <v>16200</v>
      </c>
      <c r="F405" s="236">
        <f t="shared" si="122"/>
        <v>55000</v>
      </c>
      <c r="G405" s="234">
        <f t="shared" si="123"/>
        <v>44880</v>
      </c>
      <c r="H405" s="237">
        <f t="shared" si="124"/>
        <v>10120</v>
      </c>
      <c r="I405" s="249"/>
      <c r="J405" s="247">
        <v>100</v>
      </c>
      <c r="K405" s="247"/>
      <c r="L405" s="248">
        <v>65760</v>
      </c>
      <c r="M405" s="248">
        <v>52720</v>
      </c>
      <c r="N405" s="248">
        <v>65760</v>
      </c>
      <c r="O405" s="248">
        <v>52720</v>
      </c>
      <c r="Q405" s="241">
        <v>1260</v>
      </c>
      <c r="R405" s="242">
        <f t="shared" si="117"/>
        <v>23490</v>
      </c>
      <c r="S405" s="242">
        <f t="shared" si="137"/>
        <v>14730.000000000002</v>
      </c>
      <c r="T405" s="242"/>
      <c r="U405" s="242">
        <f t="shared" si="125"/>
        <v>38220</v>
      </c>
      <c r="V405" s="242">
        <f t="shared" si="135"/>
        <v>39480</v>
      </c>
      <c r="W405" s="242">
        <f t="shared" si="126"/>
        <v>3948</v>
      </c>
      <c r="X405" s="242">
        <f t="shared" si="127"/>
        <v>1460</v>
      </c>
      <c r="Y405" s="244">
        <f t="shared" si="128"/>
        <v>44880</v>
      </c>
      <c r="Z405" s="244"/>
      <c r="AA405" s="252"/>
      <c r="AB405" s="241">
        <v>1600</v>
      </c>
      <c r="AC405" s="242">
        <f t="shared" si="119"/>
        <v>27990</v>
      </c>
      <c r="AD405" s="242">
        <f t="shared" si="138"/>
        <v>18790</v>
      </c>
      <c r="AE405" s="242"/>
      <c r="AF405" s="242">
        <f t="shared" si="129"/>
        <v>46780</v>
      </c>
      <c r="AG405" s="242">
        <f t="shared" si="136"/>
        <v>48380</v>
      </c>
      <c r="AH405" s="242">
        <f t="shared" si="130"/>
        <v>4838</v>
      </c>
      <c r="AI405" s="242">
        <f t="shared" si="131"/>
        <v>1790</v>
      </c>
      <c r="AJ405" s="244">
        <f t="shared" si="132"/>
        <v>55000</v>
      </c>
      <c r="AM405" s="246">
        <f t="shared" si="133"/>
        <v>10760</v>
      </c>
      <c r="AN405" s="246">
        <f t="shared" si="134"/>
        <v>7840</v>
      </c>
    </row>
    <row r="406" spans="2:40" ht="15.6">
      <c r="B406" s="247">
        <v>401</v>
      </c>
      <c r="C406" s="248">
        <v>83250</v>
      </c>
      <c r="D406" s="248">
        <v>66300</v>
      </c>
      <c r="E406" s="235">
        <f t="shared" si="121"/>
        <v>16950</v>
      </c>
      <c r="F406" s="236">
        <f t="shared" si="122"/>
        <v>55210</v>
      </c>
      <c r="G406" s="234">
        <f t="shared" si="123"/>
        <v>45050</v>
      </c>
      <c r="H406" s="237">
        <f t="shared" si="124"/>
        <v>10160</v>
      </c>
      <c r="I406" s="249"/>
      <c r="J406" s="247">
        <v>101</v>
      </c>
      <c r="K406" s="247"/>
      <c r="L406" s="248">
        <v>72560</v>
      </c>
      <c r="M406" s="248">
        <v>58430</v>
      </c>
      <c r="N406" s="248">
        <v>72560</v>
      </c>
      <c r="O406" s="248">
        <v>58430</v>
      </c>
      <c r="Q406" s="241">
        <v>1260</v>
      </c>
      <c r="R406" s="242">
        <f t="shared" si="117"/>
        <v>23490</v>
      </c>
      <c r="S406" s="242">
        <f t="shared" si="137"/>
        <v>14877.300000000001</v>
      </c>
      <c r="T406" s="242"/>
      <c r="U406" s="242">
        <f t="shared" si="125"/>
        <v>38367.300000000003</v>
      </c>
      <c r="V406" s="242">
        <f t="shared" si="135"/>
        <v>39627.300000000003</v>
      </c>
      <c r="W406" s="242">
        <f t="shared" si="126"/>
        <v>3963</v>
      </c>
      <c r="X406" s="242">
        <f t="shared" si="127"/>
        <v>1460</v>
      </c>
      <c r="Y406" s="244">
        <f t="shared" si="128"/>
        <v>45050</v>
      </c>
      <c r="Z406" s="244"/>
      <c r="AA406" s="252"/>
      <c r="AB406" s="241">
        <v>1600</v>
      </c>
      <c r="AC406" s="242">
        <f t="shared" si="119"/>
        <v>27990</v>
      </c>
      <c r="AD406" s="242">
        <f t="shared" si="138"/>
        <v>18977.900000000001</v>
      </c>
      <c r="AE406" s="242"/>
      <c r="AF406" s="242">
        <f t="shared" si="129"/>
        <v>46967.9</v>
      </c>
      <c r="AG406" s="242">
        <f t="shared" si="136"/>
        <v>48567.9</v>
      </c>
      <c r="AH406" s="242">
        <f t="shared" si="130"/>
        <v>4857</v>
      </c>
      <c r="AI406" s="242">
        <f t="shared" si="131"/>
        <v>1790</v>
      </c>
      <c r="AJ406" s="244">
        <f t="shared" si="132"/>
        <v>55210</v>
      </c>
      <c r="AM406" s="246">
        <f t="shared" si="133"/>
        <v>17350</v>
      </c>
      <c r="AN406" s="246">
        <f t="shared" si="134"/>
        <v>13380</v>
      </c>
    </row>
    <row r="407" spans="2:40" ht="15.6">
      <c r="B407" s="247">
        <v>402</v>
      </c>
      <c r="C407" s="248">
        <v>83730</v>
      </c>
      <c r="D407" s="248">
        <v>66680</v>
      </c>
      <c r="E407" s="235">
        <f t="shared" si="121"/>
        <v>17050</v>
      </c>
      <c r="F407" s="236">
        <f t="shared" si="122"/>
        <v>55430</v>
      </c>
      <c r="G407" s="234">
        <f t="shared" si="123"/>
        <v>45220</v>
      </c>
      <c r="H407" s="237">
        <f t="shared" si="124"/>
        <v>10210</v>
      </c>
      <c r="I407" s="249"/>
      <c r="J407" s="247">
        <v>102</v>
      </c>
      <c r="K407" s="247"/>
      <c r="L407" s="248">
        <v>72880</v>
      </c>
      <c r="M407" s="248">
        <v>58670</v>
      </c>
      <c r="N407" s="248">
        <v>72880</v>
      </c>
      <c r="O407" s="248">
        <v>58670</v>
      </c>
      <c r="Q407" s="241">
        <v>1260</v>
      </c>
      <c r="R407" s="242">
        <f t="shared" si="117"/>
        <v>23490</v>
      </c>
      <c r="S407" s="242">
        <f t="shared" si="137"/>
        <v>15024.6</v>
      </c>
      <c r="T407" s="242"/>
      <c r="U407" s="242">
        <f t="shared" si="125"/>
        <v>38514.6</v>
      </c>
      <c r="V407" s="242">
        <f t="shared" si="135"/>
        <v>39774.6</v>
      </c>
      <c r="W407" s="242">
        <f t="shared" si="126"/>
        <v>3977</v>
      </c>
      <c r="X407" s="242">
        <f t="shared" si="127"/>
        <v>1470</v>
      </c>
      <c r="Y407" s="244">
        <f t="shared" si="128"/>
        <v>45220</v>
      </c>
      <c r="Z407" s="244"/>
      <c r="AA407" s="252"/>
      <c r="AB407" s="241">
        <v>1600</v>
      </c>
      <c r="AC407" s="242">
        <f t="shared" si="119"/>
        <v>27990</v>
      </c>
      <c r="AD407" s="242">
        <f t="shared" si="138"/>
        <v>19165.8</v>
      </c>
      <c r="AE407" s="242"/>
      <c r="AF407" s="242">
        <f t="shared" si="129"/>
        <v>47155.8</v>
      </c>
      <c r="AG407" s="242">
        <f t="shared" si="136"/>
        <v>48755.8</v>
      </c>
      <c r="AH407" s="242">
        <f t="shared" si="130"/>
        <v>4876</v>
      </c>
      <c r="AI407" s="242">
        <f t="shared" si="131"/>
        <v>1800</v>
      </c>
      <c r="AJ407" s="244">
        <f t="shared" si="132"/>
        <v>55430</v>
      </c>
      <c r="AM407" s="246">
        <f t="shared" si="133"/>
        <v>17450</v>
      </c>
      <c r="AN407" s="246">
        <f t="shared" si="134"/>
        <v>13450</v>
      </c>
    </row>
    <row r="408" spans="2:40" ht="15.6">
      <c r="B408" s="247">
        <v>403</v>
      </c>
      <c r="C408" s="248">
        <v>84200</v>
      </c>
      <c r="D408" s="248">
        <v>67050</v>
      </c>
      <c r="E408" s="235">
        <f t="shared" si="121"/>
        <v>17150</v>
      </c>
      <c r="F408" s="236">
        <f t="shared" si="122"/>
        <v>55640</v>
      </c>
      <c r="G408" s="234">
        <f t="shared" si="123"/>
        <v>45380</v>
      </c>
      <c r="H408" s="237">
        <f t="shared" si="124"/>
        <v>10260</v>
      </c>
      <c r="I408" s="249"/>
      <c r="J408" s="247">
        <v>103</v>
      </c>
      <c r="K408" s="247"/>
      <c r="L408" s="248">
        <v>73190</v>
      </c>
      <c r="M408" s="248">
        <v>58910</v>
      </c>
      <c r="N408" s="248">
        <v>73190</v>
      </c>
      <c r="O408" s="248">
        <v>58910</v>
      </c>
      <c r="Q408" s="241">
        <v>1260</v>
      </c>
      <c r="R408" s="242">
        <f t="shared" si="117"/>
        <v>23490</v>
      </c>
      <c r="S408" s="242">
        <f t="shared" si="137"/>
        <v>15171.900000000001</v>
      </c>
      <c r="T408" s="242"/>
      <c r="U408" s="242">
        <f t="shared" si="125"/>
        <v>38661.9</v>
      </c>
      <c r="V408" s="242">
        <f t="shared" si="135"/>
        <v>39921.9</v>
      </c>
      <c r="W408" s="242">
        <f t="shared" si="126"/>
        <v>3992</v>
      </c>
      <c r="X408" s="242">
        <f t="shared" si="127"/>
        <v>1470</v>
      </c>
      <c r="Y408" s="244">
        <f t="shared" si="128"/>
        <v>45380</v>
      </c>
      <c r="Z408" s="244"/>
      <c r="AA408" s="252"/>
      <c r="AB408" s="241">
        <v>1600</v>
      </c>
      <c r="AC408" s="242">
        <f t="shared" si="119"/>
        <v>27990</v>
      </c>
      <c r="AD408" s="242">
        <f t="shared" si="138"/>
        <v>19353.7</v>
      </c>
      <c r="AE408" s="242"/>
      <c r="AF408" s="242">
        <f t="shared" si="129"/>
        <v>47343.7</v>
      </c>
      <c r="AG408" s="242">
        <f t="shared" si="136"/>
        <v>48943.7</v>
      </c>
      <c r="AH408" s="242">
        <f t="shared" si="130"/>
        <v>4894</v>
      </c>
      <c r="AI408" s="242">
        <f t="shared" si="131"/>
        <v>1810</v>
      </c>
      <c r="AJ408" s="244">
        <f t="shared" si="132"/>
        <v>55640</v>
      </c>
      <c r="AM408" s="246">
        <f t="shared" si="133"/>
        <v>17550</v>
      </c>
      <c r="AN408" s="246">
        <f t="shared" si="134"/>
        <v>13530</v>
      </c>
    </row>
    <row r="409" spans="2:40" ht="15.6">
      <c r="B409" s="247">
        <v>404</v>
      </c>
      <c r="C409" s="248">
        <v>84670</v>
      </c>
      <c r="D409" s="248">
        <v>67420</v>
      </c>
      <c r="E409" s="235">
        <f t="shared" si="121"/>
        <v>17250</v>
      </c>
      <c r="F409" s="236">
        <f t="shared" si="122"/>
        <v>55850</v>
      </c>
      <c r="G409" s="234">
        <f t="shared" si="123"/>
        <v>45550</v>
      </c>
      <c r="H409" s="237">
        <f t="shared" si="124"/>
        <v>10300</v>
      </c>
      <c r="I409" s="249"/>
      <c r="J409" s="247">
        <v>104</v>
      </c>
      <c r="K409" s="247"/>
      <c r="L409" s="248">
        <v>73510</v>
      </c>
      <c r="M409" s="248">
        <v>59160</v>
      </c>
      <c r="N409" s="248">
        <v>73510</v>
      </c>
      <c r="O409" s="248">
        <v>59160</v>
      </c>
      <c r="Q409" s="241">
        <v>1260</v>
      </c>
      <c r="R409" s="242">
        <f t="shared" si="117"/>
        <v>23490</v>
      </c>
      <c r="S409" s="242">
        <f t="shared" si="137"/>
        <v>15319.2</v>
      </c>
      <c r="T409" s="242"/>
      <c r="U409" s="242">
        <f t="shared" si="125"/>
        <v>38809.199999999997</v>
      </c>
      <c r="V409" s="242">
        <f t="shared" si="135"/>
        <v>40069.199999999997</v>
      </c>
      <c r="W409" s="242">
        <f t="shared" si="126"/>
        <v>4007</v>
      </c>
      <c r="X409" s="242">
        <f t="shared" si="127"/>
        <v>1480</v>
      </c>
      <c r="Y409" s="244">
        <f t="shared" si="128"/>
        <v>45550</v>
      </c>
      <c r="Z409" s="244"/>
      <c r="AA409" s="252"/>
      <c r="AB409" s="241">
        <v>1600</v>
      </c>
      <c r="AC409" s="242">
        <f t="shared" si="119"/>
        <v>27990</v>
      </c>
      <c r="AD409" s="242">
        <f t="shared" si="138"/>
        <v>19541.600000000002</v>
      </c>
      <c r="AE409" s="242"/>
      <c r="AF409" s="242">
        <f t="shared" si="129"/>
        <v>47531.600000000006</v>
      </c>
      <c r="AG409" s="242">
        <f t="shared" si="136"/>
        <v>49131.600000000006</v>
      </c>
      <c r="AH409" s="242">
        <f t="shared" si="130"/>
        <v>4913</v>
      </c>
      <c r="AI409" s="242">
        <f t="shared" si="131"/>
        <v>1810</v>
      </c>
      <c r="AJ409" s="244">
        <f t="shared" si="132"/>
        <v>55850</v>
      </c>
      <c r="AM409" s="246">
        <f t="shared" si="133"/>
        <v>17660</v>
      </c>
      <c r="AN409" s="246">
        <f t="shared" si="134"/>
        <v>13610</v>
      </c>
    </row>
    <row r="410" spans="2:40" ht="15.6">
      <c r="B410" s="247">
        <v>405</v>
      </c>
      <c r="C410" s="248">
        <v>85150</v>
      </c>
      <c r="D410" s="248">
        <v>67790</v>
      </c>
      <c r="E410" s="235">
        <f t="shared" si="121"/>
        <v>17360</v>
      </c>
      <c r="F410" s="236">
        <f t="shared" si="122"/>
        <v>56070</v>
      </c>
      <c r="G410" s="234">
        <f t="shared" si="123"/>
        <v>45710</v>
      </c>
      <c r="H410" s="237">
        <f t="shared" si="124"/>
        <v>10360</v>
      </c>
      <c r="I410" s="249"/>
      <c r="J410" s="247">
        <v>105</v>
      </c>
      <c r="K410" s="247"/>
      <c r="L410" s="248">
        <v>73830</v>
      </c>
      <c r="M410" s="248">
        <v>59410</v>
      </c>
      <c r="N410" s="248">
        <v>73830</v>
      </c>
      <c r="O410" s="248">
        <v>59410</v>
      </c>
      <c r="Q410" s="241">
        <v>1260</v>
      </c>
      <c r="R410" s="242">
        <f t="shared" si="117"/>
        <v>23490</v>
      </c>
      <c r="S410" s="242">
        <f t="shared" si="137"/>
        <v>15466.500000000002</v>
      </c>
      <c r="T410" s="242"/>
      <c r="U410" s="242">
        <f t="shared" si="125"/>
        <v>38956.5</v>
      </c>
      <c r="V410" s="242">
        <f t="shared" si="135"/>
        <v>40216.5</v>
      </c>
      <c r="W410" s="242">
        <f t="shared" si="126"/>
        <v>4022</v>
      </c>
      <c r="X410" s="242">
        <f t="shared" si="127"/>
        <v>1480</v>
      </c>
      <c r="Y410" s="244">
        <f t="shared" si="128"/>
        <v>45710</v>
      </c>
      <c r="Z410" s="244"/>
      <c r="AA410" s="252"/>
      <c r="AB410" s="241">
        <v>1600</v>
      </c>
      <c r="AC410" s="242">
        <f t="shared" si="119"/>
        <v>27990</v>
      </c>
      <c r="AD410" s="242">
        <f t="shared" si="138"/>
        <v>19729.5</v>
      </c>
      <c r="AE410" s="242"/>
      <c r="AF410" s="242">
        <f t="shared" si="129"/>
        <v>47719.5</v>
      </c>
      <c r="AG410" s="242">
        <f t="shared" si="136"/>
        <v>49319.5</v>
      </c>
      <c r="AH410" s="242">
        <f t="shared" si="130"/>
        <v>4932</v>
      </c>
      <c r="AI410" s="242">
        <f t="shared" si="131"/>
        <v>1820</v>
      </c>
      <c r="AJ410" s="244">
        <f t="shared" si="132"/>
        <v>56070</v>
      </c>
      <c r="AM410" s="246">
        <f t="shared" si="133"/>
        <v>17760</v>
      </c>
      <c r="AN410" s="246">
        <f t="shared" si="134"/>
        <v>13700</v>
      </c>
    </row>
    <row r="411" spans="2:40" ht="15.6">
      <c r="B411" s="247">
        <v>406</v>
      </c>
      <c r="C411" s="248">
        <v>85620</v>
      </c>
      <c r="D411" s="248">
        <v>68150</v>
      </c>
      <c r="E411" s="235">
        <f t="shared" si="121"/>
        <v>17470</v>
      </c>
      <c r="F411" s="236">
        <f t="shared" si="122"/>
        <v>56280</v>
      </c>
      <c r="G411" s="234">
        <f t="shared" si="123"/>
        <v>45880</v>
      </c>
      <c r="H411" s="237">
        <f t="shared" si="124"/>
        <v>10400</v>
      </c>
      <c r="I411" s="249"/>
      <c r="J411" s="247">
        <v>106</v>
      </c>
      <c r="K411" s="247"/>
      <c r="L411" s="248">
        <v>74150</v>
      </c>
      <c r="M411" s="248">
        <v>59660</v>
      </c>
      <c r="N411" s="248">
        <v>74150</v>
      </c>
      <c r="O411" s="248">
        <v>59660</v>
      </c>
      <c r="Q411" s="241">
        <v>1260</v>
      </c>
      <c r="R411" s="242">
        <f t="shared" si="117"/>
        <v>23490</v>
      </c>
      <c r="S411" s="242">
        <f t="shared" si="137"/>
        <v>15613.800000000001</v>
      </c>
      <c r="T411" s="242"/>
      <c r="U411" s="242">
        <f t="shared" si="125"/>
        <v>39103.800000000003</v>
      </c>
      <c r="V411" s="242">
        <f t="shared" si="135"/>
        <v>40363.800000000003</v>
      </c>
      <c r="W411" s="242">
        <f t="shared" si="126"/>
        <v>4036</v>
      </c>
      <c r="X411" s="242">
        <f t="shared" si="127"/>
        <v>1490</v>
      </c>
      <c r="Y411" s="244">
        <f t="shared" si="128"/>
        <v>45880</v>
      </c>
      <c r="Z411" s="244"/>
      <c r="AA411" s="252"/>
      <c r="AB411" s="241">
        <v>1600</v>
      </c>
      <c r="AC411" s="242">
        <f t="shared" si="119"/>
        <v>27990</v>
      </c>
      <c r="AD411" s="242">
        <f t="shared" si="138"/>
        <v>19917.400000000001</v>
      </c>
      <c r="AE411" s="242"/>
      <c r="AF411" s="242">
        <f t="shared" si="129"/>
        <v>47907.4</v>
      </c>
      <c r="AG411" s="242">
        <f t="shared" si="136"/>
        <v>49507.4</v>
      </c>
      <c r="AH411" s="242">
        <f t="shared" si="130"/>
        <v>4951</v>
      </c>
      <c r="AI411" s="242">
        <f t="shared" si="131"/>
        <v>1830</v>
      </c>
      <c r="AJ411" s="244">
        <f t="shared" si="132"/>
        <v>56280</v>
      </c>
      <c r="AM411" s="246">
        <f t="shared" si="133"/>
        <v>17870</v>
      </c>
      <c r="AN411" s="246">
        <f t="shared" si="134"/>
        <v>13780</v>
      </c>
    </row>
    <row r="412" spans="2:40" ht="15.6">
      <c r="B412" s="247">
        <v>407</v>
      </c>
      <c r="C412" s="248">
        <v>86100</v>
      </c>
      <c r="D412" s="248">
        <v>68530</v>
      </c>
      <c r="E412" s="235">
        <f t="shared" si="121"/>
        <v>17570</v>
      </c>
      <c r="F412" s="236">
        <f t="shared" si="122"/>
        <v>56490</v>
      </c>
      <c r="G412" s="234">
        <f t="shared" si="123"/>
        <v>46050</v>
      </c>
      <c r="H412" s="237">
        <f t="shared" si="124"/>
        <v>10440</v>
      </c>
      <c r="I412" s="249"/>
      <c r="J412" s="247">
        <v>107</v>
      </c>
      <c r="K412" s="247"/>
      <c r="L412" s="248">
        <v>74470</v>
      </c>
      <c r="M412" s="248">
        <v>59890</v>
      </c>
      <c r="N412" s="248">
        <v>74470</v>
      </c>
      <c r="O412" s="248">
        <v>59890</v>
      </c>
      <c r="Q412" s="241">
        <v>1260</v>
      </c>
      <c r="R412" s="242">
        <f t="shared" si="117"/>
        <v>23490</v>
      </c>
      <c r="S412" s="242">
        <f t="shared" si="137"/>
        <v>15761.1</v>
      </c>
      <c r="T412" s="242"/>
      <c r="U412" s="242">
        <f t="shared" si="125"/>
        <v>39251.1</v>
      </c>
      <c r="V412" s="242">
        <f t="shared" si="135"/>
        <v>40511.1</v>
      </c>
      <c r="W412" s="242">
        <f t="shared" si="126"/>
        <v>4051</v>
      </c>
      <c r="X412" s="242">
        <f t="shared" si="127"/>
        <v>1490</v>
      </c>
      <c r="Y412" s="244">
        <f t="shared" si="128"/>
        <v>46050</v>
      </c>
      <c r="Z412" s="244"/>
      <c r="AA412" s="252"/>
      <c r="AB412" s="241">
        <v>1600</v>
      </c>
      <c r="AC412" s="242">
        <f t="shared" si="119"/>
        <v>27990</v>
      </c>
      <c r="AD412" s="242">
        <f t="shared" si="138"/>
        <v>20105.3</v>
      </c>
      <c r="AE412" s="242"/>
      <c r="AF412" s="242">
        <f t="shared" si="129"/>
        <v>48095.3</v>
      </c>
      <c r="AG412" s="242">
        <f t="shared" si="136"/>
        <v>49695.3</v>
      </c>
      <c r="AH412" s="242">
        <f t="shared" si="130"/>
        <v>4970</v>
      </c>
      <c r="AI412" s="242">
        <f t="shared" si="131"/>
        <v>1830</v>
      </c>
      <c r="AJ412" s="244">
        <f t="shared" si="132"/>
        <v>56490</v>
      </c>
      <c r="AM412" s="246">
        <f t="shared" si="133"/>
        <v>17980</v>
      </c>
      <c r="AN412" s="246">
        <f t="shared" si="134"/>
        <v>13840</v>
      </c>
    </row>
    <row r="413" spans="2:40" ht="15.6">
      <c r="B413" s="247">
        <v>408</v>
      </c>
      <c r="C413" s="248">
        <v>86570</v>
      </c>
      <c r="D413" s="248">
        <v>68900</v>
      </c>
      <c r="E413" s="235">
        <f t="shared" si="121"/>
        <v>17670</v>
      </c>
      <c r="F413" s="236">
        <f t="shared" si="122"/>
        <v>56710</v>
      </c>
      <c r="G413" s="234">
        <f t="shared" si="123"/>
        <v>46220</v>
      </c>
      <c r="H413" s="237">
        <f t="shared" si="124"/>
        <v>10490</v>
      </c>
      <c r="I413" s="249"/>
      <c r="J413" s="247">
        <v>108</v>
      </c>
      <c r="K413" s="247"/>
      <c r="L413" s="248">
        <v>74790</v>
      </c>
      <c r="M413" s="248">
        <v>60140</v>
      </c>
      <c r="N413" s="248">
        <v>74790</v>
      </c>
      <c r="O413" s="248">
        <v>60140</v>
      </c>
      <c r="Q413" s="241">
        <v>1260</v>
      </c>
      <c r="R413" s="242">
        <f t="shared" si="117"/>
        <v>23490</v>
      </c>
      <c r="S413" s="242">
        <f t="shared" si="137"/>
        <v>15908.400000000001</v>
      </c>
      <c r="T413" s="242"/>
      <c r="U413" s="242">
        <f t="shared" si="125"/>
        <v>39398.400000000001</v>
      </c>
      <c r="V413" s="242">
        <f t="shared" si="135"/>
        <v>40658.400000000001</v>
      </c>
      <c r="W413" s="242">
        <f t="shared" si="126"/>
        <v>4066</v>
      </c>
      <c r="X413" s="242">
        <f t="shared" si="127"/>
        <v>1500</v>
      </c>
      <c r="Y413" s="244">
        <f t="shared" si="128"/>
        <v>46220</v>
      </c>
      <c r="Z413" s="244"/>
      <c r="AA413" s="252"/>
      <c r="AB413" s="241">
        <v>1600</v>
      </c>
      <c r="AC413" s="242">
        <f t="shared" si="119"/>
        <v>27990</v>
      </c>
      <c r="AD413" s="242">
        <f t="shared" si="138"/>
        <v>20293.2</v>
      </c>
      <c r="AE413" s="242"/>
      <c r="AF413" s="242">
        <f t="shared" si="129"/>
        <v>48283.199999999997</v>
      </c>
      <c r="AG413" s="242">
        <f t="shared" si="136"/>
        <v>49883.199999999997</v>
      </c>
      <c r="AH413" s="242">
        <f t="shared" si="130"/>
        <v>4988</v>
      </c>
      <c r="AI413" s="242">
        <f t="shared" si="131"/>
        <v>1840</v>
      </c>
      <c r="AJ413" s="244">
        <f t="shared" si="132"/>
        <v>56710</v>
      </c>
      <c r="AM413" s="246">
        <f t="shared" si="133"/>
        <v>18080</v>
      </c>
      <c r="AN413" s="246">
        <f t="shared" si="134"/>
        <v>13920</v>
      </c>
    </row>
    <row r="414" spans="2:40" ht="15.6">
      <c r="B414" s="247">
        <v>409</v>
      </c>
      <c r="C414" s="248">
        <v>87050</v>
      </c>
      <c r="D414" s="248">
        <v>69270</v>
      </c>
      <c r="E414" s="235">
        <f t="shared" si="121"/>
        <v>17780</v>
      </c>
      <c r="F414" s="236">
        <f t="shared" si="122"/>
        <v>56920</v>
      </c>
      <c r="G414" s="234">
        <f t="shared" si="123"/>
        <v>46380</v>
      </c>
      <c r="H414" s="237">
        <f t="shared" si="124"/>
        <v>10540</v>
      </c>
      <c r="I414" s="249"/>
      <c r="J414" s="247">
        <v>109</v>
      </c>
      <c r="K414" s="247"/>
      <c r="L414" s="248">
        <v>75110</v>
      </c>
      <c r="M414" s="248">
        <v>60390</v>
      </c>
      <c r="N414" s="248">
        <v>75110</v>
      </c>
      <c r="O414" s="248">
        <v>60390</v>
      </c>
      <c r="Q414" s="241">
        <v>1260</v>
      </c>
      <c r="R414" s="242">
        <f t="shared" si="117"/>
        <v>23490</v>
      </c>
      <c r="S414" s="242">
        <f t="shared" si="137"/>
        <v>16055.7</v>
      </c>
      <c r="T414" s="242"/>
      <c r="U414" s="242">
        <f t="shared" si="125"/>
        <v>39545.699999999997</v>
      </c>
      <c r="V414" s="242">
        <f t="shared" si="135"/>
        <v>40805.699999999997</v>
      </c>
      <c r="W414" s="242">
        <f t="shared" si="126"/>
        <v>4081</v>
      </c>
      <c r="X414" s="242">
        <f t="shared" si="127"/>
        <v>1500</v>
      </c>
      <c r="Y414" s="244">
        <f t="shared" si="128"/>
        <v>46380</v>
      </c>
      <c r="Z414" s="244"/>
      <c r="AA414" s="252"/>
      <c r="AB414" s="241">
        <v>1600</v>
      </c>
      <c r="AC414" s="242">
        <f t="shared" si="119"/>
        <v>27990</v>
      </c>
      <c r="AD414" s="242">
        <f t="shared" si="138"/>
        <v>20481.100000000002</v>
      </c>
      <c r="AE414" s="242"/>
      <c r="AF414" s="242">
        <f t="shared" si="129"/>
        <v>48471.100000000006</v>
      </c>
      <c r="AG414" s="242">
        <f t="shared" si="136"/>
        <v>50071.100000000006</v>
      </c>
      <c r="AH414" s="242">
        <f t="shared" si="130"/>
        <v>5007</v>
      </c>
      <c r="AI414" s="242">
        <f t="shared" si="131"/>
        <v>1850</v>
      </c>
      <c r="AJ414" s="244">
        <f t="shared" si="132"/>
        <v>56920</v>
      </c>
      <c r="AM414" s="246">
        <f t="shared" si="133"/>
        <v>18190</v>
      </c>
      <c r="AN414" s="246">
        <f t="shared" si="134"/>
        <v>14010</v>
      </c>
    </row>
    <row r="415" spans="2:40" ht="15.6">
      <c r="B415" s="247">
        <v>410</v>
      </c>
      <c r="C415" s="248">
        <v>87520</v>
      </c>
      <c r="D415" s="248">
        <v>69640</v>
      </c>
      <c r="E415" s="235">
        <f t="shared" si="121"/>
        <v>17880</v>
      </c>
      <c r="F415" s="236">
        <f t="shared" si="122"/>
        <v>57130</v>
      </c>
      <c r="G415" s="234">
        <f t="shared" si="123"/>
        <v>46550</v>
      </c>
      <c r="H415" s="237">
        <f t="shared" si="124"/>
        <v>10580</v>
      </c>
      <c r="I415" s="249"/>
      <c r="J415" s="247">
        <v>110</v>
      </c>
      <c r="K415" s="247"/>
      <c r="L415" s="248">
        <v>75430</v>
      </c>
      <c r="M415" s="248">
        <v>60640</v>
      </c>
      <c r="N415" s="248">
        <v>75430</v>
      </c>
      <c r="O415" s="248">
        <v>60640</v>
      </c>
      <c r="Q415" s="241">
        <v>1260</v>
      </c>
      <c r="R415" s="242">
        <f t="shared" si="117"/>
        <v>23490</v>
      </c>
      <c r="S415" s="242">
        <f t="shared" si="137"/>
        <v>16203.000000000002</v>
      </c>
      <c r="T415" s="242"/>
      <c r="U415" s="242">
        <f t="shared" si="125"/>
        <v>39693</v>
      </c>
      <c r="V415" s="242">
        <f t="shared" si="135"/>
        <v>40953</v>
      </c>
      <c r="W415" s="242">
        <f t="shared" si="126"/>
        <v>4095</v>
      </c>
      <c r="X415" s="242">
        <f t="shared" si="127"/>
        <v>1510</v>
      </c>
      <c r="Y415" s="244">
        <f t="shared" si="128"/>
        <v>46550</v>
      </c>
      <c r="Z415" s="244"/>
      <c r="AA415" s="252"/>
      <c r="AB415" s="241">
        <v>1600</v>
      </c>
      <c r="AC415" s="242">
        <f t="shared" si="119"/>
        <v>27990</v>
      </c>
      <c r="AD415" s="242">
        <f t="shared" si="138"/>
        <v>20669</v>
      </c>
      <c r="AE415" s="242"/>
      <c r="AF415" s="242">
        <f t="shared" si="129"/>
        <v>48659</v>
      </c>
      <c r="AG415" s="242">
        <f t="shared" si="136"/>
        <v>50259</v>
      </c>
      <c r="AH415" s="242">
        <f t="shared" si="130"/>
        <v>5026</v>
      </c>
      <c r="AI415" s="242">
        <f t="shared" si="131"/>
        <v>1850</v>
      </c>
      <c r="AJ415" s="244">
        <f t="shared" si="132"/>
        <v>57130</v>
      </c>
      <c r="AM415" s="246">
        <f t="shared" si="133"/>
        <v>18300</v>
      </c>
      <c r="AN415" s="246">
        <f t="shared" si="134"/>
        <v>14090</v>
      </c>
    </row>
    <row r="416" spans="2:40" ht="15.6">
      <c r="B416" s="247">
        <v>411</v>
      </c>
      <c r="C416" s="248">
        <v>88000</v>
      </c>
      <c r="D416" s="248">
        <v>70010</v>
      </c>
      <c r="E416" s="235">
        <f t="shared" si="121"/>
        <v>17990</v>
      </c>
      <c r="F416" s="236">
        <f t="shared" si="122"/>
        <v>57350</v>
      </c>
      <c r="G416" s="234">
        <f t="shared" si="123"/>
        <v>46730</v>
      </c>
      <c r="H416" s="237">
        <f t="shared" si="124"/>
        <v>10620</v>
      </c>
      <c r="I416" s="249"/>
      <c r="J416" s="247">
        <v>111</v>
      </c>
      <c r="K416" s="247"/>
      <c r="L416" s="248">
        <v>75740</v>
      </c>
      <c r="M416" s="248">
        <v>60880</v>
      </c>
      <c r="N416" s="248">
        <v>75740</v>
      </c>
      <c r="O416" s="248">
        <v>60880</v>
      </c>
      <c r="Q416" s="241">
        <v>1260</v>
      </c>
      <c r="R416" s="242">
        <f t="shared" si="117"/>
        <v>23490</v>
      </c>
      <c r="S416" s="242">
        <f t="shared" si="137"/>
        <v>16350.300000000001</v>
      </c>
      <c r="T416" s="242"/>
      <c r="U416" s="242">
        <f t="shared" si="125"/>
        <v>39840.300000000003</v>
      </c>
      <c r="V416" s="242">
        <f t="shared" si="135"/>
        <v>41100.300000000003</v>
      </c>
      <c r="W416" s="242">
        <f t="shared" si="126"/>
        <v>4110</v>
      </c>
      <c r="X416" s="242">
        <f t="shared" si="127"/>
        <v>1520</v>
      </c>
      <c r="Y416" s="244">
        <f t="shared" si="128"/>
        <v>46730</v>
      </c>
      <c r="Z416" s="244"/>
      <c r="AA416" s="252"/>
      <c r="AB416" s="241">
        <v>1600</v>
      </c>
      <c r="AC416" s="242">
        <f t="shared" si="119"/>
        <v>27990</v>
      </c>
      <c r="AD416" s="242">
        <f t="shared" si="138"/>
        <v>20856.900000000001</v>
      </c>
      <c r="AE416" s="242"/>
      <c r="AF416" s="242">
        <f t="shared" si="129"/>
        <v>48846.9</v>
      </c>
      <c r="AG416" s="242">
        <f t="shared" si="136"/>
        <v>50446.9</v>
      </c>
      <c r="AH416" s="242">
        <f t="shared" si="130"/>
        <v>5045</v>
      </c>
      <c r="AI416" s="242">
        <f t="shared" si="131"/>
        <v>1860</v>
      </c>
      <c r="AJ416" s="244">
        <f t="shared" si="132"/>
        <v>57350</v>
      </c>
      <c r="AM416" s="246">
        <f t="shared" si="133"/>
        <v>18390</v>
      </c>
      <c r="AN416" s="246">
        <f t="shared" si="134"/>
        <v>14150</v>
      </c>
    </row>
    <row r="417" spans="2:40" ht="15.6">
      <c r="B417" s="247">
        <v>412</v>
      </c>
      <c r="C417" s="248">
        <v>88470</v>
      </c>
      <c r="D417" s="248">
        <v>70380</v>
      </c>
      <c r="E417" s="235">
        <f t="shared" si="121"/>
        <v>18090</v>
      </c>
      <c r="F417" s="236">
        <f t="shared" si="122"/>
        <v>57560</v>
      </c>
      <c r="G417" s="234">
        <f t="shared" si="123"/>
        <v>46890</v>
      </c>
      <c r="H417" s="237">
        <f t="shared" si="124"/>
        <v>10670</v>
      </c>
      <c r="I417" s="249"/>
      <c r="J417" s="247">
        <v>112</v>
      </c>
      <c r="K417" s="247"/>
      <c r="L417" s="248">
        <v>76060</v>
      </c>
      <c r="M417" s="248">
        <v>61120</v>
      </c>
      <c r="N417" s="248">
        <v>76060</v>
      </c>
      <c r="O417" s="248">
        <v>61120</v>
      </c>
      <c r="Q417" s="241">
        <v>1260</v>
      </c>
      <c r="R417" s="242">
        <f t="shared" si="117"/>
        <v>23490</v>
      </c>
      <c r="S417" s="242">
        <f t="shared" si="137"/>
        <v>16497.600000000002</v>
      </c>
      <c r="T417" s="242"/>
      <c r="U417" s="242">
        <f t="shared" si="125"/>
        <v>39987.600000000006</v>
      </c>
      <c r="V417" s="242">
        <f t="shared" si="135"/>
        <v>41247.600000000006</v>
      </c>
      <c r="W417" s="242">
        <f t="shared" si="126"/>
        <v>4125</v>
      </c>
      <c r="X417" s="242">
        <f t="shared" si="127"/>
        <v>1520</v>
      </c>
      <c r="Y417" s="244">
        <f t="shared" si="128"/>
        <v>46890</v>
      </c>
      <c r="Z417" s="244"/>
      <c r="AA417" s="252"/>
      <c r="AB417" s="241">
        <v>1600</v>
      </c>
      <c r="AC417" s="242">
        <f t="shared" si="119"/>
        <v>27990</v>
      </c>
      <c r="AD417" s="242">
        <f t="shared" si="138"/>
        <v>21044.799999999999</v>
      </c>
      <c r="AE417" s="242"/>
      <c r="AF417" s="242">
        <f t="shared" si="129"/>
        <v>49034.8</v>
      </c>
      <c r="AG417" s="242">
        <f t="shared" si="136"/>
        <v>50634.8</v>
      </c>
      <c r="AH417" s="242">
        <f t="shared" si="130"/>
        <v>5063</v>
      </c>
      <c r="AI417" s="242">
        <f t="shared" si="131"/>
        <v>1870</v>
      </c>
      <c r="AJ417" s="244">
        <f t="shared" si="132"/>
        <v>57560</v>
      </c>
      <c r="AM417" s="246">
        <f t="shared" si="133"/>
        <v>18500</v>
      </c>
      <c r="AN417" s="246">
        <f t="shared" si="134"/>
        <v>14230</v>
      </c>
    </row>
    <row r="418" spans="2:40" ht="15.6">
      <c r="B418" s="247">
        <v>413</v>
      </c>
      <c r="C418" s="248">
        <v>88950</v>
      </c>
      <c r="D418" s="248">
        <v>70750</v>
      </c>
      <c r="E418" s="235">
        <f t="shared" si="121"/>
        <v>18200</v>
      </c>
      <c r="F418" s="236">
        <f t="shared" si="122"/>
        <v>57780</v>
      </c>
      <c r="G418" s="234">
        <f t="shared" si="123"/>
        <v>47060</v>
      </c>
      <c r="H418" s="237">
        <f t="shared" si="124"/>
        <v>10720</v>
      </c>
      <c r="I418" s="249"/>
      <c r="J418" s="247">
        <v>113</v>
      </c>
      <c r="K418" s="247"/>
      <c r="L418" s="248">
        <v>76380</v>
      </c>
      <c r="M418" s="248">
        <v>61370</v>
      </c>
      <c r="N418" s="248">
        <v>76380</v>
      </c>
      <c r="O418" s="248">
        <v>61370</v>
      </c>
      <c r="Q418" s="241">
        <v>1260</v>
      </c>
      <c r="R418" s="242">
        <f t="shared" si="117"/>
        <v>23490</v>
      </c>
      <c r="S418" s="242">
        <f t="shared" si="137"/>
        <v>16644.900000000001</v>
      </c>
      <c r="T418" s="242"/>
      <c r="U418" s="242">
        <f t="shared" si="125"/>
        <v>40134.9</v>
      </c>
      <c r="V418" s="242">
        <f t="shared" si="135"/>
        <v>41394.9</v>
      </c>
      <c r="W418" s="242">
        <f t="shared" si="126"/>
        <v>4139</v>
      </c>
      <c r="X418" s="242">
        <f t="shared" si="127"/>
        <v>1530</v>
      </c>
      <c r="Y418" s="244">
        <f t="shared" si="128"/>
        <v>47060</v>
      </c>
      <c r="Z418" s="244"/>
      <c r="AA418" s="252"/>
      <c r="AB418" s="241">
        <v>1600</v>
      </c>
      <c r="AC418" s="242">
        <f t="shared" si="119"/>
        <v>27990</v>
      </c>
      <c r="AD418" s="242">
        <f t="shared" si="138"/>
        <v>21232.7</v>
      </c>
      <c r="AE418" s="242"/>
      <c r="AF418" s="242">
        <f t="shared" si="129"/>
        <v>49222.7</v>
      </c>
      <c r="AG418" s="242">
        <f t="shared" si="136"/>
        <v>50822.7</v>
      </c>
      <c r="AH418" s="242">
        <f t="shared" si="130"/>
        <v>5082</v>
      </c>
      <c r="AI418" s="242">
        <f t="shared" si="131"/>
        <v>1880</v>
      </c>
      <c r="AJ418" s="244">
        <f t="shared" si="132"/>
        <v>57780</v>
      </c>
      <c r="AM418" s="246">
        <f t="shared" si="133"/>
        <v>18600</v>
      </c>
      <c r="AN418" s="246">
        <f t="shared" si="134"/>
        <v>14310</v>
      </c>
    </row>
    <row r="419" spans="2:40" ht="15.6">
      <c r="B419" s="247">
        <v>414</v>
      </c>
      <c r="C419" s="248">
        <v>89430</v>
      </c>
      <c r="D419" s="248">
        <v>71120</v>
      </c>
      <c r="E419" s="235">
        <f t="shared" si="121"/>
        <v>18310</v>
      </c>
      <c r="F419" s="236">
        <f t="shared" si="122"/>
        <v>57990</v>
      </c>
      <c r="G419" s="234">
        <f t="shared" si="123"/>
        <v>47220</v>
      </c>
      <c r="H419" s="237">
        <f t="shared" si="124"/>
        <v>10770</v>
      </c>
      <c r="I419" s="249"/>
      <c r="J419" s="247">
        <v>114</v>
      </c>
      <c r="K419" s="247"/>
      <c r="L419" s="248">
        <v>76700</v>
      </c>
      <c r="M419" s="248">
        <v>61610</v>
      </c>
      <c r="N419" s="248">
        <v>76700</v>
      </c>
      <c r="O419" s="248">
        <v>61610</v>
      </c>
      <c r="Q419" s="241">
        <v>1260</v>
      </c>
      <c r="R419" s="242">
        <f t="shared" si="117"/>
        <v>23490</v>
      </c>
      <c r="S419" s="242">
        <f t="shared" si="137"/>
        <v>16792.2</v>
      </c>
      <c r="T419" s="242"/>
      <c r="U419" s="242">
        <f t="shared" si="125"/>
        <v>40282.199999999997</v>
      </c>
      <c r="V419" s="242">
        <f t="shared" si="135"/>
        <v>41542.199999999997</v>
      </c>
      <c r="W419" s="242">
        <f t="shared" si="126"/>
        <v>4154</v>
      </c>
      <c r="X419" s="242">
        <f t="shared" si="127"/>
        <v>1530</v>
      </c>
      <c r="Y419" s="244">
        <f t="shared" si="128"/>
        <v>47220</v>
      </c>
      <c r="Z419" s="244"/>
      <c r="AA419" s="252"/>
      <c r="AB419" s="241">
        <v>1600</v>
      </c>
      <c r="AC419" s="242">
        <f t="shared" si="119"/>
        <v>27990</v>
      </c>
      <c r="AD419" s="242">
        <f t="shared" si="138"/>
        <v>21420.600000000002</v>
      </c>
      <c r="AE419" s="242"/>
      <c r="AF419" s="242">
        <f t="shared" si="129"/>
        <v>49410.600000000006</v>
      </c>
      <c r="AG419" s="242">
        <f t="shared" si="136"/>
        <v>51010.600000000006</v>
      </c>
      <c r="AH419" s="242">
        <f t="shared" si="130"/>
        <v>5101</v>
      </c>
      <c r="AI419" s="242">
        <f t="shared" si="131"/>
        <v>1880</v>
      </c>
      <c r="AJ419" s="244">
        <f t="shared" si="132"/>
        <v>57990</v>
      </c>
      <c r="AM419" s="246">
        <f t="shared" si="133"/>
        <v>18710</v>
      </c>
      <c r="AN419" s="246">
        <f t="shared" si="134"/>
        <v>14390</v>
      </c>
    </row>
    <row r="420" spans="2:40" ht="15.6">
      <c r="B420" s="247">
        <v>415</v>
      </c>
      <c r="C420" s="248">
        <v>89900</v>
      </c>
      <c r="D420" s="248">
        <v>71490</v>
      </c>
      <c r="E420" s="235">
        <f t="shared" si="121"/>
        <v>18410</v>
      </c>
      <c r="F420" s="236">
        <f t="shared" si="122"/>
        <v>58200</v>
      </c>
      <c r="G420" s="234">
        <f t="shared" si="123"/>
        <v>47390</v>
      </c>
      <c r="H420" s="237">
        <f t="shared" si="124"/>
        <v>10810</v>
      </c>
      <c r="I420" s="249"/>
      <c r="J420" s="247">
        <v>115</v>
      </c>
      <c r="K420" s="247"/>
      <c r="L420" s="248">
        <v>77020</v>
      </c>
      <c r="M420" s="248">
        <v>61860</v>
      </c>
      <c r="N420" s="248">
        <v>77020</v>
      </c>
      <c r="O420" s="248">
        <v>61860</v>
      </c>
      <c r="Q420" s="241">
        <v>1260</v>
      </c>
      <c r="R420" s="242">
        <f t="shared" si="117"/>
        <v>23490</v>
      </c>
      <c r="S420" s="242">
        <f t="shared" si="137"/>
        <v>16939.5</v>
      </c>
      <c r="T420" s="242"/>
      <c r="U420" s="242">
        <f t="shared" si="125"/>
        <v>40429.5</v>
      </c>
      <c r="V420" s="242">
        <f t="shared" si="135"/>
        <v>41689.5</v>
      </c>
      <c r="W420" s="242">
        <f t="shared" si="126"/>
        <v>4169</v>
      </c>
      <c r="X420" s="242">
        <f t="shared" si="127"/>
        <v>1540</v>
      </c>
      <c r="Y420" s="244">
        <f t="shared" si="128"/>
        <v>47390</v>
      </c>
      <c r="Z420" s="244"/>
      <c r="AA420" s="252"/>
      <c r="AB420" s="241">
        <v>1600</v>
      </c>
      <c r="AC420" s="242">
        <f t="shared" si="119"/>
        <v>27990</v>
      </c>
      <c r="AD420" s="242">
        <f t="shared" si="138"/>
        <v>21608.5</v>
      </c>
      <c r="AE420" s="242"/>
      <c r="AF420" s="242">
        <f t="shared" si="129"/>
        <v>49598.5</v>
      </c>
      <c r="AG420" s="242">
        <f t="shared" si="136"/>
        <v>51198.5</v>
      </c>
      <c r="AH420" s="242">
        <f t="shared" si="130"/>
        <v>5120</v>
      </c>
      <c r="AI420" s="242">
        <f t="shared" si="131"/>
        <v>1890</v>
      </c>
      <c r="AJ420" s="244">
        <f t="shared" si="132"/>
        <v>58200</v>
      </c>
      <c r="AM420" s="246">
        <f t="shared" si="133"/>
        <v>18820</v>
      </c>
      <c r="AN420" s="246">
        <f t="shared" si="134"/>
        <v>14470</v>
      </c>
    </row>
    <row r="421" spans="2:40" ht="15.6">
      <c r="B421" s="247">
        <v>416</v>
      </c>
      <c r="C421" s="248">
        <v>90380</v>
      </c>
      <c r="D421" s="248">
        <v>71860</v>
      </c>
      <c r="E421" s="235">
        <f t="shared" si="121"/>
        <v>18520</v>
      </c>
      <c r="F421" s="236">
        <f t="shared" si="122"/>
        <v>58420</v>
      </c>
      <c r="G421" s="234">
        <f t="shared" si="123"/>
        <v>47560</v>
      </c>
      <c r="H421" s="237">
        <f t="shared" si="124"/>
        <v>10860</v>
      </c>
      <c r="I421" s="249"/>
      <c r="J421" s="247">
        <v>116</v>
      </c>
      <c r="K421" s="247"/>
      <c r="L421" s="248">
        <v>77340</v>
      </c>
      <c r="M421" s="248">
        <v>62110</v>
      </c>
      <c r="N421" s="248">
        <v>77340</v>
      </c>
      <c r="O421" s="248">
        <v>62110</v>
      </c>
      <c r="Q421" s="241">
        <v>1260</v>
      </c>
      <c r="R421" s="242">
        <f t="shared" si="117"/>
        <v>23490</v>
      </c>
      <c r="S421" s="242">
        <f t="shared" si="137"/>
        <v>17086.800000000003</v>
      </c>
      <c r="T421" s="242"/>
      <c r="U421" s="242">
        <f t="shared" si="125"/>
        <v>40576.800000000003</v>
      </c>
      <c r="V421" s="242">
        <f t="shared" si="135"/>
        <v>41836.800000000003</v>
      </c>
      <c r="W421" s="242">
        <f t="shared" si="126"/>
        <v>4184</v>
      </c>
      <c r="X421" s="242">
        <f t="shared" si="127"/>
        <v>1540</v>
      </c>
      <c r="Y421" s="244">
        <f t="shared" si="128"/>
        <v>47560</v>
      </c>
      <c r="Z421" s="244"/>
      <c r="AA421" s="252"/>
      <c r="AB421" s="241">
        <v>1600</v>
      </c>
      <c r="AC421" s="242">
        <f t="shared" si="119"/>
        <v>27990</v>
      </c>
      <c r="AD421" s="242">
        <f t="shared" si="138"/>
        <v>21796.400000000001</v>
      </c>
      <c r="AE421" s="242"/>
      <c r="AF421" s="242">
        <f t="shared" si="129"/>
        <v>49786.400000000001</v>
      </c>
      <c r="AG421" s="242">
        <f t="shared" si="136"/>
        <v>51386.400000000001</v>
      </c>
      <c r="AH421" s="242">
        <f t="shared" si="130"/>
        <v>5139</v>
      </c>
      <c r="AI421" s="242">
        <f t="shared" si="131"/>
        <v>1900</v>
      </c>
      <c r="AJ421" s="244">
        <f t="shared" si="132"/>
        <v>58420</v>
      </c>
      <c r="AM421" s="246">
        <f t="shared" si="133"/>
        <v>18920</v>
      </c>
      <c r="AN421" s="246">
        <f t="shared" si="134"/>
        <v>14550</v>
      </c>
    </row>
    <row r="422" spans="2:40" ht="15.6">
      <c r="B422" s="247">
        <v>417</v>
      </c>
      <c r="C422" s="248">
        <v>90850</v>
      </c>
      <c r="D422" s="248">
        <v>72240</v>
      </c>
      <c r="E422" s="235">
        <f t="shared" si="121"/>
        <v>18610</v>
      </c>
      <c r="F422" s="236">
        <f t="shared" si="122"/>
        <v>58630</v>
      </c>
      <c r="G422" s="234">
        <f t="shared" si="123"/>
        <v>47730</v>
      </c>
      <c r="H422" s="237">
        <f t="shared" si="124"/>
        <v>10900</v>
      </c>
      <c r="I422" s="249"/>
      <c r="J422" s="247">
        <v>117</v>
      </c>
      <c r="K422" s="247"/>
      <c r="L422" s="248">
        <v>77660</v>
      </c>
      <c r="M422" s="248">
        <v>62350</v>
      </c>
      <c r="N422" s="248">
        <v>77660</v>
      </c>
      <c r="O422" s="248">
        <v>62350</v>
      </c>
      <c r="Q422" s="241">
        <v>1260</v>
      </c>
      <c r="R422" s="242">
        <f t="shared" si="117"/>
        <v>23490</v>
      </c>
      <c r="S422" s="242">
        <f t="shared" si="137"/>
        <v>17234.100000000002</v>
      </c>
      <c r="T422" s="242"/>
      <c r="U422" s="242">
        <f t="shared" si="125"/>
        <v>40724.100000000006</v>
      </c>
      <c r="V422" s="242">
        <f t="shared" si="135"/>
        <v>41984.100000000006</v>
      </c>
      <c r="W422" s="242">
        <f t="shared" si="126"/>
        <v>4198</v>
      </c>
      <c r="X422" s="242">
        <f t="shared" si="127"/>
        <v>1550</v>
      </c>
      <c r="Y422" s="244">
        <f t="shared" si="128"/>
        <v>47730</v>
      </c>
      <c r="Z422" s="244"/>
      <c r="AA422" s="252"/>
      <c r="AB422" s="241">
        <v>1600</v>
      </c>
      <c r="AC422" s="242">
        <f t="shared" si="119"/>
        <v>27990</v>
      </c>
      <c r="AD422" s="242">
        <f t="shared" si="138"/>
        <v>21984.3</v>
      </c>
      <c r="AE422" s="242"/>
      <c r="AF422" s="242">
        <f t="shared" si="129"/>
        <v>49974.3</v>
      </c>
      <c r="AG422" s="242">
        <f t="shared" si="136"/>
        <v>51574.3</v>
      </c>
      <c r="AH422" s="242">
        <f t="shared" si="130"/>
        <v>5157</v>
      </c>
      <c r="AI422" s="242">
        <f t="shared" si="131"/>
        <v>1900</v>
      </c>
      <c r="AJ422" s="244">
        <f t="shared" si="132"/>
        <v>58630</v>
      </c>
      <c r="AM422" s="246">
        <f t="shared" si="133"/>
        <v>19030</v>
      </c>
      <c r="AN422" s="246">
        <f t="shared" si="134"/>
        <v>14620</v>
      </c>
    </row>
    <row r="423" spans="2:40" ht="15.6">
      <c r="B423" s="247">
        <v>418</v>
      </c>
      <c r="C423" s="248">
        <v>91330</v>
      </c>
      <c r="D423" s="248">
        <v>72600</v>
      </c>
      <c r="E423" s="235">
        <f t="shared" si="121"/>
        <v>18730</v>
      </c>
      <c r="F423" s="236">
        <f t="shared" si="122"/>
        <v>58840</v>
      </c>
      <c r="G423" s="234">
        <f t="shared" si="123"/>
        <v>47890</v>
      </c>
      <c r="H423" s="237">
        <f t="shared" si="124"/>
        <v>10950</v>
      </c>
      <c r="I423" s="249"/>
      <c r="J423" s="247">
        <v>118</v>
      </c>
      <c r="K423" s="247"/>
      <c r="L423" s="248">
        <v>77970</v>
      </c>
      <c r="M423" s="248">
        <v>62590</v>
      </c>
      <c r="N423" s="248">
        <v>77970</v>
      </c>
      <c r="O423" s="248">
        <v>62590</v>
      </c>
      <c r="Q423" s="241">
        <v>1260</v>
      </c>
      <c r="R423" s="242">
        <f t="shared" si="117"/>
        <v>23490</v>
      </c>
      <c r="S423" s="242">
        <f t="shared" si="137"/>
        <v>17381.400000000001</v>
      </c>
      <c r="T423" s="242"/>
      <c r="U423" s="242">
        <f t="shared" si="125"/>
        <v>40871.4</v>
      </c>
      <c r="V423" s="242">
        <f t="shared" si="135"/>
        <v>42131.4</v>
      </c>
      <c r="W423" s="242">
        <f t="shared" si="126"/>
        <v>4213</v>
      </c>
      <c r="X423" s="242">
        <f t="shared" si="127"/>
        <v>1550</v>
      </c>
      <c r="Y423" s="244">
        <f t="shared" si="128"/>
        <v>47890</v>
      </c>
      <c r="Z423" s="244"/>
      <c r="AA423" s="252"/>
      <c r="AB423" s="241">
        <v>1600</v>
      </c>
      <c r="AC423" s="242">
        <f t="shared" si="119"/>
        <v>27990</v>
      </c>
      <c r="AD423" s="242">
        <f t="shared" si="138"/>
        <v>22172.2</v>
      </c>
      <c r="AE423" s="242"/>
      <c r="AF423" s="242">
        <f t="shared" si="129"/>
        <v>50162.2</v>
      </c>
      <c r="AG423" s="242">
        <f t="shared" si="136"/>
        <v>51762.2</v>
      </c>
      <c r="AH423" s="242">
        <f t="shared" si="130"/>
        <v>5176</v>
      </c>
      <c r="AI423" s="242">
        <f t="shared" si="131"/>
        <v>1910</v>
      </c>
      <c r="AJ423" s="244">
        <f t="shared" si="132"/>
        <v>58840</v>
      </c>
      <c r="AM423" s="246">
        <f t="shared" si="133"/>
        <v>19130</v>
      </c>
      <c r="AN423" s="246">
        <f t="shared" si="134"/>
        <v>14700</v>
      </c>
    </row>
    <row r="424" spans="2:40" ht="15.6">
      <c r="B424" s="247">
        <v>419</v>
      </c>
      <c r="C424" s="248">
        <v>91800</v>
      </c>
      <c r="D424" s="248">
        <v>72970</v>
      </c>
      <c r="E424" s="235">
        <f t="shared" si="121"/>
        <v>18830</v>
      </c>
      <c r="F424" s="236">
        <f t="shared" si="122"/>
        <v>59060</v>
      </c>
      <c r="G424" s="234">
        <f t="shared" si="123"/>
        <v>48060</v>
      </c>
      <c r="H424" s="237">
        <f t="shared" si="124"/>
        <v>11000</v>
      </c>
      <c r="I424" s="249"/>
      <c r="J424" s="247">
        <v>119</v>
      </c>
      <c r="K424" s="247"/>
      <c r="L424" s="248">
        <v>78290</v>
      </c>
      <c r="M424" s="248">
        <v>62840</v>
      </c>
      <c r="N424" s="248">
        <v>78290</v>
      </c>
      <c r="O424" s="248">
        <v>62840</v>
      </c>
      <c r="Q424" s="241">
        <v>1260</v>
      </c>
      <c r="R424" s="242">
        <f t="shared" si="117"/>
        <v>23490</v>
      </c>
      <c r="S424" s="242">
        <f t="shared" si="137"/>
        <v>17528.7</v>
      </c>
      <c r="T424" s="242"/>
      <c r="U424" s="242">
        <f t="shared" si="125"/>
        <v>41018.699999999997</v>
      </c>
      <c r="V424" s="242">
        <f t="shared" si="135"/>
        <v>42278.7</v>
      </c>
      <c r="W424" s="242">
        <f t="shared" si="126"/>
        <v>4228</v>
      </c>
      <c r="X424" s="242">
        <f t="shared" si="127"/>
        <v>1560</v>
      </c>
      <c r="Y424" s="244">
        <f t="shared" si="128"/>
        <v>48060</v>
      </c>
      <c r="Z424" s="244"/>
      <c r="AA424" s="252"/>
      <c r="AB424" s="241">
        <v>1600</v>
      </c>
      <c r="AC424" s="242">
        <f t="shared" si="119"/>
        <v>27990</v>
      </c>
      <c r="AD424" s="242">
        <f t="shared" si="138"/>
        <v>22360.100000000002</v>
      </c>
      <c r="AE424" s="242"/>
      <c r="AF424" s="242">
        <f t="shared" si="129"/>
        <v>50350.100000000006</v>
      </c>
      <c r="AG424" s="242">
        <f t="shared" si="136"/>
        <v>51950.100000000006</v>
      </c>
      <c r="AH424" s="242">
        <f t="shared" si="130"/>
        <v>5195</v>
      </c>
      <c r="AI424" s="242">
        <f t="shared" si="131"/>
        <v>1920</v>
      </c>
      <c r="AJ424" s="244">
        <f t="shared" si="132"/>
        <v>59060</v>
      </c>
      <c r="AM424" s="246">
        <f t="shared" si="133"/>
        <v>19230</v>
      </c>
      <c r="AN424" s="246">
        <f t="shared" si="134"/>
        <v>14780</v>
      </c>
    </row>
    <row r="425" spans="2:40" ht="15.6">
      <c r="B425" s="247">
        <v>420</v>
      </c>
      <c r="C425" s="248">
        <v>92280</v>
      </c>
      <c r="D425" s="248">
        <v>73340</v>
      </c>
      <c r="E425" s="235">
        <f t="shared" si="121"/>
        <v>18940</v>
      </c>
      <c r="F425" s="236">
        <f t="shared" si="122"/>
        <v>59270</v>
      </c>
      <c r="G425" s="234">
        <f t="shared" si="123"/>
        <v>48220</v>
      </c>
      <c r="H425" s="237">
        <f t="shared" si="124"/>
        <v>11050</v>
      </c>
      <c r="I425" s="249"/>
      <c r="J425" s="247">
        <v>120</v>
      </c>
      <c r="K425" s="247"/>
      <c r="L425" s="248">
        <v>78610</v>
      </c>
      <c r="M425" s="248">
        <v>63090</v>
      </c>
      <c r="N425" s="248">
        <v>78610</v>
      </c>
      <c r="O425" s="248">
        <v>63090</v>
      </c>
      <c r="Q425" s="241">
        <v>1260</v>
      </c>
      <c r="R425" s="242">
        <f t="shared" si="117"/>
        <v>23490</v>
      </c>
      <c r="S425" s="242">
        <f t="shared" si="137"/>
        <v>17676</v>
      </c>
      <c r="T425" s="242"/>
      <c r="U425" s="242">
        <f t="shared" si="125"/>
        <v>41166</v>
      </c>
      <c r="V425" s="242">
        <f t="shared" si="135"/>
        <v>42426</v>
      </c>
      <c r="W425" s="242">
        <f t="shared" si="126"/>
        <v>4243</v>
      </c>
      <c r="X425" s="242">
        <f t="shared" si="127"/>
        <v>1560</v>
      </c>
      <c r="Y425" s="244">
        <f t="shared" si="128"/>
        <v>48220</v>
      </c>
      <c r="Z425" s="244"/>
      <c r="AA425" s="252"/>
      <c r="AB425" s="241">
        <v>1600</v>
      </c>
      <c r="AC425" s="242">
        <f t="shared" si="119"/>
        <v>27990</v>
      </c>
      <c r="AD425" s="242">
        <f t="shared" si="138"/>
        <v>22548</v>
      </c>
      <c r="AE425" s="242"/>
      <c r="AF425" s="242">
        <f t="shared" si="129"/>
        <v>50538</v>
      </c>
      <c r="AG425" s="242">
        <f t="shared" si="136"/>
        <v>52138</v>
      </c>
      <c r="AH425" s="242">
        <f t="shared" si="130"/>
        <v>5214</v>
      </c>
      <c r="AI425" s="242">
        <f t="shared" si="131"/>
        <v>1920</v>
      </c>
      <c r="AJ425" s="244">
        <f t="shared" si="132"/>
        <v>59270</v>
      </c>
      <c r="AM425" s="246">
        <f t="shared" si="133"/>
        <v>19340</v>
      </c>
      <c r="AN425" s="246">
        <f t="shared" si="134"/>
        <v>14870</v>
      </c>
    </row>
    <row r="426" spans="2:40" ht="15.6">
      <c r="B426" s="247">
        <v>421</v>
      </c>
      <c r="C426" s="248">
        <v>92740</v>
      </c>
      <c r="D426" s="248">
        <v>73710</v>
      </c>
      <c r="E426" s="235">
        <f t="shared" si="121"/>
        <v>19030</v>
      </c>
      <c r="F426" s="236">
        <f t="shared" si="122"/>
        <v>59480</v>
      </c>
      <c r="G426" s="234">
        <f t="shared" si="123"/>
        <v>48400</v>
      </c>
      <c r="H426" s="237">
        <f t="shared" si="124"/>
        <v>11080</v>
      </c>
      <c r="I426" s="249"/>
      <c r="J426" s="247">
        <v>121</v>
      </c>
      <c r="K426" s="247"/>
      <c r="L426" s="248">
        <v>78930</v>
      </c>
      <c r="M426" s="248">
        <v>63330</v>
      </c>
      <c r="N426" s="248">
        <v>78930</v>
      </c>
      <c r="O426" s="248">
        <v>63330</v>
      </c>
      <c r="Q426" s="241">
        <v>1260</v>
      </c>
      <c r="R426" s="242">
        <f t="shared" si="117"/>
        <v>23490</v>
      </c>
      <c r="S426" s="242">
        <f t="shared" si="137"/>
        <v>17823.300000000003</v>
      </c>
      <c r="T426" s="242"/>
      <c r="U426" s="242">
        <f t="shared" si="125"/>
        <v>41313.300000000003</v>
      </c>
      <c r="V426" s="242">
        <f t="shared" si="135"/>
        <v>42573.3</v>
      </c>
      <c r="W426" s="242">
        <f t="shared" si="126"/>
        <v>4257</v>
      </c>
      <c r="X426" s="242">
        <f t="shared" si="127"/>
        <v>1570</v>
      </c>
      <c r="Y426" s="244">
        <f t="shared" si="128"/>
        <v>48400</v>
      </c>
      <c r="Z426" s="244"/>
      <c r="AA426" s="252"/>
      <c r="AB426" s="241">
        <v>1600</v>
      </c>
      <c r="AC426" s="242">
        <f t="shared" si="119"/>
        <v>27990</v>
      </c>
      <c r="AD426" s="242">
        <f t="shared" si="138"/>
        <v>22735.9</v>
      </c>
      <c r="AE426" s="242"/>
      <c r="AF426" s="242">
        <f t="shared" si="129"/>
        <v>50725.9</v>
      </c>
      <c r="AG426" s="242">
        <f t="shared" si="136"/>
        <v>52325.9</v>
      </c>
      <c r="AH426" s="242">
        <f t="shared" si="130"/>
        <v>5233</v>
      </c>
      <c r="AI426" s="242">
        <f t="shared" si="131"/>
        <v>1930</v>
      </c>
      <c r="AJ426" s="244">
        <f t="shared" si="132"/>
        <v>59480</v>
      </c>
      <c r="AM426" s="246">
        <f t="shared" si="133"/>
        <v>19450</v>
      </c>
      <c r="AN426" s="246">
        <f t="shared" si="134"/>
        <v>14930</v>
      </c>
    </row>
    <row r="427" spans="2:40" ht="15.6">
      <c r="B427" s="247">
        <v>422</v>
      </c>
      <c r="C427" s="248">
        <v>93220</v>
      </c>
      <c r="D427" s="248">
        <v>74090</v>
      </c>
      <c r="E427" s="235">
        <f t="shared" si="121"/>
        <v>19130</v>
      </c>
      <c r="F427" s="236">
        <f t="shared" si="122"/>
        <v>59700</v>
      </c>
      <c r="G427" s="234">
        <f t="shared" si="123"/>
        <v>48570</v>
      </c>
      <c r="H427" s="237">
        <f t="shared" si="124"/>
        <v>11130</v>
      </c>
      <c r="I427" s="249"/>
      <c r="J427" s="247">
        <v>122</v>
      </c>
      <c r="K427" s="247"/>
      <c r="L427" s="248">
        <v>79250</v>
      </c>
      <c r="M427" s="248">
        <v>63570</v>
      </c>
      <c r="N427" s="248">
        <v>79250</v>
      </c>
      <c r="O427" s="248">
        <v>63570</v>
      </c>
      <c r="Q427" s="241">
        <v>1260</v>
      </c>
      <c r="R427" s="242">
        <f t="shared" si="117"/>
        <v>23490</v>
      </c>
      <c r="S427" s="242">
        <f t="shared" si="137"/>
        <v>17970.600000000002</v>
      </c>
      <c r="T427" s="242"/>
      <c r="U427" s="242">
        <f t="shared" si="125"/>
        <v>41460.600000000006</v>
      </c>
      <c r="V427" s="242">
        <f t="shared" si="135"/>
        <v>42720.600000000006</v>
      </c>
      <c r="W427" s="242">
        <f t="shared" si="126"/>
        <v>4272</v>
      </c>
      <c r="X427" s="242">
        <f t="shared" si="127"/>
        <v>1580</v>
      </c>
      <c r="Y427" s="244">
        <f t="shared" si="128"/>
        <v>48570</v>
      </c>
      <c r="Z427" s="244"/>
      <c r="AA427" s="252"/>
      <c r="AB427" s="241">
        <v>1600</v>
      </c>
      <c r="AC427" s="242">
        <f t="shared" si="119"/>
        <v>27990</v>
      </c>
      <c r="AD427" s="242">
        <f t="shared" si="138"/>
        <v>22923.8</v>
      </c>
      <c r="AE427" s="242"/>
      <c r="AF427" s="242">
        <f t="shared" si="129"/>
        <v>50913.8</v>
      </c>
      <c r="AG427" s="242">
        <f t="shared" si="136"/>
        <v>52513.8</v>
      </c>
      <c r="AH427" s="242">
        <f t="shared" si="130"/>
        <v>5251</v>
      </c>
      <c r="AI427" s="242">
        <f t="shared" si="131"/>
        <v>1940</v>
      </c>
      <c r="AJ427" s="244">
        <f t="shared" si="132"/>
        <v>59700</v>
      </c>
      <c r="AM427" s="246">
        <f t="shared" si="133"/>
        <v>19550</v>
      </c>
      <c r="AN427" s="246">
        <f t="shared" si="134"/>
        <v>15000</v>
      </c>
    </row>
    <row r="428" spans="2:40" ht="15.6">
      <c r="B428" s="247">
        <v>423</v>
      </c>
      <c r="C428" s="248">
        <v>93690</v>
      </c>
      <c r="D428" s="248">
        <v>74460</v>
      </c>
      <c r="E428" s="235">
        <f t="shared" si="121"/>
        <v>19230</v>
      </c>
      <c r="F428" s="236">
        <f t="shared" si="122"/>
        <v>59910</v>
      </c>
      <c r="G428" s="234">
        <f t="shared" si="123"/>
        <v>48730</v>
      </c>
      <c r="H428" s="237">
        <f t="shared" si="124"/>
        <v>11180</v>
      </c>
      <c r="I428" s="249"/>
      <c r="J428" s="247">
        <v>123</v>
      </c>
      <c r="K428" s="247"/>
      <c r="L428" s="248">
        <v>79570</v>
      </c>
      <c r="M428" s="248">
        <v>63820</v>
      </c>
      <c r="N428" s="248">
        <v>79570</v>
      </c>
      <c r="O428" s="248">
        <v>63820</v>
      </c>
      <c r="Q428" s="241">
        <v>1260</v>
      </c>
      <c r="R428" s="242">
        <f t="shared" si="117"/>
        <v>23490</v>
      </c>
      <c r="S428" s="242">
        <f t="shared" si="137"/>
        <v>18117.900000000001</v>
      </c>
      <c r="T428" s="242"/>
      <c r="U428" s="242">
        <f t="shared" si="125"/>
        <v>41607.9</v>
      </c>
      <c r="V428" s="242">
        <f t="shared" si="135"/>
        <v>42867.9</v>
      </c>
      <c r="W428" s="242">
        <f t="shared" si="126"/>
        <v>4287</v>
      </c>
      <c r="X428" s="242">
        <f t="shared" si="127"/>
        <v>1580</v>
      </c>
      <c r="Y428" s="244">
        <f t="shared" si="128"/>
        <v>48730</v>
      </c>
      <c r="Z428" s="244"/>
      <c r="AA428" s="252"/>
      <c r="AB428" s="241">
        <v>1600</v>
      </c>
      <c r="AC428" s="242">
        <f t="shared" si="119"/>
        <v>27990</v>
      </c>
      <c r="AD428" s="242">
        <f t="shared" si="138"/>
        <v>23111.7</v>
      </c>
      <c r="AE428" s="242"/>
      <c r="AF428" s="242">
        <f t="shared" si="129"/>
        <v>51101.7</v>
      </c>
      <c r="AG428" s="242">
        <f t="shared" si="136"/>
        <v>52701.7</v>
      </c>
      <c r="AH428" s="242">
        <f t="shared" si="130"/>
        <v>5270</v>
      </c>
      <c r="AI428" s="242">
        <f t="shared" si="131"/>
        <v>1940</v>
      </c>
      <c r="AJ428" s="244">
        <f t="shared" si="132"/>
        <v>59910</v>
      </c>
      <c r="AM428" s="246">
        <f t="shared" si="133"/>
        <v>19660</v>
      </c>
      <c r="AN428" s="246">
        <f t="shared" si="134"/>
        <v>15090</v>
      </c>
    </row>
    <row r="429" spans="2:40" ht="15.6">
      <c r="B429" s="247">
        <v>424</v>
      </c>
      <c r="C429" s="248">
        <v>94170</v>
      </c>
      <c r="D429" s="248">
        <v>74820</v>
      </c>
      <c r="E429" s="235">
        <f t="shared" si="121"/>
        <v>19350</v>
      </c>
      <c r="F429" s="236">
        <f t="shared" si="122"/>
        <v>60120</v>
      </c>
      <c r="G429" s="234">
        <f t="shared" si="123"/>
        <v>48900</v>
      </c>
      <c r="H429" s="237">
        <f t="shared" si="124"/>
        <v>11220</v>
      </c>
      <c r="I429" s="249"/>
      <c r="J429" s="247">
        <v>124</v>
      </c>
      <c r="K429" s="247"/>
      <c r="L429" s="248">
        <v>79900</v>
      </c>
      <c r="M429" s="248">
        <v>64060</v>
      </c>
      <c r="N429" s="248">
        <v>79900</v>
      </c>
      <c r="O429" s="248">
        <v>64060</v>
      </c>
      <c r="Q429" s="241">
        <v>1260</v>
      </c>
      <c r="R429" s="242">
        <f t="shared" si="117"/>
        <v>23490</v>
      </c>
      <c r="S429" s="242">
        <f t="shared" si="137"/>
        <v>18265.2</v>
      </c>
      <c r="T429" s="242"/>
      <c r="U429" s="242">
        <f t="shared" si="125"/>
        <v>41755.199999999997</v>
      </c>
      <c r="V429" s="242">
        <f t="shared" si="135"/>
        <v>43015.199999999997</v>
      </c>
      <c r="W429" s="242">
        <f t="shared" si="126"/>
        <v>4302</v>
      </c>
      <c r="X429" s="242">
        <f t="shared" si="127"/>
        <v>1590</v>
      </c>
      <c r="Y429" s="244">
        <f t="shared" si="128"/>
        <v>48900</v>
      </c>
      <c r="Z429" s="244"/>
      <c r="AA429" s="252"/>
      <c r="AB429" s="241">
        <v>1600</v>
      </c>
      <c r="AC429" s="242">
        <f t="shared" si="119"/>
        <v>27990</v>
      </c>
      <c r="AD429" s="242">
        <f t="shared" si="138"/>
        <v>23299.600000000002</v>
      </c>
      <c r="AE429" s="242"/>
      <c r="AF429" s="242">
        <f t="shared" si="129"/>
        <v>51289.600000000006</v>
      </c>
      <c r="AG429" s="242">
        <f t="shared" si="136"/>
        <v>52889.600000000006</v>
      </c>
      <c r="AH429" s="242">
        <f t="shared" si="130"/>
        <v>5289</v>
      </c>
      <c r="AI429" s="242">
        <f t="shared" si="131"/>
        <v>1950</v>
      </c>
      <c r="AJ429" s="244">
        <f t="shared" si="132"/>
        <v>60120</v>
      </c>
      <c r="AM429" s="246">
        <f t="shared" si="133"/>
        <v>19780</v>
      </c>
      <c r="AN429" s="246">
        <f t="shared" si="134"/>
        <v>15160</v>
      </c>
    </row>
    <row r="430" spans="2:40" ht="15.6">
      <c r="B430" s="247">
        <v>425</v>
      </c>
      <c r="C430" s="248">
        <v>94650</v>
      </c>
      <c r="D430" s="248">
        <v>75190</v>
      </c>
      <c r="E430" s="235">
        <f t="shared" si="121"/>
        <v>19460</v>
      </c>
      <c r="F430" s="236">
        <f t="shared" si="122"/>
        <v>60340</v>
      </c>
      <c r="G430" s="234">
        <f t="shared" si="123"/>
        <v>49060</v>
      </c>
      <c r="H430" s="237">
        <f t="shared" si="124"/>
        <v>11280</v>
      </c>
      <c r="I430" s="249"/>
      <c r="J430" s="247">
        <v>125</v>
      </c>
      <c r="K430" s="247"/>
      <c r="L430" s="248">
        <v>80220</v>
      </c>
      <c r="M430" s="248">
        <v>64310</v>
      </c>
      <c r="N430" s="248">
        <v>80220</v>
      </c>
      <c r="O430" s="248">
        <v>64310</v>
      </c>
      <c r="Q430" s="241">
        <v>1260</v>
      </c>
      <c r="R430" s="242">
        <f t="shared" si="117"/>
        <v>23490</v>
      </c>
      <c r="S430" s="242">
        <f t="shared" si="137"/>
        <v>18412.5</v>
      </c>
      <c r="T430" s="242"/>
      <c r="U430" s="242">
        <f t="shared" si="125"/>
        <v>41902.5</v>
      </c>
      <c r="V430" s="242">
        <f t="shared" si="135"/>
        <v>43162.5</v>
      </c>
      <c r="W430" s="242">
        <f t="shared" si="126"/>
        <v>4316</v>
      </c>
      <c r="X430" s="242">
        <f t="shared" si="127"/>
        <v>1590</v>
      </c>
      <c r="Y430" s="244">
        <f t="shared" si="128"/>
        <v>49060</v>
      </c>
      <c r="Z430" s="244"/>
      <c r="AA430" s="252"/>
      <c r="AB430" s="241">
        <v>1600</v>
      </c>
      <c r="AC430" s="242">
        <f t="shared" si="119"/>
        <v>27990</v>
      </c>
      <c r="AD430" s="242">
        <f t="shared" si="138"/>
        <v>23487.5</v>
      </c>
      <c r="AE430" s="242"/>
      <c r="AF430" s="242">
        <f t="shared" si="129"/>
        <v>51477.5</v>
      </c>
      <c r="AG430" s="242">
        <f t="shared" si="136"/>
        <v>53077.5</v>
      </c>
      <c r="AH430" s="242">
        <f t="shared" si="130"/>
        <v>5308</v>
      </c>
      <c r="AI430" s="242">
        <f t="shared" si="131"/>
        <v>1960</v>
      </c>
      <c r="AJ430" s="244">
        <f t="shared" si="132"/>
        <v>60340</v>
      </c>
      <c r="AM430" s="246">
        <f t="shared" si="133"/>
        <v>19880</v>
      </c>
      <c r="AN430" s="246">
        <f t="shared" si="134"/>
        <v>15250</v>
      </c>
    </row>
    <row r="431" spans="2:40" ht="15.6">
      <c r="B431" s="247">
        <v>426</v>
      </c>
      <c r="C431" s="248">
        <v>95120</v>
      </c>
      <c r="D431" s="248">
        <v>75560</v>
      </c>
      <c r="E431" s="235">
        <f t="shared" si="121"/>
        <v>19560</v>
      </c>
      <c r="F431" s="236">
        <f t="shared" si="122"/>
        <v>60560</v>
      </c>
      <c r="G431" s="234">
        <f t="shared" si="123"/>
        <v>49240</v>
      </c>
      <c r="H431" s="237">
        <f t="shared" si="124"/>
        <v>11320</v>
      </c>
      <c r="I431" s="249"/>
      <c r="J431" s="247">
        <v>126</v>
      </c>
      <c r="K431" s="247"/>
      <c r="L431" s="248">
        <v>80530</v>
      </c>
      <c r="M431" s="248">
        <v>64560</v>
      </c>
      <c r="N431" s="248">
        <v>80530</v>
      </c>
      <c r="O431" s="248">
        <v>64560</v>
      </c>
      <c r="Q431" s="241">
        <v>1260</v>
      </c>
      <c r="R431" s="242">
        <f t="shared" si="117"/>
        <v>23490</v>
      </c>
      <c r="S431" s="242">
        <f t="shared" si="137"/>
        <v>18559.800000000003</v>
      </c>
      <c r="T431" s="242"/>
      <c r="U431" s="242">
        <f t="shared" si="125"/>
        <v>42049.8</v>
      </c>
      <c r="V431" s="242">
        <f t="shared" si="135"/>
        <v>43309.8</v>
      </c>
      <c r="W431" s="242">
        <f t="shared" si="126"/>
        <v>4331</v>
      </c>
      <c r="X431" s="242">
        <f t="shared" si="127"/>
        <v>1600</v>
      </c>
      <c r="Y431" s="244">
        <f t="shared" si="128"/>
        <v>49240</v>
      </c>
      <c r="Z431" s="244"/>
      <c r="AA431" s="252"/>
      <c r="AB431" s="241">
        <v>1600</v>
      </c>
      <c r="AC431" s="242">
        <f t="shared" si="119"/>
        <v>27990</v>
      </c>
      <c r="AD431" s="242">
        <f t="shared" si="138"/>
        <v>23675.4</v>
      </c>
      <c r="AE431" s="242"/>
      <c r="AF431" s="242">
        <f t="shared" si="129"/>
        <v>51665.4</v>
      </c>
      <c r="AG431" s="242">
        <f t="shared" si="136"/>
        <v>53265.4</v>
      </c>
      <c r="AH431" s="242">
        <f t="shared" si="130"/>
        <v>5327</v>
      </c>
      <c r="AI431" s="242">
        <f t="shared" si="131"/>
        <v>1970</v>
      </c>
      <c r="AJ431" s="244">
        <f t="shared" si="132"/>
        <v>60560</v>
      </c>
      <c r="AM431" s="246">
        <f t="shared" si="133"/>
        <v>19970</v>
      </c>
      <c r="AN431" s="246">
        <f t="shared" si="134"/>
        <v>15320</v>
      </c>
    </row>
    <row r="432" spans="2:40" ht="15.6">
      <c r="B432" s="247">
        <v>427</v>
      </c>
      <c r="C432" s="248">
        <v>95600</v>
      </c>
      <c r="D432" s="248">
        <v>75940</v>
      </c>
      <c r="E432" s="235">
        <f t="shared" si="121"/>
        <v>19660</v>
      </c>
      <c r="F432" s="236">
        <f t="shared" si="122"/>
        <v>60760</v>
      </c>
      <c r="G432" s="234">
        <f t="shared" si="123"/>
        <v>49400</v>
      </c>
      <c r="H432" s="237">
        <f t="shared" si="124"/>
        <v>11360</v>
      </c>
      <c r="I432" s="249"/>
      <c r="J432" s="247">
        <v>127</v>
      </c>
      <c r="K432" s="247"/>
      <c r="L432" s="248">
        <v>80850</v>
      </c>
      <c r="M432" s="248">
        <v>64800</v>
      </c>
      <c r="N432" s="248">
        <v>80850</v>
      </c>
      <c r="O432" s="248">
        <v>64800</v>
      </c>
      <c r="Q432" s="241">
        <v>1260</v>
      </c>
      <c r="R432" s="242">
        <f t="shared" si="117"/>
        <v>23490</v>
      </c>
      <c r="S432" s="242">
        <f t="shared" si="137"/>
        <v>18707.100000000002</v>
      </c>
      <c r="T432" s="242"/>
      <c r="U432" s="242">
        <f t="shared" si="125"/>
        <v>42197.100000000006</v>
      </c>
      <c r="V432" s="242">
        <f t="shared" si="135"/>
        <v>43457.100000000006</v>
      </c>
      <c r="W432" s="242">
        <f t="shared" si="126"/>
        <v>4346</v>
      </c>
      <c r="X432" s="242">
        <f t="shared" si="127"/>
        <v>1600</v>
      </c>
      <c r="Y432" s="244">
        <f t="shared" si="128"/>
        <v>49400</v>
      </c>
      <c r="Z432" s="244"/>
      <c r="AA432" s="252"/>
      <c r="AB432" s="241">
        <v>1600</v>
      </c>
      <c r="AC432" s="242">
        <f t="shared" si="119"/>
        <v>27990</v>
      </c>
      <c r="AD432" s="242">
        <f t="shared" si="138"/>
        <v>23863.3</v>
      </c>
      <c r="AE432" s="242"/>
      <c r="AF432" s="242">
        <f t="shared" si="129"/>
        <v>51853.3</v>
      </c>
      <c r="AG432" s="242">
        <f t="shared" si="136"/>
        <v>53453.3</v>
      </c>
      <c r="AH432" s="242">
        <f t="shared" si="130"/>
        <v>5345</v>
      </c>
      <c r="AI432" s="242">
        <f t="shared" si="131"/>
        <v>1970</v>
      </c>
      <c r="AJ432" s="244">
        <f t="shared" si="132"/>
        <v>60760</v>
      </c>
      <c r="AM432" s="246">
        <f t="shared" si="133"/>
        <v>20090</v>
      </c>
      <c r="AN432" s="246">
        <f t="shared" si="134"/>
        <v>15400</v>
      </c>
    </row>
    <row r="433" spans="2:40" ht="15.6">
      <c r="B433" s="247">
        <v>428</v>
      </c>
      <c r="C433" s="248">
        <v>96070</v>
      </c>
      <c r="D433" s="248">
        <v>76310</v>
      </c>
      <c r="E433" s="235">
        <f t="shared" si="121"/>
        <v>19760</v>
      </c>
      <c r="F433" s="236">
        <f t="shared" si="122"/>
        <v>60980</v>
      </c>
      <c r="G433" s="234">
        <f t="shared" si="123"/>
        <v>49570</v>
      </c>
      <c r="H433" s="237">
        <f t="shared" si="124"/>
        <v>11410</v>
      </c>
      <c r="I433" s="249"/>
      <c r="J433" s="247">
        <v>128</v>
      </c>
      <c r="K433" s="247"/>
      <c r="L433" s="248">
        <v>81170</v>
      </c>
      <c r="M433" s="248">
        <v>65040</v>
      </c>
      <c r="N433" s="248">
        <v>81170</v>
      </c>
      <c r="O433" s="248">
        <v>65040</v>
      </c>
      <c r="Q433" s="241">
        <v>1260</v>
      </c>
      <c r="R433" s="242">
        <f t="shared" si="117"/>
        <v>23490</v>
      </c>
      <c r="S433" s="242">
        <f t="shared" si="137"/>
        <v>18854.400000000001</v>
      </c>
      <c r="T433" s="242"/>
      <c r="U433" s="242">
        <f t="shared" si="125"/>
        <v>42344.4</v>
      </c>
      <c r="V433" s="242">
        <f t="shared" si="135"/>
        <v>43604.4</v>
      </c>
      <c r="W433" s="242">
        <f t="shared" si="126"/>
        <v>4360</v>
      </c>
      <c r="X433" s="242">
        <f t="shared" si="127"/>
        <v>1610</v>
      </c>
      <c r="Y433" s="244">
        <f t="shared" si="128"/>
        <v>49570</v>
      </c>
      <c r="Z433" s="244"/>
      <c r="AA433" s="252"/>
      <c r="AB433" s="241">
        <v>1600</v>
      </c>
      <c r="AC433" s="242">
        <f t="shared" si="119"/>
        <v>27990</v>
      </c>
      <c r="AD433" s="242">
        <f t="shared" si="138"/>
        <v>24051.200000000001</v>
      </c>
      <c r="AE433" s="242"/>
      <c r="AF433" s="242">
        <f t="shared" si="129"/>
        <v>52041.2</v>
      </c>
      <c r="AG433" s="242">
        <f t="shared" si="136"/>
        <v>53641.2</v>
      </c>
      <c r="AH433" s="242">
        <f t="shared" si="130"/>
        <v>5364</v>
      </c>
      <c r="AI433" s="242">
        <f t="shared" si="131"/>
        <v>1980</v>
      </c>
      <c r="AJ433" s="244">
        <f t="shared" si="132"/>
        <v>60980</v>
      </c>
      <c r="AM433" s="246">
        <f t="shared" si="133"/>
        <v>20190</v>
      </c>
      <c r="AN433" s="246">
        <f t="shared" si="134"/>
        <v>15470</v>
      </c>
    </row>
    <row r="434" spans="2:40" ht="15.6">
      <c r="B434" s="247">
        <v>429</v>
      </c>
      <c r="C434" s="248">
        <v>96550</v>
      </c>
      <c r="D434" s="248">
        <v>76680</v>
      </c>
      <c r="E434" s="235">
        <f t="shared" si="121"/>
        <v>19870</v>
      </c>
      <c r="F434" s="236">
        <f t="shared" si="122"/>
        <v>61200</v>
      </c>
      <c r="G434" s="234">
        <f t="shared" si="123"/>
        <v>49730</v>
      </c>
      <c r="H434" s="237">
        <f t="shared" si="124"/>
        <v>11470</v>
      </c>
      <c r="I434" s="249"/>
      <c r="J434" s="247">
        <v>129</v>
      </c>
      <c r="K434" s="247"/>
      <c r="L434" s="248">
        <v>81490</v>
      </c>
      <c r="M434" s="248">
        <v>65290</v>
      </c>
      <c r="N434" s="248">
        <v>81490</v>
      </c>
      <c r="O434" s="248">
        <v>65290</v>
      </c>
      <c r="Q434" s="241">
        <v>1260</v>
      </c>
      <c r="R434" s="242">
        <f t="shared" ref="R434:R497" si="139">300*$R$3</f>
        <v>23490</v>
      </c>
      <c r="S434" s="242">
        <f t="shared" ref="S434:S465" si="140">J434*$S$3</f>
        <v>19001.7</v>
      </c>
      <c r="T434" s="242"/>
      <c r="U434" s="242">
        <f t="shared" si="125"/>
        <v>42491.7</v>
      </c>
      <c r="V434" s="242">
        <f t="shared" si="135"/>
        <v>43751.7</v>
      </c>
      <c r="W434" s="242">
        <f t="shared" si="126"/>
        <v>4375</v>
      </c>
      <c r="X434" s="242">
        <f t="shared" si="127"/>
        <v>1610</v>
      </c>
      <c r="Y434" s="244">
        <f t="shared" si="128"/>
        <v>49730</v>
      </c>
      <c r="Z434" s="244"/>
      <c r="AA434" s="252"/>
      <c r="AB434" s="241">
        <v>1600</v>
      </c>
      <c r="AC434" s="242">
        <f t="shared" ref="AC434:AC497" si="141">300*$AC$3</f>
        <v>27990</v>
      </c>
      <c r="AD434" s="242">
        <f t="shared" ref="AD434:AD465" si="142">J434*$AD$3</f>
        <v>24239.100000000002</v>
      </c>
      <c r="AE434" s="242"/>
      <c r="AF434" s="242">
        <f t="shared" si="129"/>
        <v>52229.100000000006</v>
      </c>
      <c r="AG434" s="242">
        <f t="shared" si="136"/>
        <v>53829.100000000006</v>
      </c>
      <c r="AH434" s="242">
        <f t="shared" si="130"/>
        <v>5383</v>
      </c>
      <c r="AI434" s="242">
        <f t="shared" si="131"/>
        <v>1990</v>
      </c>
      <c r="AJ434" s="244">
        <f t="shared" si="132"/>
        <v>61200</v>
      </c>
      <c r="AM434" s="246">
        <f t="shared" si="133"/>
        <v>20290</v>
      </c>
      <c r="AN434" s="246">
        <f t="shared" si="134"/>
        <v>15560</v>
      </c>
    </row>
    <row r="435" spans="2:40" ht="15.6">
      <c r="B435" s="247">
        <v>430</v>
      </c>
      <c r="C435" s="248">
        <v>97020</v>
      </c>
      <c r="D435" s="248">
        <v>77040</v>
      </c>
      <c r="E435" s="235">
        <f t="shared" si="121"/>
        <v>19980</v>
      </c>
      <c r="F435" s="236">
        <f t="shared" si="122"/>
        <v>61400</v>
      </c>
      <c r="G435" s="234">
        <f t="shared" si="123"/>
        <v>49900</v>
      </c>
      <c r="H435" s="237">
        <f t="shared" si="124"/>
        <v>11500</v>
      </c>
      <c r="I435" s="249"/>
      <c r="J435" s="247">
        <v>130</v>
      </c>
      <c r="K435" s="247"/>
      <c r="L435" s="248">
        <v>81810</v>
      </c>
      <c r="M435" s="248">
        <v>65540</v>
      </c>
      <c r="N435" s="248">
        <v>81810</v>
      </c>
      <c r="O435" s="248">
        <v>65540</v>
      </c>
      <c r="Q435" s="241">
        <v>1260</v>
      </c>
      <c r="R435" s="242">
        <f t="shared" si="139"/>
        <v>23490</v>
      </c>
      <c r="S435" s="242">
        <f t="shared" si="140"/>
        <v>19149</v>
      </c>
      <c r="T435" s="242"/>
      <c r="U435" s="242">
        <f t="shared" si="125"/>
        <v>42639</v>
      </c>
      <c r="V435" s="242">
        <f t="shared" si="135"/>
        <v>43899</v>
      </c>
      <c r="W435" s="242">
        <f t="shared" si="126"/>
        <v>4390</v>
      </c>
      <c r="X435" s="242">
        <f t="shared" si="127"/>
        <v>1620</v>
      </c>
      <c r="Y435" s="244">
        <f t="shared" si="128"/>
        <v>49900</v>
      </c>
      <c r="Z435" s="244"/>
      <c r="AA435" s="252"/>
      <c r="AB435" s="241">
        <v>1600</v>
      </c>
      <c r="AC435" s="242">
        <f t="shared" si="141"/>
        <v>27990</v>
      </c>
      <c r="AD435" s="242">
        <f t="shared" si="142"/>
        <v>24427</v>
      </c>
      <c r="AE435" s="242"/>
      <c r="AF435" s="242">
        <f t="shared" si="129"/>
        <v>52417</v>
      </c>
      <c r="AG435" s="242">
        <f t="shared" si="136"/>
        <v>54017</v>
      </c>
      <c r="AH435" s="242">
        <f t="shared" si="130"/>
        <v>5402</v>
      </c>
      <c r="AI435" s="242">
        <f t="shared" si="131"/>
        <v>1990</v>
      </c>
      <c r="AJ435" s="244">
        <f t="shared" si="132"/>
        <v>61400</v>
      </c>
      <c r="AM435" s="246">
        <f t="shared" si="133"/>
        <v>20410</v>
      </c>
      <c r="AN435" s="246">
        <f t="shared" si="134"/>
        <v>15640</v>
      </c>
    </row>
    <row r="436" spans="2:40" ht="15.6">
      <c r="B436" s="247">
        <v>431</v>
      </c>
      <c r="C436" s="248">
        <v>97500</v>
      </c>
      <c r="D436" s="248">
        <v>77410</v>
      </c>
      <c r="E436" s="235">
        <f t="shared" si="121"/>
        <v>20090</v>
      </c>
      <c r="F436" s="236">
        <f t="shared" si="122"/>
        <v>61620</v>
      </c>
      <c r="G436" s="234">
        <f t="shared" si="123"/>
        <v>50070</v>
      </c>
      <c r="H436" s="237">
        <f t="shared" si="124"/>
        <v>11550</v>
      </c>
      <c r="I436" s="249"/>
      <c r="J436" s="247">
        <v>131</v>
      </c>
      <c r="K436" s="247"/>
      <c r="L436" s="248">
        <v>82130</v>
      </c>
      <c r="M436" s="248">
        <v>65780</v>
      </c>
      <c r="N436" s="248">
        <v>82130</v>
      </c>
      <c r="O436" s="248">
        <v>65780</v>
      </c>
      <c r="Q436" s="241">
        <v>1260</v>
      </c>
      <c r="R436" s="242">
        <f t="shared" si="139"/>
        <v>23490</v>
      </c>
      <c r="S436" s="242">
        <f t="shared" si="140"/>
        <v>19296.300000000003</v>
      </c>
      <c r="T436" s="242"/>
      <c r="U436" s="242">
        <f t="shared" si="125"/>
        <v>42786.3</v>
      </c>
      <c r="V436" s="242">
        <f t="shared" si="135"/>
        <v>44046.3</v>
      </c>
      <c r="W436" s="242">
        <f t="shared" si="126"/>
        <v>4405</v>
      </c>
      <c r="X436" s="242">
        <f t="shared" si="127"/>
        <v>1620</v>
      </c>
      <c r="Y436" s="244">
        <f t="shared" si="128"/>
        <v>50070</v>
      </c>
      <c r="Z436" s="244"/>
      <c r="AA436" s="252"/>
      <c r="AB436" s="241">
        <v>1600</v>
      </c>
      <c r="AC436" s="242">
        <f t="shared" si="141"/>
        <v>27990</v>
      </c>
      <c r="AD436" s="242">
        <f t="shared" si="142"/>
        <v>24614.9</v>
      </c>
      <c r="AE436" s="242"/>
      <c r="AF436" s="242">
        <f t="shared" si="129"/>
        <v>52604.9</v>
      </c>
      <c r="AG436" s="242">
        <f t="shared" si="136"/>
        <v>54204.9</v>
      </c>
      <c r="AH436" s="242">
        <f t="shared" si="130"/>
        <v>5420</v>
      </c>
      <c r="AI436" s="242">
        <f t="shared" si="131"/>
        <v>2000</v>
      </c>
      <c r="AJ436" s="244">
        <f t="shared" si="132"/>
        <v>61620</v>
      </c>
      <c r="AM436" s="246">
        <f t="shared" si="133"/>
        <v>20510</v>
      </c>
      <c r="AN436" s="246">
        <f t="shared" si="134"/>
        <v>15710</v>
      </c>
    </row>
    <row r="437" spans="2:40" ht="15.6">
      <c r="B437" s="247">
        <v>432</v>
      </c>
      <c r="C437" s="248">
        <v>97970</v>
      </c>
      <c r="D437" s="248">
        <v>77790</v>
      </c>
      <c r="E437" s="235">
        <f t="shared" si="121"/>
        <v>20180</v>
      </c>
      <c r="F437" s="236">
        <f t="shared" si="122"/>
        <v>61840</v>
      </c>
      <c r="G437" s="234">
        <f t="shared" si="123"/>
        <v>50240</v>
      </c>
      <c r="H437" s="237">
        <f t="shared" si="124"/>
        <v>11600</v>
      </c>
      <c r="I437" s="249"/>
      <c r="J437" s="247">
        <v>132</v>
      </c>
      <c r="K437" s="247"/>
      <c r="L437" s="248">
        <v>82450</v>
      </c>
      <c r="M437" s="248">
        <v>66020</v>
      </c>
      <c r="N437" s="248">
        <v>82450</v>
      </c>
      <c r="O437" s="248">
        <v>66020</v>
      </c>
      <c r="Q437" s="241">
        <v>1260</v>
      </c>
      <c r="R437" s="242">
        <f t="shared" si="139"/>
        <v>23490</v>
      </c>
      <c r="S437" s="242">
        <f t="shared" si="140"/>
        <v>19443.600000000002</v>
      </c>
      <c r="T437" s="242"/>
      <c r="U437" s="242">
        <f t="shared" si="125"/>
        <v>42933.600000000006</v>
      </c>
      <c r="V437" s="242">
        <f t="shared" si="135"/>
        <v>44193.600000000006</v>
      </c>
      <c r="W437" s="242">
        <f t="shared" si="126"/>
        <v>4419</v>
      </c>
      <c r="X437" s="242">
        <f t="shared" si="127"/>
        <v>1630</v>
      </c>
      <c r="Y437" s="244">
        <f t="shared" si="128"/>
        <v>50240</v>
      </c>
      <c r="Z437" s="244"/>
      <c r="AA437" s="252"/>
      <c r="AB437" s="241">
        <v>1600</v>
      </c>
      <c r="AC437" s="242">
        <f t="shared" si="141"/>
        <v>27990</v>
      </c>
      <c r="AD437" s="242">
        <f t="shared" si="142"/>
        <v>24802.799999999999</v>
      </c>
      <c r="AE437" s="242"/>
      <c r="AF437" s="242">
        <f t="shared" si="129"/>
        <v>52792.800000000003</v>
      </c>
      <c r="AG437" s="242">
        <f t="shared" si="136"/>
        <v>54392.800000000003</v>
      </c>
      <c r="AH437" s="242">
        <f t="shared" si="130"/>
        <v>5439</v>
      </c>
      <c r="AI437" s="242">
        <f t="shared" si="131"/>
        <v>2010</v>
      </c>
      <c r="AJ437" s="244">
        <f t="shared" si="132"/>
        <v>61840</v>
      </c>
      <c r="AM437" s="246">
        <f t="shared" si="133"/>
        <v>20610</v>
      </c>
      <c r="AN437" s="246">
        <f t="shared" si="134"/>
        <v>15780</v>
      </c>
    </row>
    <row r="438" spans="2:40" ht="15.6">
      <c r="B438" s="247">
        <v>433</v>
      </c>
      <c r="C438" s="248">
        <v>98450</v>
      </c>
      <c r="D438" s="248">
        <v>78160</v>
      </c>
      <c r="E438" s="235">
        <f t="shared" si="121"/>
        <v>20290</v>
      </c>
      <c r="F438" s="236">
        <f t="shared" si="122"/>
        <v>62040</v>
      </c>
      <c r="G438" s="234">
        <f t="shared" si="123"/>
        <v>50410</v>
      </c>
      <c r="H438" s="237">
        <f t="shared" si="124"/>
        <v>11630</v>
      </c>
      <c r="I438" s="249"/>
      <c r="J438" s="247">
        <v>133</v>
      </c>
      <c r="K438" s="247"/>
      <c r="L438" s="248">
        <v>82760</v>
      </c>
      <c r="M438" s="248">
        <v>66270</v>
      </c>
      <c r="N438" s="248">
        <v>82760</v>
      </c>
      <c r="O438" s="248">
        <v>66270</v>
      </c>
      <c r="Q438" s="241">
        <v>1260</v>
      </c>
      <c r="R438" s="242">
        <f t="shared" si="139"/>
        <v>23490</v>
      </c>
      <c r="S438" s="242">
        <f t="shared" si="140"/>
        <v>19590.900000000001</v>
      </c>
      <c r="T438" s="242"/>
      <c r="U438" s="242">
        <f t="shared" si="125"/>
        <v>43080.9</v>
      </c>
      <c r="V438" s="242">
        <f t="shared" si="135"/>
        <v>44340.9</v>
      </c>
      <c r="W438" s="242">
        <f t="shared" si="126"/>
        <v>4434</v>
      </c>
      <c r="X438" s="242">
        <f t="shared" si="127"/>
        <v>1640</v>
      </c>
      <c r="Y438" s="244">
        <f t="shared" si="128"/>
        <v>50410</v>
      </c>
      <c r="Z438" s="244"/>
      <c r="AA438" s="252"/>
      <c r="AB438" s="241">
        <v>1600</v>
      </c>
      <c r="AC438" s="242">
        <f t="shared" si="141"/>
        <v>27990</v>
      </c>
      <c r="AD438" s="242">
        <f t="shared" si="142"/>
        <v>24990.7</v>
      </c>
      <c r="AE438" s="242"/>
      <c r="AF438" s="242">
        <f t="shared" si="129"/>
        <v>52980.7</v>
      </c>
      <c r="AG438" s="242">
        <f t="shared" si="136"/>
        <v>54580.7</v>
      </c>
      <c r="AH438" s="242">
        <f t="shared" si="130"/>
        <v>5458</v>
      </c>
      <c r="AI438" s="242">
        <f t="shared" si="131"/>
        <v>2010</v>
      </c>
      <c r="AJ438" s="244">
        <f t="shared" si="132"/>
        <v>62040</v>
      </c>
      <c r="AM438" s="246">
        <f t="shared" si="133"/>
        <v>20720</v>
      </c>
      <c r="AN438" s="246">
        <f t="shared" si="134"/>
        <v>15860</v>
      </c>
    </row>
    <row r="439" spans="2:40" ht="15.6">
      <c r="B439" s="247">
        <v>434</v>
      </c>
      <c r="C439" s="248">
        <v>98920</v>
      </c>
      <c r="D439" s="248">
        <v>78530</v>
      </c>
      <c r="E439" s="235">
        <f t="shared" si="121"/>
        <v>20390</v>
      </c>
      <c r="F439" s="236">
        <f t="shared" si="122"/>
        <v>62260</v>
      </c>
      <c r="G439" s="234">
        <f t="shared" si="123"/>
        <v>50570</v>
      </c>
      <c r="H439" s="237">
        <f t="shared" si="124"/>
        <v>11690</v>
      </c>
      <c r="I439" s="249"/>
      <c r="J439" s="247">
        <v>134</v>
      </c>
      <c r="K439" s="247"/>
      <c r="L439" s="248">
        <v>83080</v>
      </c>
      <c r="M439" s="248">
        <v>66520</v>
      </c>
      <c r="N439" s="248">
        <v>83080</v>
      </c>
      <c r="O439" s="248">
        <v>66520</v>
      </c>
      <c r="Q439" s="241">
        <v>1260</v>
      </c>
      <c r="R439" s="242">
        <f t="shared" si="139"/>
        <v>23490</v>
      </c>
      <c r="S439" s="242">
        <f t="shared" si="140"/>
        <v>19738.2</v>
      </c>
      <c r="T439" s="242"/>
      <c r="U439" s="242">
        <f t="shared" si="125"/>
        <v>43228.2</v>
      </c>
      <c r="V439" s="242">
        <f t="shared" si="135"/>
        <v>44488.2</v>
      </c>
      <c r="W439" s="242">
        <f t="shared" si="126"/>
        <v>4449</v>
      </c>
      <c r="X439" s="242">
        <f t="shared" si="127"/>
        <v>1640</v>
      </c>
      <c r="Y439" s="244">
        <f t="shared" si="128"/>
        <v>50570</v>
      </c>
      <c r="Z439" s="244"/>
      <c r="AA439" s="252"/>
      <c r="AB439" s="241">
        <v>1600</v>
      </c>
      <c r="AC439" s="242">
        <f t="shared" si="141"/>
        <v>27990</v>
      </c>
      <c r="AD439" s="242">
        <f t="shared" si="142"/>
        <v>25178.600000000002</v>
      </c>
      <c r="AE439" s="242"/>
      <c r="AF439" s="242">
        <f t="shared" si="129"/>
        <v>53168.600000000006</v>
      </c>
      <c r="AG439" s="242">
        <f t="shared" si="136"/>
        <v>54768.600000000006</v>
      </c>
      <c r="AH439" s="242">
        <f t="shared" si="130"/>
        <v>5477</v>
      </c>
      <c r="AI439" s="242">
        <f t="shared" si="131"/>
        <v>2020</v>
      </c>
      <c r="AJ439" s="244">
        <f t="shared" si="132"/>
        <v>62260</v>
      </c>
      <c r="AM439" s="246">
        <f t="shared" si="133"/>
        <v>20820</v>
      </c>
      <c r="AN439" s="246">
        <f t="shared" si="134"/>
        <v>15950</v>
      </c>
    </row>
    <row r="440" spans="2:40" ht="15.6">
      <c r="B440" s="247">
        <v>435</v>
      </c>
      <c r="C440" s="248">
        <v>99400</v>
      </c>
      <c r="D440" s="248">
        <v>78890</v>
      </c>
      <c r="E440" s="235">
        <f t="shared" si="121"/>
        <v>20510</v>
      </c>
      <c r="F440" s="236">
        <f t="shared" si="122"/>
        <v>62480</v>
      </c>
      <c r="G440" s="234">
        <f t="shared" si="123"/>
        <v>50740</v>
      </c>
      <c r="H440" s="237">
        <f t="shared" si="124"/>
        <v>11740</v>
      </c>
      <c r="I440" s="249"/>
      <c r="J440" s="247">
        <v>135</v>
      </c>
      <c r="K440" s="247"/>
      <c r="L440" s="248">
        <v>83400</v>
      </c>
      <c r="M440" s="248">
        <v>66760</v>
      </c>
      <c r="N440" s="248">
        <v>83400</v>
      </c>
      <c r="O440" s="248">
        <v>66760</v>
      </c>
      <c r="Q440" s="241">
        <v>1260</v>
      </c>
      <c r="R440" s="242">
        <f t="shared" si="139"/>
        <v>23490</v>
      </c>
      <c r="S440" s="242">
        <f t="shared" si="140"/>
        <v>19885.5</v>
      </c>
      <c r="T440" s="242"/>
      <c r="U440" s="242">
        <f t="shared" si="125"/>
        <v>43375.5</v>
      </c>
      <c r="V440" s="242">
        <f t="shared" si="135"/>
        <v>44635.5</v>
      </c>
      <c r="W440" s="242">
        <f t="shared" si="126"/>
        <v>4464</v>
      </c>
      <c r="X440" s="242">
        <f t="shared" si="127"/>
        <v>1650</v>
      </c>
      <c r="Y440" s="244">
        <f t="shared" si="128"/>
        <v>50740</v>
      </c>
      <c r="Z440" s="244"/>
      <c r="AA440" s="252"/>
      <c r="AB440" s="241">
        <v>1600</v>
      </c>
      <c r="AC440" s="242">
        <f t="shared" si="141"/>
        <v>27990</v>
      </c>
      <c r="AD440" s="242">
        <f t="shared" si="142"/>
        <v>25366.5</v>
      </c>
      <c r="AE440" s="242"/>
      <c r="AF440" s="242">
        <f t="shared" si="129"/>
        <v>53356.5</v>
      </c>
      <c r="AG440" s="242">
        <f t="shared" si="136"/>
        <v>54956.5</v>
      </c>
      <c r="AH440" s="242">
        <f t="shared" si="130"/>
        <v>5496</v>
      </c>
      <c r="AI440" s="242">
        <f t="shared" si="131"/>
        <v>2030</v>
      </c>
      <c r="AJ440" s="244">
        <f t="shared" si="132"/>
        <v>62480</v>
      </c>
      <c r="AM440" s="246">
        <f t="shared" si="133"/>
        <v>20920</v>
      </c>
      <c r="AN440" s="246">
        <f t="shared" si="134"/>
        <v>16020</v>
      </c>
    </row>
    <row r="441" spans="2:40" ht="15.6">
      <c r="B441" s="247">
        <v>436</v>
      </c>
      <c r="C441" s="248">
        <v>99880</v>
      </c>
      <c r="D441" s="248">
        <v>79260</v>
      </c>
      <c r="E441" s="235">
        <f t="shared" si="121"/>
        <v>20620</v>
      </c>
      <c r="F441" s="236">
        <f t="shared" si="122"/>
        <v>62690</v>
      </c>
      <c r="G441" s="234">
        <f t="shared" si="123"/>
        <v>50910</v>
      </c>
      <c r="H441" s="237">
        <f t="shared" si="124"/>
        <v>11780</v>
      </c>
      <c r="I441" s="249"/>
      <c r="J441" s="247">
        <v>136</v>
      </c>
      <c r="K441" s="247"/>
      <c r="L441" s="248">
        <v>83720</v>
      </c>
      <c r="M441" s="248">
        <v>67010</v>
      </c>
      <c r="N441" s="248">
        <v>83720</v>
      </c>
      <c r="O441" s="248">
        <v>67010</v>
      </c>
      <c r="Q441" s="241">
        <v>1260</v>
      </c>
      <c r="R441" s="242">
        <f t="shared" si="139"/>
        <v>23490</v>
      </c>
      <c r="S441" s="242">
        <f t="shared" si="140"/>
        <v>20032.800000000003</v>
      </c>
      <c r="T441" s="242"/>
      <c r="U441" s="242">
        <f t="shared" si="125"/>
        <v>43522.8</v>
      </c>
      <c r="V441" s="242">
        <f t="shared" si="135"/>
        <v>44782.8</v>
      </c>
      <c r="W441" s="242">
        <f t="shared" si="126"/>
        <v>4478</v>
      </c>
      <c r="X441" s="242">
        <f t="shared" si="127"/>
        <v>1650</v>
      </c>
      <c r="Y441" s="244">
        <f t="shared" si="128"/>
        <v>50910</v>
      </c>
      <c r="Z441" s="244"/>
      <c r="AA441" s="252"/>
      <c r="AB441" s="241">
        <v>1600</v>
      </c>
      <c r="AC441" s="242">
        <f t="shared" si="141"/>
        <v>27990</v>
      </c>
      <c r="AD441" s="242">
        <f t="shared" si="142"/>
        <v>25554.400000000001</v>
      </c>
      <c r="AE441" s="242"/>
      <c r="AF441" s="242">
        <f t="shared" si="129"/>
        <v>53544.4</v>
      </c>
      <c r="AG441" s="242">
        <f t="shared" si="136"/>
        <v>55144.4</v>
      </c>
      <c r="AH441" s="242">
        <f t="shared" si="130"/>
        <v>5514</v>
      </c>
      <c r="AI441" s="242">
        <f t="shared" si="131"/>
        <v>2040</v>
      </c>
      <c r="AJ441" s="244">
        <f t="shared" si="132"/>
        <v>62690</v>
      </c>
      <c r="AM441" s="246">
        <f t="shared" si="133"/>
        <v>21030</v>
      </c>
      <c r="AN441" s="246">
        <f t="shared" si="134"/>
        <v>16100</v>
      </c>
    </row>
    <row r="442" spans="2:40" ht="15.6">
      <c r="B442" s="247">
        <v>437</v>
      </c>
      <c r="C442" s="248">
        <v>100350</v>
      </c>
      <c r="D442" s="248">
        <v>79640</v>
      </c>
      <c r="E442" s="235">
        <f t="shared" si="121"/>
        <v>20710</v>
      </c>
      <c r="F442" s="236">
        <f t="shared" si="122"/>
        <v>62900</v>
      </c>
      <c r="G442" s="234">
        <f t="shared" si="123"/>
        <v>51080</v>
      </c>
      <c r="H442" s="237">
        <f t="shared" si="124"/>
        <v>11820</v>
      </c>
      <c r="I442" s="249"/>
      <c r="J442" s="247">
        <v>137</v>
      </c>
      <c r="K442" s="247"/>
      <c r="L442" s="248">
        <v>84040</v>
      </c>
      <c r="M442" s="248">
        <v>67250</v>
      </c>
      <c r="N442" s="248">
        <v>84040</v>
      </c>
      <c r="O442" s="248">
        <v>67250</v>
      </c>
      <c r="Q442" s="241">
        <v>1260</v>
      </c>
      <c r="R442" s="242">
        <f t="shared" si="139"/>
        <v>23490</v>
      </c>
      <c r="S442" s="242">
        <f t="shared" si="140"/>
        <v>20180.100000000002</v>
      </c>
      <c r="T442" s="242"/>
      <c r="U442" s="242">
        <f t="shared" si="125"/>
        <v>43670.100000000006</v>
      </c>
      <c r="V442" s="242">
        <f t="shared" si="135"/>
        <v>44930.100000000006</v>
      </c>
      <c r="W442" s="242">
        <f t="shared" si="126"/>
        <v>4493</v>
      </c>
      <c r="X442" s="242">
        <f t="shared" si="127"/>
        <v>1660</v>
      </c>
      <c r="Y442" s="244">
        <f t="shared" si="128"/>
        <v>51080</v>
      </c>
      <c r="Z442" s="244"/>
      <c r="AA442" s="252"/>
      <c r="AB442" s="241">
        <v>1600</v>
      </c>
      <c r="AC442" s="242">
        <f t="shared" si="141"/>
        <v>27990</v>
      </c>
      <c r="AD442" s="242">
        <f t="shared" si="142"/>
        <v>25742.3</v>
      </c>
      <c r="AE442" s="242"/>
      <c r="AF442" s="242">
        <f t="shared" si="129"/>
        <v>53732.3</v>
      </c>
      <c r="AG442" s="242">
        <f t="shared" si="136"/>
        <v>55332.3</v>
      </c>
      <c r="AH442" s="242">
        <f t="shared" si="130"/>
        <v>5533</v>
      </c>
      <c r="AI442" s="242">
        <f t="shared" si="131"/>
        <v>2040</v>
      </c>
      <c r="AJ442" s="244">
        <f t="shared" si="132"/>
        <v>62900</v>
      </c>
      <c r="AM442" s="246">
        <f t="shared" si="133"/>
        <v>21140</v>
      </c>
      <c r="AN442" s="246">
        <f t="shared" si="134"/>
        <v>16170</v>
      </c>
    </row>
    <row r="443" spans="2:40" ht="15.6">
      <c r="B443" s="247">
        <v>438</v>
      </c>
      <c r="C443" s="248">
        <v>100830</v>
      </c>
      <c r="D443" s="248">
        <v>80010</v>
      </c>
      <c r="E443" s="235">
        <f t="shared" si="121"/>
        <v>20820</v>
      </c>
      <c r="F443" s="236">
        <f t="shared" si="122"/>
        <v>63120</v>
      </c>
      <c r="G443" s="234">
        <f t="shared" si="123"/>
        <v>51240</v>
      </c>
      <c r="H443" s="237">
        <f t="shared" si="124"/>
        <v>11880</v>
      </c>
      <c r="I443" s="249"/>
      <c r="J443" s="247">
        <v>138</v>
      </c>
      <c r="K443" s="247"/>
      <c r="L443" s="248">
        <v>84360</v>
      </c>
      <c r="M443" s="248">
        <v>67490</v>
      </c>
      <c r="N443" s="248">
        <v>84360</v>
      </c>
      <c r="O443" s="248">
        <v>67490</v>
      </c>
      <c r="Q443" s="241">
        <v>1260</v>
      </c>
      <c r="R443" s="242">
        <f t="shared" si="139"/>
        <v>23490</v>
      </c>
      <c r="S443" s="242">
        <f t="shared" si="140"/>
        <v>20327.400000000001</v>
      </c>
      <c r="T443" s="242"/>
      <c r="U443" s="242">
        <f t="shared" si="125"/>
        <v>43817.4</v>
      </c>
      <c r="V443" s="242">
        <f t="shared" si="135"/>
        <v>45077.4</v>
      </c>
      <c r="W443" s="242">
        <f t="shared" si="126"/>
        <v>4508</v>
      </c>
      <c r="X443" s="242">
        <f t="shared" si="127"/>
        <v>1660</v>
      </c>
      <c r="Y443" s="244">
        <f t="shared" si="128"/>
        <v>51240</v>
      </c>
      <c r="Z443" s="244"/>
      <c r="AA443" s="252"/>
      <c r="AB443" s="241">
        <v>1600</v>
      </c>
      <c r="AC443" s="242">
        <f t="shared" si="141"/>
        <v>27990</v>
      </c>
      <c r="AD443" s="242">
        <f t="shared" si="142"/>
        <v>25930.2</v>
      </c>
      <c r="AE443" s="242"/>
      <c r="AF443" s="242">
        <f t="shared" si="129"/>
        <v>53920.2</v>
      </c>
      <c r="AG443" s="242">
        <f t="shared" si="136"/>
        <v>55520.2</v>
      </c>
      <c r="AH443" s="242">
        <f t="shared" si="130"/>
        <v>5552</v>
      </c>
      <c r="AI443" s="242">
        <f t="shared" si="131"/>
        <v>2050</v>
      </c>
      <c r="AJ443" s="244">
        <f t="shared" si="132"/>
        <v>63120</v>
      </c>
      <c r="AM443" s="246">
        <f t="shared" si="133"/>
        <v>21240</v>
      </c>
      <c r="AN443" s="246">
        <f t="shared" si="134"/>
        <v>16250</v>
      </c>
    </row>
    <row r="444" spans="2:40" ht="15.6">
      <c r="B444" s="247">
        <v>439</v>
      </c>
      <c r="C444" s="248">
        <v>101300</v>
      </c>
      <c r="D444" s="248">
        <v>80380</v>
      </c>
      <c r="E444" s="235">
        <f t="shared" si="121"/>
        <v>20920</v>
      </c>
      <c r="F444" s="236">
        <f t="shared" si="122"/>
        <v>63330</v>
      </c>
      <c r="G444" s="234">
        <f t="shared" si="123"/>
        <v>51410</v>
      </c>
      <c r="H444" s="237">
        <f t="shared" si="124"/>
        <v>11920</v>
      </c>
      <c r="I444" s="249"/>
      <c r="J444" s="247">
        <v>139</v>
      </c>
      <c r="K444" s="247"/>
      <c r="L444" s="248">
        <v>84680</v>
      </c>
      <c r="M444" s="248">
        <v>67740</v>
      </c>
      <c r="N444" s="248">
        <v>84680</v>
      </c>
      <c r="O444" s="248">
        <v>67740</v>
      </c>
      <c r="Q444" s="241">
        <v>1260</v>
      </c>
      <c r="R444" s="242">
        <f t="shared" si="139"/>
        <v>23490</v>
      </c>
      <c r="S444" s="242">
        <f t="shared" si="140"/>
        <v>20474.7</v>
      </c>
      <c r="T444" s="242"/>
      <c r="U444" s="242">
        <f t="shared" si="125"/>
        <v>43964.7</v>
      </c>
      <c r="V444" s="242">
        <f t="shared" si="135"/>
        <v>45224.7</v>
      </c>
      <c r="W444" s="242">
        <f t="shared" si="126"/>
        <v>4522</v>
      </c>
      <c r="X444" s="242">
        <f t="shared" si="127"/>
        <v>1670</v>
      </c>
      <c r="Y444" s="244">
        <f t="shared" si="128"/>
        <v>51410</v>
      </c>
      <c r="Z444" s="244"/>
      <c r="AA444" s="252"/>
      <c r="AB444" s="241">
        <v>1600</v>
      </c>
      <c r="AC444" s="242">
        <f t="shared" si="141"/>
        <v>27990</v>
      </c>
      <c r="AD444" s="242">
        <f t="shared" si="142"/>
        <v>26118.100000000002</v>
      </c>
      <c r="AE444" s="242"/>
      <c r="AF444" s="242">
        <f t="shared" si="129"/>
        <v>54108.100000000006</v>
      </c>
      <c r="AG444" s="242">
        <f t="shared" si="136"/>
        <v>55708.100000000006</v>
      </c>
      <c r="AH444" s="242">
        <f t="shared" si="130"/>
        <v>5571</v>
      </c>
      <c r="AI444" s="242">
        <f t="shared" si="131"/>
        <v>2060</v>
      </c>
      <c r="AJ444" s="244">
        <f t="shared" si="132"/>
        <v>63330</v>
      </c>
      <c r="AM444" s="246">
        <f t="shared" si="133"/>
        <v>21350</v>
      </c>
      <c r="AN444" s="246">
        <f t="shared" si="134"/>
        <v>16330</v>
      </c>
    </row>
    <row r="445" spans="2:40" ht="15.6">
      <c r="B445" s="247">
        <v>440</v>
      </c>
      <c r="C445" s="248">
        <v>101780</v>
      </c>
      <c r="D445" s="248">
        <v>80750</v>
      </c>
      <c r="E445" s="235">
        <f t="shared" si="121"/>
        <v>21030</v>
      </c>
      <c r="F445" s="236">
        <f t="shared" si="122"/>
        <v>63540</v>
      </c>
      <c r="G445" s="234">
        <f t="shared" si="123"/>
        <v>51570</v>
      </c>
      <c r="H445" s="237">
        <f t="shared" si="124"/>
        <v>11970</v>
      </c>
      <c r="I445" s="249"/>
      <c r="J445" s="247">
        <v>140</v>
      </c>
      <c r="K445" s="247"/>
      <c r="L445" s="248">
        <v>85000</v>
      </c>
      <c r="M445" s="248">
        <v>67990</v>
      </c>
      <c r="N445" s="248">
        <v>85000</v>
      </c>
      <c r="O445" s="248">
        <v>67990</v>
      </c>
      <c r="Q445" s="241">
        <v>1260</v>
      </c>
      <c r="R445" s="242">
        <f t="shared" si="139"/>
        <v>23490</v>
      </c>
      <c r="S445" s="242">
        <f t="shared" si="140"/>
        <v>20622</v>
      </c>
      <c r="T445" s="242"/>
      <c r="U445" s="242">
        <f t="shared" si="125"/>
        <v>44112</v>
      </c>
      <c r="V445" s="242">
        <f t="shared" si="135"/>
        <v>45372</v>
      </c>
      <c r="W445" s="242">
        <f t="shared" si="126"/>
        <v>4537</v>
      </c>
      <c r="X445" s="242">
        <f t="shared" si="127"/>
        <v>1670</v>
      </c>
      <c r="Y445" s="244">
        <f t="shared" si="128"/>
        <v>51570</v>
      </c>
      <c r="Z445" s="244"/>
      <c r="AA445" s="252"/>
      <c r="AB445" s="241">
        <v>1600</v>
      </c>
      <c r="AC445" s="242">
        <f t="shared" si="141"/>
        <v>27990</v>
      </c>
      <c r="AD445" s="242">
        <f t="shared" si="142"/>
        <v>26306</v>
      </c>
      <c r="AE445" s="242"/>
      <c r="AF445" s="242">
        <f t="shared" si="129"/>
        <v>54296</v>
      </c>
      <c r="AG445" s="242">
        <f t="shared" si="136"/>
        <v>55896</v>
      </c>
      <c r="AH445" s="242">
        <f t="shared" si="130"/>
        <v>5590</v>
      </c>
      <c r="AI445" s="242">
        <f t="shared" si="131"/>
        <v>2060</v>
      </c>
      <c r="AJ445" s="244">
        <f t="shared" si="132"/>
        <v>63540</v>
      </c>
      <c r="AM445" s="246">
        <f t="shared" si="133"/>
        <v>21460</v>
      </c>
      <c r="AN445" s="246">
        <f t="shared" si="134"/>
        <v>16420</v>
      </c>
    </row>
    <row r="446" spans="2:40" ht="15.6">
      <c r="B446" s="247">
        <v>441</v>
      </c>
      <c r="C446" s="248">
        <v>102240</v>
      </c>
      <c r="D446" s="248">
        <v>81120</v>
      </c>
      <c r="E446" s="235">
        <f t="shared" si="121"/>
        <v>21120</v>
      </c>
      <c r="F446" s="236">
        <f t="shared" si="122"/>
        <v>63760</v>
      </c>
      <c r="G446" s="234">
        <f t="shared" si="123"/>
        <v>51750</v>
      </c>
      <c r="H446" s="237">
        <f t="shared" si="124"/>
        <v>12010</v>
      </c>
      <c r="I446" s="249"/>
      <c r="J446" s="247">
        <v>141</v>
      </c>
      <c r="K446" s="247"/>
      <c r="L446" s="248">
        <v>85310</v>
      </c>
      <c r="M446" s="248">
        <v>68240</v>
      </c>
      <c r="N446" s="248">
        <v>85310</v>
      </c>
      <c r="O446" s="248">
        <v>68240</v>
      </c>
      <c r="Q446" s="241">
        <v>1260</v>
      </c>
      <c r="R446" s="242">
        <f t="shared" si="139"/>
        <v>23490</v>
      </c>
      <c r="S446" s="242">
        <f t="shared" si="140"/>
        <v>20769.300000000003</v>
      </c>
      <c r="T446" s="242"/>
      <c r="U446" s="242">
        <f t="shared" si="125"/>
        <v>44259.3</v>
      </c>
      <c r="V446" s="242">
        <f t="shared" si="135"/>
        <v>45519.3</v>
      </c>
      <c r="W446" s="242">
        <f t="shared" si="126"/>
        <v>4552</v>
      </c>
      <c r="X446" s="242">
        <f t="shared" si="127"/>
        <v>1680</v>
      </c>
      <c r="Y446" s="244">
        <f t="shared" si="128"/>
        <v>51750</v>
      </c>
      <c r="Z446" s="244"/>
      <c r="AA446" s="252"/>
      <c r="AB446" s="241">
        <v>1600</v>
      </c>
      <c r="AC446" s="242">
        <f t="shared" si="141"/>
        <v>27990</v>
      </c>
      <c r="AD446" s="242">
        <f t="shared" si="142"/>
        <v>26493.9</v>
      </c>
      <c r="AE446" s="242"/>
      <c r="AF446" s="242">
        <f t="shared" si="129"/>
        <v>54483.9</v>
      </c>
      <c r="AG446" s="242">
        <f t="shared" si="136"/>
        <v>56083.9</v>
      </c>
      <c r="AH446" s="242">
        <f t="shared" si="130"/>
        <v>5608</v>
      </c>
      <c r="AI446" s="242">
        <f t="shared" si="131"/>
        <v>2070</v>
      </c>
      <c r="AJ446" s="244">
        <f t="shared" si="132"/>
        <v>63760</v>
      </c>
      <c r="AM446" s="246">
        <f t="shared" si="133"/>
        <v>21550</v>
      </c>
      <c r="AN446" s="246">
        <f t="shared" si="134"/>
        <v>16490</v>
      </c>
    </row>
    <row r="447" spans="2:40" ht="15.6">
      <c r="B447" s="247">
        <v>442</v>
      </c>
      <c r="C447" s="248">
        <v>102720</v>
      </c>
      <c r="D447" s="248">
        <v>81490</v>
      </c>
      <c r="E447" s="235">
        <f t="shared" si="121"/>
        <v>21230</v>
      </c>
      <c r="F447" s="236">
        <f t="shared" si="122"/>
        <v>63970</v>
      </c>
      <c r="G447" s="234">
        <f t="shared" si="123"/>
        <v>51910</v>
      </c>
      <c r="H447" s="237">
        <f t="shared" si="124"/>
        <v>12060</v>
      </c>
      <c r="I447" s="249"/>
      <c r="J447" s="247">
        <v>142</v>
      </c>
      <c r="K447" s="247"/>
      <c r="L447" s="248">
        <v>85630</v>
      </c>
      <c r="M447" s="248">
        <v>68470</v>
      </c>
      <c r="N447" s="248">
        <v>85630</v>
      </c>
      <c r="O447" s="248">
        <v>68470</v>
      </c>
      <c r="Q447" s="241">
        <v>1260</v>
      </c>
      <c r="R447" s="242">
        <f t="shared" si="139"/>
        <v>23490</v>
      </c>
      <c r="S447" s="242">
        <f t="shared" si="140"/>
        <v>20916.600000000002</v>
      </c>
      <c r="T447" s="242"/>
      <c r="U447" s="242">
        <f t="shared" si="125"/>
        <v>44406.600000000006</v>
      </c>
      <c r="V447" s="242">
        <f t="shared" si="135"/>
        <v>45666.600000000006</v>
      </c>
      <c r="W447" s="242">
        <f t="shared" si="126"/>
        <v>4567</v>
      </c>
      <c r="X447" s="242">
        <f t="shared" si="127"/>
        <v>1680</v>
      </c>
      <c r="Y447" s="244">
        <f t="shared" si="128"/>
        <v>51910</v>
      </c>
      <c r="Z447" s="244"/>
      <c r="AA447" s="252"/>
      <c r="AB447" s="241">
        <v>1600</v>
      </c>
      <c r="AC447" s="242">
        <f t="shared" si="141"/>
        <v>27990</v>
      </c>
      <c r="AD447" s="242">
        <f t="shared" si="142"/>
        <v>26681.8</v>
      </c>
      <c r="AE447" s="242"/>
      <c r="AF447" s="242">
        <f t="shared" si="129"/>
        <v>54671.8</v>
      </c>
      <c r="AG447" s="242">
        <f t="shared" si="136"/>
        <v>56271.8</v>
      </c>
      <c r="AH447" s="242">
        <f t="shared" si="130"/>
        <v>5627</v>
      </c>
      <c r="AI447" s="242">
        <f t="shared" si="131"/>
        <v>2080</v>
      </c>
      <c r="AJ447" s="244">
        <f t="shared" si="132"/>
        <v>63970</v>
      </c>
      <c r="AM447" s="246">
        <f t="shared" si="133"/>
        <v>21660</v>
      </c>
      <c r="AN447" s="246">
        <f t="shared" si="134"/>
        <v>16560</v>
      </c>
    </row>
    <row r="448" spans="2:40" ht="15.6">
      <c r="B448" s="247">
        <v>443</v>
      </c>
      <c r="C448" s="248">
        <v>103190</v>
      </c>
      <c r="D448" s="248">
        <v>81860</v>
      </c>
      <c r="E448" s="235">
        <f t="shared" si="121"/>
        <v>21330</v>
      </c>
      <c r="F448" s="236">
        <f t="shared" si="122"/>
        <v>64180</v>
      </c>
      <c r="G448" s="234">
        <f t="shared" si="123"/>
        <v>52080</v>
      </c>
      <c r="H448" s="237">
        <f t="shared" si="124"/>
        <v>12100</v>
      </c>
      <c r="I448" s="249"/>
      <c r="J448" s="247">
        <v>143</v>
      </c>
      <c r="K448" s="247"/>
      <c r="L448" s="248">
        <v>85950</v>
      </c>
      <c r="M448" s="248">
        <v>68720</v>
      </c>
      <c r="N448" s="248">
        <v>85950</v>
      </c>
      <c r="O448" s="248">
        <v>68720</v>
      </c>
      <c r="Q448" s="241">
        <v>1260</v>
      </c>
      <c r="R448" s="242">
        <f t="shared" si="139"/>
        <v>23490</v>
      </c>
      <c r="S448" s="242">
        <f t="shared" si="140"/>
        <v>21063.9</v>
      </c>
      <c r="T448" s="242"/>
      <c r="U448" s="242">
        <f t="shared" si="125"/>
        <v>44553.9</v>
      </c>
      <c r="V448" s="242">
        <f t="shared" si="135"/>
        <v>45813.9</v>
      </c>
      <c r="W448" s="242">
        <f t="shared" si="126"/>
        <v>4581</v>
      </c>
      <c r="X448" s="242">
        <f t="shared" si="127"/>
        <v>1690</v>
      </c>
      <c r="Y448" s="244">
        <f t="shared" si="128"/>
        <v>52080</v>
      </c>
      <c r="Z448" s="244"/>
      <c r="AA448" s="252"/>
      <c r="AB448" s="241">
        <v>1600</v>
      </c>
      <c r="AC448" s="242">
        <f t="shared" si="141"/>
        <v>27990</v>
      </c>
      <c r="AD448" s="242">
        <f t="shared" si="142"/>
        <v>26869.7</v>
      </c>
      <c r="AE448" s="242"/>
      <c r="AF448" s="242">
        <f t="shared" si="129"/>
        <v>54859.7</v>
      </c>
      <c r="AG448" s="242">
        <f t="shared" si="136"/>
        <v>56459.7</v>
      </c>
      <c r="AH448" s="242">
        <f t="shared" si="130"/>
        <v>5646</v>
      </c>
      <c r="AI448" s="242">
        <f t="shared" si="131"/>
        <v>2080</v>
      </c>
      <c r="AJ448" s="244">
        <f t="shared" si="132"/>
        <v>64180</v>
      </c>
      <c r="AM448" s="246">
        <f t="shared" si="133"/>
        <v>21770</v>
      </c>
      <c r="AN448" s="246">
        <f t="shared" si="134"/>
        <v>16640</v>
      </c>
    </row>
    <row r="449" spans="2:40" ht="15.6">
      <c r="B449" s="247">
        <v>444</v>
      </c>
      <c r="C449" s="248">
        <v>103670</v>
      </c>
      <c r="D449" s="248">
        <v>82230</v>
      </c>
      <c r="E449" s="235">
        <f t="shared" si="121"/>
        <v>21440</v>
      </c>
      <c r="F449" s="236">
        <f t="shared" si="122"/>
        <v>64400</v>
      </c>
      <c r="G449" s="234">
        <f t="shared" si="123"/>
        <v>52250</v>
      </c>
      <c r="H449" s="237">
        <f t="shared" si="124"/>
        <v>12150</v>
      </c>
      <c r="I449" s="249"/>
      <c r="J449" s="247">
        <v>144</v>
      </c>
      <c r="K449" s="247"/>
      <c r="L449" s="248">
        <v>86270</v>
      </c>
      <c r="M449" s="248">
        <v>68970</v>
      </c>
      <c r="N449" s="248">
        <v>86270</v>
      </c>
      <c r="O449" s="248">
        <v>68970</v>
      </c>
      <c r="Q449" s="241">
        <v>1260</v>
      </c>
      <c r="R449" s="242">
        <f t="shared" si="139"/>
        <v>23490</v>
      </c>
      <c r="S449" s="242">
        <f t="shared" si="140"/>
        <v>21211.200000000001</v>
      </c>
      <c r="T449" s="242"/>
      <c r="U449" s="242">
        <f t="shared" si="125"/>
        <v>44701.2</v>
      </c>
      <c r="V449" s="242">
        <f t="shared" si="135"/>
        <v>45961.2</v>
      </c>
      <c r="W449" s="242">
        <f t="shared" si="126"/>
        <v>4596</v>
      </c>
      <c r="X449" s="242">
        <f t="shared" si="127"/>
        <v>1700</v>
      </c>
      <c r="Y449" s="244">
        <f t="shared" si="128"/>
        <v>52250</v>
      </c>
      <c r="Z449" s="244"/>
      <c r="AA449" s="252"/>
      <c r="AB449" s="241">
        <v>1600</v>
      </c>
      <c r="AC449" s="242">
        <f t="shared" si="141"/>
        <v>27990</v>
      </c>
      <c r="AD449" s="242">
        <f t="shared" si="142"/>
        <v>27057.600000000002</v>
      </c>
      <c r="AE449" s="242"/>
      <c r="AF449" s="242">
        <f t="shared" si="129"/>
        <v>55047.600000000006</v>
      </c>
      <c r="AG449" s="242">
        <f t="shared" si="136"/>
        <v>56647.600000000006</v>
      </c>
      <c r="AH449" s="242">
        <f t="shared" si="130"/>
        <v>5665</v>
      </c>
      <c r="AI449" s="242">
        <f t="shared" si="131"/>
        <v>2090</v>
      </c>
      <c r="AJ449" s="244">
        <f t="shared" si="132"/>
        <v>64400</v>
      </c>
      <c r="AM449" s="246">
        <f t="shared" si="133"/>
        <v>21870</v>
      </c>
      <c r="AN449" s="246">
        <f t="shared" si="134"/>
        <v>16720</v>
      </c>
    </row>
    <row r="450" spans="2:40" ht="15.6">
      <c r="B450" s="247">
        <v>445</v>
      </c>
      <c r="C450" s="248">
        <v>104140</v>
      </c>
      <c r="D450" s="248">
        <v>82600</v>
      </c>
      <c r="E450" s="235">
        <f t="shared" si="121"/>
        <v>21540</v>
      </c>
      <c r="F450" s="236">
        <f t="shared" si="122"/>
        <v>64610</v>
      </c>
      <c r="G450" s="234">
        <f t="shared" si="123"/>
        <v>52410</v>
      </c>
      <c r="H450" s="237">
        <f t="shared" si="124"/>
        <v>12200</v>
      </c>
      <c r="I450" s="249"/>
      <c r="J450" s="247">
        <v>145</v>
      </c>
      <c r="K450" s="247"/>
      <c r="L450" s="248">
        <v>86590</v>
      </c>
      <c r="M450" s="248">
        <v>69220</v>
      </c>
      <c r="N450" s="248">
        <v>86590</v>
      </c>
      <c r="O450" s="248">
        <v>69220</v>
      </c>
      <c r="Q450" s="241">
        <v>1260</v>
      </c>
      <c r="R450" s="242">
        <f t="shared" si="139"/>
        <v>23490</v>
      </c>
      <c r="S450" s="242">
        <f t="shared" si="140"/>
        <v>21358.5</v>
      </c>
      <c r="T450" s="242"/>
      <c r="U450" s="242">
        <f t="shared" si="125"/>
        <v>44848.5</v>
      </c>
      <c r="V450" s="242">
        <f t="shared" si="135"/>
        <v>46108.5</v>
      </c>
      <c r="W450" s="242">
        <f t="shared" si="126"/>
        <v>4611</v>
      </c>
      <c r="X450" s="242">
        <f t="shared" si="127"/>
        <v>1700</v>
      </c>
      <c r="Y450" s="244">
        <f t="shared" si="128"/>
        <v>52410</v>
      </c>
      <c r="Z450" s="244"/>
      <c r="AA450" s="252"/>
      <c r="AB450" s="241">
        <v>1600</v>
      </c>
      <c r="AC450" s="242">
        <f t="shared" si="141"/>
        <v>27990</v>
      </c>
      <c r="AD450" s="242">
        <f t="shared" si="142"/>
        <v>27245.5</v>
      </c>
      <c r="AE450" s="242"/>
      <c r="AF450" s="242">
        <f t="shared" si="129"/>
        <v>55235.5</v>
      </c>
      <c r="AG450" s="242">
        <f t="shared" si="136"/>
        <v>56835.5</v>
      </c>
      <c r="AH450" s="242">
        <f t="shared" si="130"/>
        <v>5684</v>
      </c>
      <c r="AI450" s="242">
        <f t="shared" si="131"/>
        <v>2100</v>
      </c>
      <c r="AJ450" s="244">
        <f t="shared" si="132"/>
        <v>64610</v>
      </c>
      <c r="AM450" s="246">
        <f t="shared" si="133"/>
        <v>21980</v>
      </c>
      <c r="AN450" s="246">
        <f t="shared" si="134"/>
        <v>16810</v>
      </c>
    </row>
    <row r="451" spans="2:40" ht="15.6">
      <c r="B451" s="247">
        <v>446</v>
      </c>
      <c r="C451" s="248">
        <v>104620</v>
      </c>
      <c r="D451" s="248">
        <v>82980</v>
      </c>
      <c r="E451" s="235">
        <f t="shared" si="121"/>
        <v>21640</v>
      </c>
      <c r="F451" s="236">
        <f t="shared" si="122"/>
        <v>64820</v>
      </c>
      <c r="G451" s="234">
        <f t="shared" si="123"/>
        <v>52590</v>
      </c>
      <c r="H451" s="237">
        <f t="shared" si="124"/>
        <v>12230</v>
      </c>
      <c r="I451" s="249"/>
      <c r="J451" s="247">
        <v>146</v>
      </c>
      <c r="K451" s="247"/>
      <c r="L451" s="248">
        <v>86910</v>
      </c>
      <c r="M451" s="248">
        <v>69460</v>
      </c>
      <c r="N451" s="248">
        <v>86910</v>
      </c>
      <c r="O451" s="248">
        <v>69460</v>
      </c>
      <c r="Q451" s="241">
        <v>1260</v>
      </c>
      <c r="R451" s="242">
        <f t="shared" si="139"/>
        <v>23490</v>
      </c>
      <c r="S451" s="242">
        <f t="shared" si="140"/>
        <v>21505.800000000003</v>
      </c>
      <c r="T451" s="242"/>
      <c r="U451" s="242">
        <f t="shared" si="125"/>
        <v>44995.8</v>
      </c>
      <c r="V451" s="242">
        <f t="shared" si="135"/>
        <v>46255.8</v>
      </c>
      <c r="W451" s="242">
        <f t="shared" si="126"/>
        <v>4626</v>
      </c>
      <c r="X451" s="242">
        <f t="shared" si="127"/>
        <v>1710</v>
      </c>
      <c r="Y451" s="244">
        <f t="shared" si="128"/>
        <v>52590</v>
      </c>
      <c r="Z451" s="244"/>
      <c r="AA451" s="252"/>
      <c r="AB451" s="241">
        <v>1600</v>
      </c>
      <c r="AC451" s="242">
        <f t="shared" si="141"/>
        <v>27990</v>
      </c>
      <c r="AD451" s="242">
        <f t="shared" si="142"/>
        <v>27433.4</v>
      </c>
      <c r="AE451" s="242"/>
      <c r="AF451" s="242">
        <f t="shared" si="129"/>
        <v>55423.4</v>
      </c>
      <c r="AG451" s="242">
        <f t="shared" si="136"/>
        <v>57023.4</v>
      </c>
      <c r="AH451" s="242">
        <f t="shared" si="130"/>
        <v>5702</v>
      </c>
      <c r="AI451" s="242">
        <f t="shared" si="131"/>
        <v>2100</v>
      </c>
      <c r="AJ451" s="244">
        <f t="shared" si="132"/>
        <v>64820</v>
      </c>
      <c r="AM451" s="246">
        <f t="shared" si="133"/>
        <v>22090</v>
      </c>
      <c r="AN451" s="246">
        <f t="shared" si="134"/>
        <v>16870</v>
      </c>
    </row>
    <row r="452" spans="2:40" ht="15.6">
      <c r="B452" s="247">
        <v>447</v>
      </c>
      <c r="C452" s="248">
        <v>105100</v>
      </c>
      <c r="D452" s="248">
        <v>83340</v>
      </c>
      <c r="E452" s="235">
        <f t="shared" si="121"/>
        <v>21760</v>
      </c>
      <c r="F452" s="236">
        <f t="shared" si="122"/>
        <v>65040</v>
      </c>
      <c r="G452" s="234">
        <f t="shared" si="123"/>
        <v>52750</v>
      </c>
      <c r="H452" s="237">
        <f t="shared" si="124"/>
        <v>12290</v>
      </c>
      <c r="I452" s="249"/>
      <c r="J452" s="247">
        <v>147</v>
      </c>
      <c r="K452" s="247"/>
      <c r="L452" s="248">
        <v>87230</v>
      </c>
      <c r="M452" s="248">
        <v>69700</v>
      </c>
      <c r="N452" s="248">
        <v>87230</v>
      </c>
      <c r="O452" s="248">
        <v>69700</v>
      </c>
      <c r="Q452" s="241">
        <v>1260</v>
      </c>
      <c r="R452" s="242">
        <f t="shared" si="139"/>
        <v>23490</v>
      </c>
      <c r="S452" s="242">
        <f t="shared" si="140"/>
        <v>21653.100000000002</v>
      </c>
      <c r="T452" s="242"/>
      <c r="U452" s="242">
        <f t="shared" si="125"/>
        <v>45143.100000000006</v>
      </c>
      <c r="V452" s="242">
        <f t="shared" si="135"/>
        <v>46403.100000000006</v>
      </c>
      <c r="W452" s="242">
        <f t="shared" si="126"/>
        <v>4640</v>
      </c>
      <c r="X452" s="242">
        <f t="shared" si="127"/>
        <v>1710</v>
      </c>
      <c r="Y452" s="244">
        <f t="shared" si="128"/>
        <v>52750</v>
      </c>
      <c r="Z452" s="244"/>
      <c r="AA452" s="252"/>
      <c r="AB452" s="241">
        <v>1600</v>
      </c>
      <c r="AC452" s="242">
        <f t="shared" si="141"/>
        <v>27990</v>
      </c>
      <c r="AD452" s="242">
        <f t="shared" si="142"/>
        <v>27621.3</v>
      </c>
      <c r="AE452" s="242"/>
      <c r="AF452" s="242">
        <f t="shared" si="129"/>
        <v>55611.3</v>
      </c>
      <c r="AG452" s="242">
        <f t="shared" si="136"/>
        <v>57211.3</v>
      </c>
      <c r="AH452" s="242">
        <f t="shared" si="130"/>
        <v>5721</v>
      </c>
      <c r="AI452" s="242">
        <f t="shared" si="131"/>
        <v>2110</v>
      </c>
      <c r="AJ452" s="244">
        <f t="shared" si="132"/>
        <v>65040</v>
      </c>
      <c r="AM452" s="246">
        <f t="shared" si="133"/>
        <v>22190</v>
      </c>
      <c r="AN452" s="246">
        <f t="shared" si="134"/>
        <v>16950</v>
      </c>
    </row>
    <row r="453" spans="2:40" ht="15.6">
      <c r="B453" s="247">
        <v>448</v>
      </c>
      <c r="C453" s="248">
        <v>105570</v>
      </c>
      <c r="D453" s="248">
        <v>83710</v>
      </c>
      <c r="E453" s="235">
        <f t="shared" ref="E453:E516" si="143">C453-D453</f>
        <v>21860</v>
      </c>
      <c r="F453" s="236">
        <f t="shared" ref="F453:F516" si="144">AJ453</f>
        <v>65250</v>
      </c>
      <c r="G453" s="234">
        <f t="shared" ref="G453:G516" si="145">Y453</f>
        <v>52920</v>
      </c>
      <c r="H453" s="237">
        <f t="shared" ref="H453:H516" si="146">F453-G453</f>
        <v>12330</v>
      </c>
      <c r="I453" s="249"/>
      <c r="J453" s="247">
        <v>148</v>
      </c>
      <c r="K453" s="247"/>
      <c r="L453" s="248">
        <v>87540</v>
      </c>
      <c r="M453" s="248">
        <v>69950</v>
      </c>
      <c r="N453" s="248">
        <v>87540</v>
      </c>
      <c r="O453" s="248">
        <v>69950</v>
      </c>
      <c r="Q453" s="241">
        <v>1260</v>
      </c>
      <c r="R453" s="242">
        <f t="shared" si="139"/>
        <v>23490</v>
      </c>
      <c r="S453" s="242">
        <f t="shared" si="140"/>
        <v>21800.400000000001</v>
      </c>
      <c r="T453" s="242"/>
      <c r="U453" s="242">
        <f t="shared" ref="U453:U516" si="147">R453+S453+T453</f>
        <v>45290.400000000001</v>
      </c>
      <c r="V453" s="242">
        <f t="shared" si="135"/>
        <v>46550.400000000001</v>
      </c>
      <c r="W453" s="242">
        <f t="shared" ref="W453:W516" si="148">ROUND((V453*0.1),0)</f>
        <v>4655</v>
      </c>
      <c r="X453" s="242">
        <f t="shared" ref="X453:X516" si="149">ROUNDDOWN((V453*0.037),-1)</f>
        <v>1720</v>
      </c>
      <c r="Y453" s="244">
        <f t="shared" ref="Y453:Y516" si="150">ROUNDDOWN((V453+W453+X453),-1)</f>
        <v>52920</v>
      </c>
      <c r="Z453" s="244"/>
      <c r="AA453" s="252"/>
      <c r="AB453" s="241">
        <v>1600</v>
      </c>
      <c r="AC453" s="242">
        <f t="shared" si="141"/>
        <v>27990</v>
      </c>
      <c r="AD453" s="242">
        <f t="shared" si="142"/>
        <v>27809.200000000001</v>
      </c>
      <c r="AE453" s="242"/>
      <c r="AF453" s="242">
        <f t="shared" ref="AF453:AF516" si="151">AC453+AD453+AE453</f>
        <v>55799.199999999997</v>
      </c>
      <c r="AG453" s="242">
        <f t="shared" si="136"/>
        <v>57399.199999999997</v>
      </c>
      <c r="AH453" s="242">
        <f t="shared" ref="AH453:AH516" si="152">ROUND((AG453*0.1),0)</f>
        <v>5740</v>
      </c>
      <c r="AI453" s="242">
        <f t="shared" ref="AI453:AI516" si="153">ROUNDDOWN((AG453*0.037),-1)</f>
        <v>2120</v>
      </c>
      <c r="AJ453" s="244">
        <f t="shared" ref="AJ453:AJ516" si="154">ROUNDDOWN((AG453+AH453+AI453),-1)</f>
        <v>65250</v>
      </c>
      <c r="AM453" s="246">
        <f t="shared" si="133"/>
        <v>22290</v>
      </c>
      <c r="AN453" s="246">
        <f t="shared" si="134"/>
        <v>17030</v>
      </c>
    </row>
    <row r="454" spans="2:40" ht="15.6">
      <c r="B454" s="247">
        <v>449</v>
      </c>
      <c r="C454" s="248">
        <v>106050</v>
      </c>
      <c r="D454" s="248">
        <v>84080</v>
      </c>
      <c r="E454" s="235">
        <f t="shared" si="143"/>
        <v>21970</v>
      </c>
      <c r="F454" s="236">
        <f t="shared" si="144"/>
        <v>65470</v>
      </c>
      <c r="G454" s="234">
        <f t="shared" si="145"/>
        <v>53080</v>
      </c>
      <c r="H454" s="237">
        <f t="shared" si="146"/>
        <v>12390</v>
      </c>
      <c r="I454" s="249"/>
      <c r="J454" s="247">
        <v>149</v>
      </c>
      <c r="K454" s="247"/>
      <c r="L454" s="248">
        <v>87860</v>
      </c>
      <c r="M454" s="248">
        <v>70190</v>
      </c>
      <c r="N454" s="248">
        <v>87860</v>
      </c>
      <c r="O454" s="248">
        <v>70190</v>
      </c>
      <c r="Q454" s="241">
        <v>1260</v>
      </c>
      <c r="R454" s="242">
        <f t="shared" si="139"/>
        <v>23490</v>
      </c>
      <c r="S454" s="242">
        <f t="shared" si="140"/>
        <v>21947.7</v>
      </c>
      <c r="T454" s="242"/>
      <c r="U454" s="242">
        <f t="shared" si="147"/>
        <v>45437.7</v>
      </c>
      <c r="V454" s="242">
        <f t="shared" si="135"/>
        <v>46697.7</v>
      </c>
      <c r="W454" s="242">
        <f t="shared" si="148"/>
        <v>4670</v>
      </c>
      <c r="X454" s="242">
        <f t="shared" si="149"/>
        <v>1720</v>
      </c>
      <c r="Y454" s="244">
        <f t="shared" si="150"/>
        <v>53080</v>
      </c>
      <c r="Z454" s="244"/>
      <c r="AA454" s="252"/>
      <c r="AB454" s="241">
        <v>1600</v>
      </c>
      <c r="AC454" s="242">
        <f t="shared" si="141"/>
        <v>27990</v>
      </c>
      <c r="AD454" s="242">
        <f t="shared" si="142"/>
        <v>27997.100000000002</v>
      </c>
      <c r="AE454" s="242"/>
      <c r="AF454" s="242">
        <f t="shared" si="151"/>
        <v>55987.100000000006</v>
      </c>
      <c r="AG454" s="242">
        <f t="shared" si="136"/>
        <v>57587.100000000006</v>
      </c>
      <c r="AH454" s="242">
        <f t="shared" si="152"/>
        <v>5759</v>
      </c>
      <c r="AI454" s="242">
        <f t="shared" si="153"/>
        <v>2130</v>
      </c>
      <c r="AJ454" s="244">
        <f t="shared" si="154"/>
        <v>65470</v>
      </c>
      <c r="AM454" s="246">
        <f t="shared" ref="AM454:AM517" si="155">N454-AJ454</f>
        <v>22390</v>
      </c>
      <c r="AN454" s="246">
        <f t="shared" ref="AN454:AN517" si="156">O454-Y454</f>
        <v>17110</v>
      </c>
    </row>
    <row r="455" spans="2:40" ht="15.6">
      <c r="B455" s="247">
        <v>450</v>
      </c>
      <c r="C455" s="248">
        <v>106520</v>
      </c>
      <c r="D455" s="248">
        <v>84450</v>
      </c>
      <c r="E455" s="235">
        <f t="shared" si="143"/>
        <v>22070</v>
      </c>
      <c r="F455" s="236">
        <f t="shared" si="144"/>
        <v>65680</v>
      </c>
      <c r="G455" s="234">
        <f t="shared" si="145"/>
        <v>53260</v>
      </c>
      <c r="H455" s="237">
        <f t="shared" si="146"/>
        <v>12420</v>
      </c>
      <c r="I455" s="249"/>
      <c r="J455" s="247">
        <v>150</v>
      </c>
      <c r="K455" s="247"/>
      <c r="L455" s="248">
        <v>88190</v>
      </c>
      <c r="M455" s="248">
        <v>70440</v>
      </c>
      <c r="N455" s="248">
        <v>88190</v>
      </c>
      <c r="O455" s="248">
        <v>70440</v>
      </c>
      <c r="Q455" s="241">
        <v>1260</v>
      </c>
      <c r="R455" s="242">
        <f t="shared" si="139"/>
        <v>23490</v>
      </c>
      <c r="S455" s="242">
        <f t="shared" si="140"/>
        <v>22095</v>
      </c>
      <c r="T455" s="242"/>
      <c r="U455" s="242">
        <f t="shared" si="147"/>
        <v>45585</v>
      </c>
      <c r="V455" s="242">
        <f t="shared" si="135"/>
        <v>46845</v>
      </c>
      <c r="W455" s="242">
        <f t="shared" si="148"/>
        <v>4685</v>
      </c>
      <c r="X455" s="242">
        <f t="shared" si="149"/>
        <v>1730</v>
      </c>
      <c r="Y455" s="244">
        <f t="shared" si="150"/>
        <v>53260</v>
      </c>
      <c r="Z455" s="244"/>
      <c r="AA455" s="252"/>
      <c r="AB455" s="241">
        <v>1600</v>
      </c>
      <c r="AC455" s="242">
        <f t="shared" si="141"/>
        <v>27990</v>
      </c>
      <c r="AD455" s="242">
        <f t="shared" si="142"/>
        <v>28185</v>
      </c>
      <c r="AE455" s="242"/>
      <c r="AF455" s="242">
        <f t="shared" si="151"/>
        <v>56175</v>
      </c>
      <c r="AG455" s="242">
        <f t="shared" si="136"/>
        <v>57775</v>
      </c>
      <c r="AH455" s="242">
        <f t="shared" si="152"/>
        <v>5778</v>
      </c>
      <c r="AI455" s="242">
        <f t="shared" si="153"/>
        <v>2130</v>
      </c>
      <c r="AJ455" s="244">
        <f t="shared" si="154"/>
        <v>65680</v>
      </c>
      <c r="AM455" s="246">
        <f t="shared" si="155"/>
        <v>22510</v>
      </c>
      <c r="AN455" s="246">
        <f t="shared" si="156"/>
        <v>17180</v>
      </c>
    </row>
    <row r="456" spans="2:40" ht="15.6">
      <c r="B456" s="247">
        <v>451</v>
      </c>
      <c r="C456" s="248">
        <v>107000</v>
      </c>
      <c r="D456" s="248">
        <v>84830</v>
      </c>
      <c r="E456" s="235">
        <f t="shared" si="143"/>
        <v>22170</v>
      </c>
      <c r="F456" s="236">
        <f t="shared" si="144"/>
        <v>65890</v>
      </c>
      <c r="G456" s="234">
        <f t="shared" si="145"/>
        <v>53420</v>
      </c>
      <c r="H456" s="237">
        <f t="shared" si="146"/>
        <v>12470</v>
      </c>
      <c r="I456" s="249"/>
      <c r="J456" s="247">
        <v>151</v>
      </c>
      <c r="K456" s="247"/>
      <c r="L456" s="248">
        <v>88510</v>
      </c>
      <c r="M456" s="248">
        <v>70690</v>
      </c>
      <c r="N456" s="248">
        <v>88510</v>
      </c>
      <c r="O456" s="248">
        <v>70690</v>
      </c>
      <c r="Q456" s="241">
        <v>1260</v>
      </c>
      <c r="R456" s="242">
        <f t="shared" si="139"/>
        <v>23490</v>
      </c>
      <c r="S456" s="242">
        <f t="shared" si="140"/>
        <v>22242.300000000003</v>
      </c>
      <c r="T456" s="242"/>
      <c r="U456" s="242">
        <f t="shared" si="147"/>
        <v>45732.3</v>
      </c>
      <c r="V456" s="242">
        <f t="shared" si="135"/>
        <v>46992.3</v>
      </c>
      <c r="W456" s="242">
        <f t="shared" si="148"/>
        <v>4699</v>
      </c>
      <c r="X456" s="242">
        <f t="shared" si="149"/>
        <v>1730</v>
      </c>
      <c r="Y456" s="244">
        <f t="shared" si="150"/>
        <v>53420</v>
      </c>
      <c r="Z456" s="244"/>
      <c r="AA456" s="252"/>
      <c r="AB456" s="241">
        <v>1600</v>
      </c>
      <c r="AC456" s="242">
        <f t="shared" si="141"/>
        <v>27990</v>
      </c>
      <c r="AD456" s="242">
        <f t="shared" si="142"/>
        <v>28372.9</v>
      </c>
      <c r="AE456" s="242"/>
      <c r="AF456" s="242">
        <f t="shared" si="151"/>
        <v>56362.9</v>
      </c>
      <c r="AG456" s="242">
        <f t="shared" si="136"/>
        <v>57962.9</v>
      </c>
      <c r="AH456" s="242">
        <f t="shared" si="152"/>
        <v>5796</v>
      </c>
      <c r="AI456" s="242">
        <f t="shared" si="153"/>
        <v>2140</v>
      </c>
      <c r="AJ456" s="244">
        <f t="shared" si="154"/>
        <v>65890</v>
      </c>
      <c r="AM456" s="246">
        <f t="shared" si="155"/>
        <v>22620</v>
      </c>
      <c r="AN456" s="246">
        <f t="shared" si="156"/>
        <v>17270</v>
      </c>
    </row>
    <row r="457" spans="2:40" ht="15.6">
      <c r="B457" s="247">
        <v>452</v>
      </c>
      <c r="C457" s="248">
        <v>107470</v>
      </c>
      <c r="D457" s="248">
        <v>85200</v>
      </c>
      <c r="E457" s="235">
        <f t="shared" si="143"/>
        <v>22270</v>
      </c>
      <c r="F457" s="236">
        <f t="shared" si="144"/>
        <v>66110</v>
      </c>
      <c r="G457" s="234">
        <f t="shared" si="145"/>
        <v>53590</v>
      </c>
      <c r="H457" s="237">
        <f t="shared" si="146"/>
        <v>12520</v>
      </c>
      <c r="I457" s="249"/>
      <c r="J457" s="247">
        <v>152</v>
      </c>
      <c r="K457" s="247"/>
      <c r="L457" s="248">
        <v>88830</v>
      </c>
      <c r="M457" s="248">
        <v>70930</v>
      </c>
      <c r="N457" s="248">
        <v>88830</v>
      </c>
      <c r="O457" s="248">
        <v>70930</v>
      </c>
      <c r="Q457" s="241">
        <v>1260</v>
      </c>
      <c r="R457" s="242">
        <f t="shared" si="139"/>
        <v>23490</v>
      </c>
      <c r="S457" s="242">
        <f t="shared" si="140"/>
        <v>22389.600000000002</v>
      </c>
      <c r="T457" s="242"/>
      <c r="U457" s="242">
        <f t="shared" si="147"/>
        <v>45879.600000000006</v>
      </c>
      <c r="V457" s="242">
        <f t="shared" si="135"/>
        <v>47139.600000000006</v>
      </c>
      <c r="W457" s="242">
        <f t="shared" si="148"/>
        <v>4714</v>
      </c>
      <c r="X457" s="242">
        <f t="shared" si="149"/>
        <v>1740</v>
      </c>
      <c r="Y457" s="244">
        <f t="shared" si="150"/>
        <v>53590</v>
      </c>
      <c r="Z457" s="244"/>
      <c r="AA457" s="252"/>
      <c r="AB457" s="241">
        <v>1600</v>
      </c>
      <c r="AC457" s="242">
        <f t="shared" si="141"/>
        <v>27990</v>
      </c>
      <c r="AD457" s="242">
        <f t="shared" si="142"/>
        <v>28560.799999999999</v>
      </c>
      <c r="AE457" s="242"/>
      <c r="AF457" s="242">
        <f t="shared" si="151"/>
        <v>56550.8</v>
      </c>
      <c r="AG457" s="242">
        <f t="shared" si="136"/>
        <v>58150.8</v>
      </c>
      <c r="AH457" s="242">
        <f t="shared" si="152"/>
        <v>5815</v>
      </c>
      <c r="AI457" s="242">
        <f t="shared" si="153"/>
        <v>2150</v>
      </c>
      <c r="AJ457" s="244">
        <f t="shared" si="154"/>
        <v>66110</v>
      </c>
      <c r="AM457" s="246">
        <f t="shared" si="155"/>
        <v>22720</v>
      </c>
      <c r="AN457" s="246">
        <f t="shared" si="156"/>
        <v>17340</v>
      </c>
    </row>
    <row r="458" spans="2:40" ht="15.6">
      <c r="B458" s="247">
        <v>453</v>
      </c>
      <c r="C458" s="248">
        <v>107950</v>
      </c>
      <c r="D458" s="248">
        <v>85560</v>
      </c>
      <c r="E458" s="235">
        <f t="shared" si="143"/>
        <v>22390</v>
      </c>
      <c r="F458" s="236">
        <f t="shared" si="144"/>
        <v>66320</v>
      </c>
      <c r="G458" s="234">
        <f t="shared" si="145"/>
        <v>53750</v>
      </c>
      <c r="H458" s="237">
        <f t="shared" si="146"/>
        <v>12570</v>
      </c>
      <c r="I458" s="249"/>
      <c r="J458" s="247">
        <v>153</v>
      </c>
      <c r="K458" s="247"/>
      <c r="L458" s="248">
        <v>89150</v>
      </c>
      <c r="M458" s="248">
        <v>71170</v>
      </c>
      <c r="N458" s="248">
        <v>89150</v>
      </c>
      <c r="O458" s="248">
        <v>71170</v>
      </c>
      <c r="Q458" s="241">
        <v>1260</v>
      </c>
      <c r="R458" s="242">
        <f t="shared" si="139"/>
        <v>23490</v>
      </c>
      <c r="S458" s="242">
        <f t="shared" si="140"/>
        <v>22536.9</v>
      </c>
      <c r="T458" s="242"/>
      <c r="U458" s="242">
        <f t="shared" si="147"/>
        <v>46026.9</v>
      </c>
      <c r="V458" s="242">
        <f t="shared" si="135"/>
        <v>47286.9</v>
      </c>
      <c r="W458" s="242">
        <f t="shared" si="148"/>
        <v>4729</v>
      </c>
      <c r="X458" s="242">
        <f t="shared" si="149"/>
        <v>1740</v>
      </c>
      <c r="Y458" s="244">
        <f t="shared" si="150"/>
        <v>53750</v>
      </c>
      <c r="Z458" s="244"/>
      <c r="AA458" s="252"/>
      <c r="AB458" s="241">
        <v>1600</v>
      </c>
      <c r="AC458" s="242">
        <f t="shared" si="141"/>
        <v>27990</v>
      </c>
      <c r="AD458" s="242">
        <f t="shared" si="142"/>
        <v>28748.7</v>
      </c>
      <c r="AE458" s="242"/>
      <c r="AF458" s="242">
        <f t="shared" si="151"/>
        <v>56738.7</v>
      </c>
      <c r="AG458" s="242">
        <f t="shared" si="136"/>
        <v>58338.7</v>
      </c>
      <c r="AH458" s="242">
        <f t="shared" si="152"/>
        <v>5834</v>
      </c>
      <c r="AI458" s="242">
        <f t="shared" si="153"/>
        <v>2150</v>
      </c>
      <c r="AJ458" s="244">
        <f t="shared" si="154"/>
        <v>66320</v>
      </c>
      <c r="AM458" s="246">
        <f t="shared" si="155"/>
        <v>22830</v>
      </c>
      <c r="AN458" s="246">
        <f t="shared" si="156"/>
        <v>17420</v>
      </c>
    </row>
    <row r="459" spans="2:40" ht="15.6">
      <c r="B459" s="247">
        <v>454</v>
      </c>
      <c r="C459" s="248">
        <v>108420</v>
      </c>
      <c r="D459" s="248">
        <v>85930</v>
      </c>
      <c r="E459" s="235">
        <f t="shared" si="143"/>
        <v>22490</v>
      </c>
      <c r="F459" s="236">
        <f t="shared" si="144"/>
        <v>66530</v>
      </c>
      <c r="G459" s="234">
        <f t="shared" si="145"/>
        <v>53920</v>
      </c>
      <c r="H459" s="237">
        <f t="shared" si="146"/>
        <v>12610</v>
      </c>
      <c r="I459" s="249"/>
      <c r="J459" s="247">
        <v>154</v>
      </c>
      <c r="K459" s="247"/>
      <c r="L459" s="248">
        <v>89470</v>
      </c>
      <c r="M459" s="248">
        <v>71420</v>
      </c>
      <c r="N459" s="248">
        <v>89470</v>
      </c>
      <c r="O459" s="248">
        <v>71420</v>
      </c>
      <c r="Q459" s="241">
        <v>1260</v>
      </c>
      <c r="R459" s="242">
        <f t="shared" si="139"/>
        <v>23490</v>
      </c>
      <c r="S459" s="242">
        <f t="shared" si="140"/>
        <v>22684.2</v>
      </c>
      <c r="T459" s="242"/>
      <c r="U459" s="242">
        <f t="shared" si="147"/>
        <v>46174.2</v>
      </c>
      <c r="V459" s="242">
        <f t="shared" si="135"/>
        <v>47434.2</v>
      </c>
      <c r="W459" s="242">
        <f t="shared" si="148"/>
        <v>4743</v>
      </c>
      <c r="X459" s="242">
        <f t="shared" si="149"/>
        <v>1750</v>
      </c>
      <c r="Y459" s="244">
        <f t="shared" si="150"/>
        <v>53920</v>
      </c>
      <c r="Z459" s="244"/>
      <c r="AA459" s="252"/>
      <c r="AB459" s="241">
        <v>1600</v>
      </c>
      <c r="AC459" s="242">
        <f t="shared" si="141"/>
        <v>27990</v>
      </c>
      <c r="AD459" s="242">
        <f t="shared" si="142"/>
        <v>28936.600000000002</v>
      </c>
      <c r="AE459" s="242"/>
      <c r="AF459" s="242">
        <f t="shared" si="151"/>
        <v>56926.600000000006</v>
      </c>
      <c r="AG459" s="242">
        <f t="shared" si="136"/>
        <v>58526.600000000006</v>
      </c>
      <c r="AH459" s="242">
        <f t="shared" si="152"/>
        <v>5853</v>
      </c>
      <c r="AI459" s="242">
        <f t="shared" si="153"/>
        <v>2160</v>
      </c>
      <c r="AJ459" s="244">
        <f t="shared" si="154"/>
        <v>66530</v>
      </c>
      <c r="AM459" s="246">
        <f t="shared" si="155"/>
        <v>22940</v>
      </c>
      <c r="AN459" s="246">
        <f t="shared" si="156"/>
        <v>17500</v>
      </c>
    </row>
    <row r="460" spans="2:40" ht="15.6">
      <c r="B460" s="247">
        <v>455</v>
      </c>
      <c r="C460" s="248">
        <v>108900</v>
      </c>
      <c r="D460" s="248">
        <v>86300</v>
      </c>
      <c r="E460" s="235">
        <f t="shared" si="143"/>
        <v>22600</v>
      </c>
      <c r="F460" s="236">
        <f t="shared" si="144"/>
        <v>66750</v>
      </c>
      <c r="G460" s="234">
        <f t="shared" si="145"/>
        <v>54090</v>
      </c>
      <c r="H460" s="237">
        <f t="shared" si="146"/>
        <v>12660</v>
      </c>
      <c r="I460" s="249"/>
      <c r="J460" s="247">
        <v>155</v>
      </c>
      <c r="K460" s="247"/>
      <c r="L460" s="248">
        <v>89790</v>
      </c>
      <c r="M460" s="248">
        <v>71670</v>
      </c>
      <c r="N460" s="248">
        <v>89790</v>
      </c>
      <c r="O460" s="248">
        <v>71670</v>
      </c>
      <c r="Q460" s="241">
        <v>1260</v>
      </c>
      <c r="R460" s="242">
        <f t="shared" si="139"/>
        <v>23490</v>
      </c>
      <c r="S460" s="242">
        <f t="shared" si="140"/>
        <v>22831.5</v>
      </c>
      <c r="T460" s="242"/>
      <c r="U460" s="242">
        <f t="shared" si="147"/>
        <v>46321.5</v>
      </c>
      <c r="V460" s="242">
        <f t="shared" si="135"/>
        <v>47581.5</v>
      </c>
      <c r="W460" s="242">
        <f t="shared" si="148"/>
        <v>4758</v>
      </c>
      <c r="X460" s="242">
        <f t="shared" si="149"/>
        <v>1760</v>
      </c>
      <c r="Y460" s="244">
        <f t="shared" si="150"/>
        <v>54090</v>
      </c>
      <c r="Z460" s="244"/>
      <c r="AA460" s="252"/>
      <c r="AB460" s="241">
        <v>1600</v>
      </c>
      <c r="AC460" s="242">
        <f t="shared" si="141"/>
        <v>27990</v>
      </c>
      <c r="AD460" s="242">
        <f t="shared" si="142"/>
        <v>29124.5</v>
      </c>
      <c r="AE460" s="242"/>
      <c r="AF460" s="242">
        <f t="shared" si="151"/>
        <v>57114.5</v>
      </c>
      <c r="AG460" s="242">
        <f t="shared" si="136"/>
        <v>58714.5</v>
      </c>
      <c r="AH460" s="242">
        <f t="shared" si="152"/>
        <v>5871</v>
      </c>
      <c r="AI460" s="242">
        <f t="shared" si="153"/>
        <v>2170</v>
      </c>
      <c r="AJ460" s="244">
        <f t="shared" si="154"/>
        <v>66750</v>
      </c>
      <c r="AM460" s="246">
        <f t="shared" si="155"/>
        <v>23040</v>
      </c>
      <c r="AN460" s="246">
        <f t="shared" si="156"/>
        <v>17580</v>
      </c>
    </row>
    <row r="461" spans="2:40" ht="15.6">
      <c r="B461" s="247">
        <v>456</v>
      </c>
      <c r="C461" s="248">
        <v>109370</v>
      </c>
      <c r="D461" s="248">
        <v>86680</v>
      </c>
      <c r="E461" s="235">
        <f t="shared" si="143"/>
        <v>22690</v>
      </c>
      <c r="F461" s="236">
        <f t="shared" si="144"/>
        <v>66960</v>
      </c>
      <c r="G461" s="234">
        <f t="shared" si="145"/>
        <v>54260</v>
      </c>
      <c r="H461" s="237">
        <f t="shared" si="146"/>
        <v>12700</v>
      </c>
      <c r="I461" s="249"/>
      <c r="J461" s="247">
        <v>156</v>
      </c>
      <c r="K461" s="247"/>
      <c r="L461" s="248">
        <v>90100</v>
      </c>
      <c r="M461" s="248">
        <v>71910</v>
      </c>
      <c r="N461" s="248">
        <v>90100</v>
      </c>
      <c r="O461" s="248">
        <v>71910</v>
      </c>
      <c r="Q461" s="241">
        <v>1260</v>
      </c>
      <c r="R461" s="242">
        <f t="shared" si="139"/>
        <v>23490</v>
      </c>
      <c r="S461" s="242">
        <f t="shared" si="140"/>
        <v>22978.800000000003</v>
      </c>
      <c r="T461" s="242"/>
      <c r="U461" s="242">
        <f t="shared" si="147"/>
        <v>46468.800000000003</v>
      </c>
      <c r="V461" s="242">
        <f t="shared" si="135"/>
        <v>47728.800000000003</v>
      </c>
      <c r="W461" s="242">
        <f t="shared" si="148"/>
        <v>4773</v>
      </c>
      <c r="X461" s="242">
        <f t="shared" si="149"/>
        <v>1760</v>
      </c>
      <c r="Y461" s="244">
        <f t="shared" si="150"/>
        <v>54260</v>
      </c>
      <c r="Z461" s="244"/>
      <c r="AA461" s="252"/>
      <c r="AB461" s="241">
        <v>1600</v>
      </c>
      <c r="AC461" s="242">
        <f t="shared" si="141"/>
        <v>27990</v>
      </c>
      <c r="AD461" s="242">
        <f t="shared" si="142"/>
        <v>29312.400000000001</v>
      </c>
      <c r="AE461" s="242"/>
      <c r="AF461" s="242">
        <f t="shared" si="151"/>
        <v>57302.400000000001</v>
      </c>
      <c r="AG461" s="242">
        <f t="shared" si="136"/>
        <v>58902.400000000001</v>
      </c>
      <c r="AH461" s="242">
        <f t="shared" si="152"/>
        <v>5890</v>
      </c>
      <c r="AI461" s="242">
        <f t="shared" si="153"/>
        <v>2170</v>
      </c>
      <c r="AJ461" s="244">
        <f t="shared" si="154"/>
        <v>66960</v>
      </c>
      <c r="AM461" s="246">
        <f t="shared" si="155"/>
        <v>23140</v>
      </c>
      <c r="AN461" s="246">
        <f t="shared" si="156"/>
        <v>17650</v>
      </c>
    </row>
    <row r="462" spans="2:40" ht="15.6">
      <c r="B462" s="247">
        <v>457</v>
      </c>
      <c r="C462" s="248">
        <v>109850</v>
      </c>
      <c r="D462" s="248">
        <v>87050</v>
      </c>
      <c r="E462" s="235">
        <f t="shared" si="143"/>
        <v>22800</v>
      </c>
      <c r="F462" s="236">
        <f t="shared" si="144"/>
        <v>67170</v>
      </c>
      <c r="G462" s="234">
        <f t="shared" si="145"/>
        <v>54430</v>
      </c>
      <c r="H462" s="237">
        <f t="shared" si="146"/>
        <v>12740</v>
      </c>
      <c r="I462" s="249"/>
      <c r="J462" s="247">
        <v>157</v>
      </c>
      <c r="K462" s="247"/>
      <c r="L462" s="248">
        <v>90420</v>
      </c>
      <c r="M462" s="248">
        <v>72150</v>
      </c>
      <c r="N462" s="248">
        <v>90420</v>
      </c>
      <c r="O462" s="248">
        <v>72150</v>
      </c>
      <c r="Q462" s="241">
        <v>1260</v>
      </c>
      <c r="R462" s="242">
        <f t="shared" si="139"/>
        <v>23490</v>
      </c>
      <c r="S462" s="242">
        <f t="shared" si="140"/>
        <v>23126.100000000002</v>
      </c>
      <c r="T462" s="242"/>
      <c r="U462" s="242">
        <f t="shared" si="147"/>
        <v>46616.100000000006</v>
      </c>
      <c r="V462" s="242">
        <f t="shared" ref="V462:V525" si="157">Q462+U462</f>
        <v>47876.100000000006</v>
      </c>
      <c r="W462" s="242">
        <f t="shared" si="148"/>
        <v>4788</v>
      </c>
      <c r="X462" s="242">
        <f t="shared" si="149"/>
        <v>1770</v>
      </c>
      <c r="Y462" s="244">
        <f t="shared" si="150"/>
        <v>54430</v>
      </c>
      <c r="Z462" s="244"/>
      <c r="AA462" s="252"/>
      <c r="AB462" s="241">
        <v>1600</v>
      </c>
      <c r="AC462" s="242">
        <f t="shared" si="141"/>
        <v>27990</v>
      </c>
      <c r="AD462" s="242">
        <f t="shared" si="142"/>
        <v>29500.3</v>
      </c>
      <c r="AE462" s="242"/>
      <c r="AF462" s="242">
        <f t="shared" si="151"/>
        <v>57490.3</v>
      </c>
      <c r="AG462" s="242">
        <f t="shared" ref="AG462:AG525" si="158">AB462+AF462</f>
        <v>59090.3</v>
      </c>
      <c r="AH462" s="242">
        <f t="shared" si="152"/>
        <v>5909</v>
      </c>
      <c r="AI462" s="242">
        <f t="shared" si="153"/>
        <v>2180</v>
      </c>
      <c r="AJ462" s="244">
        <f t="shared" si="154"/>
        <v>67170</v>
      </c>
      <c r="AM462" s="246">
        <f t="shared" si="155"/>
        <v>23250</v>
      </c>
      <c r="AN462" s="246">
        <f t="shared" si="156"/>
        <v>17720</v>
      </c>
    </row>
    <row r="463" spans="2:40" ht="15.6">
      <c r="B463" s="247">
        <v>458</v>
      </c>
      <c r="C463" s="248">
        <v>110330</v>
      </c>
      <c r="D463" s="248">
        <v>87410</v>
      </c>
      <c r="E463" s="235">
        <f t="shared" si="143"/>
        <v>22920</v>
      </c>
      <c r="F463" s="236">
        <f t="shared" si="144"/>
        <v>67390</v>
      </c>
      <c r="G463" s="234">
        <f t="shared" si="145"/>
        <v>54590</v>
      </c>
      <c r="H463" s="237">
        <f t="shared" si="146"/>
        <v>12800</v>
      </c>
      <c r="I463" s="249"/>
      <c r="J463" s="247">
        <v>158</v>
      </c>
      <c r="K463" s="247"/>
      <c r="L463" s="248">
        <v>90740</v>
      </c>
      <c r="M463" s="248">
        <v>72400</v>
      </c>
      <c r="N463" s="248">
        <v>90740</v>
      </c>
      <c r="O463" s="248">
        <v>72400</v>
      </c>
      <c r="Q463" s="241">
        <v>1260</v>
      </c>
      <c r="R463" s="242">
        <f t="shared" si="139"/>
        <v>23490</v>
      </c>
      <c r="S463" s="242">
        <f t="shared" si="140"/>
        <v>23273.4</v>
      </c>
      <c r="T463" s="242"/>
      <c r="U463" s="242">
        <f t="shared" si="147"/>
        <v>46763.4</v>
      </c>
      <c r="V463" s="242">
        <f t="shared" si="157"/>
        <v>48023.4</v>
      </c>
      <c r="W463" s="242">
        <f t="shared" si="148"/>
        <v>4802</v>
      </c>
      <c r="X463" s="242">
        <f t="shared" si="149"/>
        <v>1770</v>
      </c>
      <c r="Y463" s="244">
        <f t="shared" si="150"/>
        <v>54590</v>
      </c>
      <c r="Z463" s="244"/>
      <c r="AA463" s="252"/>
      <c r="AB463" s="241">
        <v>1600</v>
      </c>
      <c r="AC463" s="242">
        <f t="shared" si="141"/>
        <v>27990</v>
      </c>
      <c r="AD463" s="242">
        <f t="shared" si="142"/>
        <v>29688.2</v>
      </c>
      <c r="AE463" s="242"/>
      <c r="AF463" s="242">
        <f t="shared" si="151"/>
        <v>57678.2</v>
      </c>
      <c r="AG463" s="242">
        <f t="shared" si="158"/>
        <v>59278.2</v>
      </c>
      <c r="AH463" s="242">
        <f t="shared" si="152"/>
        <v>5928</v>
      </c>
      <c r="AI463" s="242">
        <f t="shared" si="153"/>
        <v>2190</v>
      </c>
      <c r="AJ463" s="244">
        <f t="shared" si="154"/>
        <v>67390</v>
      </c>
      <c r="AM463" s="246">
        <f t="shared" si="155"/>
        <v>23350</v>
      </c>
      <c r="AN463" s="246">
        <f t="shared" si="156"/>
        <v>17810</v>
      </c>
    </row>
    <row r="464" spans="2:40" ht="15.6">
      <c r="B464" s="247">
        <v>459</v>
      </c>
      <c r="C464" s="248">
        <v>110790</v>
      </c>
      <c r="D464" s="248">
        <v>87780</v>
      </c>
      <c r="E464" s="235">
        <f t="shared" si="143"/>
        <v>23010</v>
      </c>
      <c r="F464" s="236">
        <f t="shared" si="144"/>
        <v>67610</v>
      </c>
      <c r="G464" s="234">
        <f t="shared" si="145"/>
        <v>54760</v>
      </c>
      <c r="H464" s="237">
        <f t="shared" si="146"/>
        <v>12850</v>
      </c>
      <c r="I464" s="249"/>
      <c r="J464" s="247">
        <v>159</v>
      </c>
      <c r="K464" s="247"/>
      <c r="L464" s="248">
        <v>91060</v>
      </c>
      <c r="M464" s="248">
        <v>72650</v>
      </c>
      <c r="N464" s="248">
        <v>91060</v>
      </c>
      <c r="O464" s="248">
        <v>72650</v>
      </c>
      <c r="Q464" s="241">
        <v>1260</v>
      </c>
      <c r="R464" s="242">
        <f t="shared" si="139"/>
        <v>23490</v>
      </c>
      <c r="S464" s="242">
        <f t="shared" si="140"/>
        <v>23420.7</v>
      </c>
      <c r="T464" s="242"/>
      <c r="U464" s="242">
        <f t="shared" si="147"/>
        <v>46910.7</v>
      </c>
      <c r="V464" s="242">
        <f t="shared" si="157"/>
        <v>48170.7</v>
      </c>
      <c r="W464" s="242">
        <f t="shared" si="148"/>
        <v>4817</v>
      </c>
      <c r="X464" s="242">
        <f t="shared" si="149"/>
        <v>1780</v>
      </c>
      <c r="Y464" s="244">
        <f t="shared" si="150"/>
        <v>54760</v>
      </c>
      <c r="Z464" s="244"/>
      <c r="AA464" s="252"/>
      <c r="AB464" s="241">
        <v>1600</v>
      </c>
      <c r="AC464" s="242">
        <f t="shared" si="141"/>
        <v>27990</v>
      </c>
      <c r="AD464" s="242">
        <f t="shared" si="142"/>
        <v>29876.100000000002</v>
      </c>
      <c r="AE464" s="242"/>
      <c r="AF464" s="242">
        <f t="shared" si="151"/>
        <v>57866.100000000006</v>
      </c>
      <c r="AG464" s="242">
        <f t="shared" si="158"/>
        <v>59466.100000000006</v>
      </c>
      <c r="AH464" s="242">
        <f t="shared" si="152"/>
        <v>5947</v>
      </c>
      <c r="AI464" s="242">
        <f t="shared" si="153"/>
        <v>2200</v>
      </c>
      <c r="AJ464" s="244">
        <f t="shared" si="154"/>
        <v>67610</v>
      </c>
      <c r="AM464" s="246">
        <f t="shared" si="155"/>
        <v>23450</v>
      </c>
      <c r="AN464" s="246">
        <f t="shared" si="156"/>
        <v>17890</v>
      </c>
    </row>
    <row r="465" spans="2:40" ht="15.6">
      <c r="B465" s="247">
        <v>460</v>
      </c>
      <c r="C465" s="248">
        <v>111270</v>
      </c>
      <c r="D465" s="248">
        <v>88150</v>
      </c>
      <c r="E465" s="235">
        <f t="shared" si="143"/>
        <v>23120</v>
      </c>
      <c r="F465" s="236">
        <f t="shared" si="144"/>
        <v>67810</v>
      </c>
      <c r="G465" s="234">
        <f t="shared" si="145"/>
        <v>54930</v>
      </c>
      <c r="H465" s="237">
        <f t="shared" si="146"/>
        <v>12880</v>
      </c>
      <c r="I465" s="249"/>
      <c r="J465" s="247">
        <v>160</v>
      </c>
      <c r="K465" s="247"/>
      <c r="L465" s="248">
        <v>91380</v>
      </c>
      <c r="M465" s="248">
        <v>72890</v>
      </c>
      <c r="N465" s="248">
        <v>91380</v>
      </c>
      <c r="O465" s="248">
        <v>72890</v>
      </c>
      <c r="Q465" s="241">
        <v>1260</v>
      </c>
      <c r="R465" s="242">
        <f t="shared" si="139"/>
        <v>23490</v>
      </c>
      <c r="S465" s="242">
        <f t="shared" si="140"/>
        <v>23568</v>
      </c>
      <c r="T465" s="242"/>
      <c r="U465" s="242">
        <f t="shared" si="147"/>
        <v>47058</v>
      </c>
      <c r="V465" s="242">
        <f t="shared" si="157"/>
        <v>48318</v>
      </c>
      <c r="W465" s="242">
        <f t="shared" si="148"/>
        <v>4832</v>
      </c>
      <c r="X465" s="242">
        <f t="shared" si="149"/>
        <v>1780</v>
      </c>
      <c r="Y465" s="244">
        <f t="shared" si="150"/>
        <v>54930</v>
      </c>
      <c r="Z465" s="244"/>
      <c r="AA465" s="252"/>
      <c r="AB465" s="241">
        <v>1600</v>
      </c>
      <c r="AC465" s="242">
        <f t="shared" si="141"/>
        <v>27990</v>
      </c>
      <c r="AD465" s="242">
        <f t="shared" si="142"/>
        <v>30064</v>
      </c>
      <c r="AE465" s="242"/>
      <c r="AF465" s="242">
        <f t="shared" si="151"/>
        <v>58054</v>
      </c>
      <c r="AG465" s="242">
        <f t="shared" si="158"/>
        <v>59654</v>
      </c>
      <c r="AH465" s="242">
        <f t="shared" si="152"/>
        <v>5965</v>
      </c>
      <c r="AI465" s="242">
        <f t="shared" si="153"/>
        <v>2200</v>
      </c>
      <c r="AJ465" s="244">
        <f t="shared" si="154"/>
        <v>67810</v>
      </c>
      <c r="AM465" s="246">
        <f t="shared" si="155"/>
        <v>23570</v>
      </c>
      <c r="AN465" s="246">
        <f t="shared" si="156"/>
        <v>17960</v>
      </c>
    </row>
    <row r="466" spans="2:40" ht="15.6">
      <c r="B466" s="247">
        <v>461</v>
      </c>
      <c r="C466" s="248">
        <v>111740</v>
      </c>
      <c r="D466" s="248">
        <v>88530</v>
      </c>
      <c r="E466" s="235">
        <f t="shared" si="143"/>
        <v>23210</v>
      </c>
      <c r="F466" s="236">
        <f t="shared" si="144"/>
        <v>68030</v>
      </c>
      <c r="G466" s="234">
        <f t="shared" si="145"/>
        <v>55100</v>
      </c>
      <c r="H466" s="237">
        <f t="shared" si="146"/>
        <v>12930</v>
      </c>
      <c r="I466" s="249"/>
      <c r="J466" s="247">
        <v>161</v>
      </c>
      <c r="K466" s="247"/>
      <c r="L466" s="248">
        <v>91700</v>
      </c>
      <c r="M466" s="248">
        <v>73140</v>
      </c>
      <c r="N466" s="248">
        <v>91700</v>
      </c>
      <c r="O466" s="248">
        <v>73140</v>
      </c>
      <c r="Q466" s="241">
        <v>1260</v>
      </c>
      <c r="R466" s="242">
        <f t="shared" si="139"/>
        <v>23490</v>
      </c>
      <c r="S466" s="242">
        <f t="shared" ref="S466:S497" si="159">J466*$S$3</f>
        <v>23715.300000000003</v>
      </c>
      <c r="T466" s="242"/>
      <c r="U466" s="242">
        <f t="shared" si="147"/>
        <v>47205.3</v>
      </c>
      <c r="V466" s="242">
        <f t="shared" si="157"/>
        <v>48465.3</v>
      </c>
      <c r="W466" s="242">
        <f t="shared" si="148"/>
        <v>4847</v>
      </c>
      <c r="X466" s="242">
        <f t="shared" si="149"/>
        <v>1790</v>
      </c>
      <c r="Y466" s="244">
        <f t="shared" si="150"/>
        <v>55100</v>
      </c>
      <c r="Z466" s="244"/>
      <c r="AA466" s="252"/>
      <c r="AB466" s="241">
        <v>1600</v>
      </c>
      <c r="AC466" s="242">
        <f t="shared" si="141"/>
        <v>27990</v>
      </c>
      <c r="AD466" s="242">
        <f t="shared" ref="AD466:AD497" si="160">J466*$AD$3</f>
        <v>30251.9</v>
      </c>
      <c r="AE466" s="242"/>
      <c r="AF466" s="242">
        <f t="shared" si="151"/>
        <v>58241.9</v>
      </c>
      <c r="AG466" s="242">
        <f t="shared" si="158"/>
        <v>59841.9</v>
      </c>
      <c r="AH466" s="242">
        <f t="shared" si="152"/>
        <v>5984</v>
      </c>
      <c r="AI466" s="242">
        <f t="shared" si="153"/>
        <v>2210</v>
      </c>
      <c r="AJ466" s="244">
        <f t="shared" si="154"/>
        <v>68030</v>
      </c>
      <c r="AM466" s="246">
        <f t="shared" si="155"/>
        <v>23670</v>
      </c>
      <c r="AN466" s="246">
        <f t="shared" si="156"/>
        <v>18040</v>
      </c>
    </row>
    <row r="467" spans="2:40" ht="15.6">
      <c r="B467" s="247">
        <v>462</v>
      </c>
      <c r="C467" s="248">
        <v>112220</v>
      </c>
      <c r="D467" s="248">
        <v>88900</v>
      </c>
      <c r="E467" s="235">
        <f t="shared" si="143"/>
        <v>23320</v>
      </c>
      <c r="F467" s="236">
        <f t="shared" si="144"/>
        <v>68250</v>
      </c>
      <c r="G467" s="234">
        <f t="shared" si="145"/>
        <v>55260</v>
      </c>
      <c r="H467" s="237">
        <f t="shared" si="146"/>
        <v>12990</v>
      </c>
      <c r="I467" s="249"/>
      <c r="J467" s="247">
        <v>162</v>
      </c>
      <c r="K467" s="247"/>
      <c r="L467" s="248">
        <v>92020</v>
      </c>
      <c r="M467" s="248">
        <v>73380</v>
      </c>
      <c r="N467" s="248">
        <v>92020</v>
      </c>
      <c r="O467" s="248">
        <v>73380</v>
      </c>
      <c r="Q467" s="241">
        <v>1260</v>
      </c>
      <c r="R467" s="242">
        <f t="shared" si="139"/>
        <v>23490</v>
      </c>
      <c r="S467" s="242">
        <f t="shared" si="159"/>
        <v>23862.600000000002</v>
      </c>
      <c r="T467" s="242"/>
      <c r="U467" s="242">
        <f t="shared" si="147"/>
        <v>47352.600000000006</v>
      </c>
      <c r="V467" s="242">
        <f t="shared" si="157"/>
        <v>48612.600000000006</v>
      </c>
      <c r="W467" s="242">
        <f t="shared" si="148"/>
        <v>4861</v>
      </c>
      <c r="X467" s="242">
        <f t="shared" si="149"/>
        <v>1790</v>
      </c>
      <c r="Y467" s="244">
        <f t="shared" si="150"/>
        <v>55260</v>
      </c>
      <c r="Z467" s="244"/>
      <c r="AA467" s="252"/>
      <c r="AB467" s="241">
        <v>1600</v>
      </c>
      <c r="AC467" s="242">
        <f t="shared" si="141"/>
        <v>27990</v>
      </c>
      <c r="AD467" s="242">
        <f t="shared" si="160"/>
        <v>30439.8</v>
      </c>
      <c r="AE467" s="242"/>
      <c r="AF467" s="242">
        <f t="shared" si="151"/>
        <v>58429.8</v>
      </c>
      <c r="AG467" s="242">
        <f t="shared" si="158"/>
        <v>60029.8</v>
      </c>
      <c r="AH467" s="242">
        <f t="shared" si="152"/>
        <v>6003</v>
      </c>
      <c r="AI467" s="242">
        <f t="shared" si="153"/>
        <v>2220</v>
      </c>
      <c r="AJ467" s="244">
        <f t="shared" si="154"/>
        <v>68250</v>
      </c>
      <c r="AM467" s="246">
        <f t="shared" si="155"/>
        <v>23770</v>
      </c>
      <c r="AN467" s="246">
        <f t="shared" si="156"/>
        <v>18120</v>
      </c>
    </row>
    <row r="468" spans="2:40" ht="15.6">
      <c r="B468" s="247">
        <v>463</v>
      </c>
      <c r="C468" s="248">
        <v>112690</v>
      </c>
      <c r="D468" s="248">
        <v>89270</v>
      </c>
      <c r="E468" s="235">
        <f t="shared" si="143"/>
        <v>23420</v>
      </c>
      <c r="F468" s="236">
        <f t="shared" si="144"/>
        <v>68450</v>
      </c>
      <c r="G468" s="234">
        <f t="shared" si="145"/>
        <v>55430</v>
      </c>
      <c r="H468" s="237">
        <f t="shared" si="146"/>
        <v>13020</v>
      </c>
      <c r="I468" s="249"/>
      <c r="J468" s="247">
        <v>163</v>
      </c>
      <c r="K468" s="247"/>
      <c r="L468" s="248">
        <v>92330</v>
      </c>
      <c r="M468" s="248">
        <v>73620</v>
      </c>
      <c r="N468" s="248">
        <v>92330</v>
      </c>
      <c r="O468" s="248">
        <v>73620</v>
      </c>
      <c r="Q468" s="241">
        <v>1260</v>
      </c>
      <c r="R468" s="242">
        <f t="shared" si="139"/>
        <v>23490</v>
      </c>
      <c r="S468" s="242">
        <f t="shared" si="159"/>
        <v>24009.9</v>
      </c>
      <c r="T468" s="242"/>
      <c r="U468" s="242">
        <f t="shared" si="147"/>
        <v>47499.9</v>
      </c>
      <c r="V468" s="242">
        <f t="shared" si="157"/>
        <v>48759.9</v>
      </c>
      <c r="W468" s="242">
        <f t="shared" si="148"/>
        <v>4876</v>
      </c>
      <c r="X468" s="242">
        <f t="shared" si="149"/>
        <v>1800</v>
      </c>
      <c r="Y468" s="244">
        <f t="shared" si="150"/>
        <v>55430</v>
      </c>
      <c r="Z468" s="244"/>
      <c r="AA468" s="252"/>
      <c r="AB468" s="241">
        <v>1600</v>
      </c>
      <c r="AC468" s="242">
        <f t="shared" si="141"/>
        <v>27990</v>
      </c>
      <c r="AD468" s="242">
        <f t="shared" si="160"/>
        <v>30627.7</v>
      </c>
      <c r="AE468" s="242"/>
      <c r="AF468" s="242">
        <f t="shared" si="151"/>
        <v>58617.7</v>
      </c>
      <c r="AG468" s="242">
        <f t="shared" si="158"/>
        <v>60217.7</v>
      </c>
      <c r="AH468" s="242">
        <f t="shared" si="152"/>
        <v>6022</v>
      </c>
      <c r="AI468" s="242">
        <f t="shared" si="153"/>
        <v>2220</v>
      </c>
      <c r="AJ468" s="244">
        <f t="shared" si="154"/>
        <v>68450</v>
      </c>
      <c r="AM468" s="246">
        <f t="shared" si="155"/>
        <v>23880</v>
      </c>
      <c r="AN468" s="246">
        <f t="shared" si="156"/>
        <v>18190</v>
      </c>
    </row>
    <row r="469" spans="2:40" ht="15.6">
      <c r="B469" s="247">
        <v>464</v>
      </c>
      <c r="C469" s="248">
        <v>113170</v>
      </c>
      <c r="D469" s="248">
        <v>89630</v>
      </c>
      <c r="E469" s="235">
        <f t="shared" si="143"/>
        <v>23540</v>
      </c>
      <c r="F469" s="236">
        <f t="shared" si="144"/>
        <v>68670</v>
      </c>
      <c r="G469" s="234">
        <f t="shared" si="145"/>
        <v>55590</v>
      </c>
      <c r="H469" s="237">
        <f t="shared" si="146"/>
        <v>13080</v>
      </c>
      <c r="I469" s="249"/>
      <c r="J469" s="247">
        <v>164</v>
      </c>
      <c r="K469" s="247"/>
      <c r="L469" s="248">
        <v>92650</v>
      </c>
      <c r="M469" s="248">
        <v>73870</v>
      </c>
      <c r="N469" s="248">
        <v>92650</v>
      </c>
      <c r="O469" s="248">
        <v>73870</v>
      </c>
      <c r="Q469" s="241">
        <v>1260</v>
      </c>
      <c r="R469" s="242">
        <f t="shared" si="139"/>
        <v>23490</v>
      </c>
      <c r="S469" s="242">
        <f t="shared" si="159"/>
        <v>24157.200000000001</v>
      </c>
      <c r="T469" s="242"/>
      <c r="U469" s="242">
        <f t="shared" si="147"/>
        <v>47647.199999999997</v>
      </c>
      <c r="V469" s="242">
        <f t="shared" si="157"/>
        <v>48907.199999999997</v>
      </c>
      <c r="W469" s="242">
        <f t="shared" si="148"/>
        <v>4891</v>
      </c>
      <c r="X469" s="242">
        <f t="shared" si="149"/>
        <v>1800</v>
      </c>
      <c r="Y469" s="244">
        <f t="shared" si="150"/>
        <v>55590</v>
      </c>
      <c r="Z469" s="244"/>
      <c r="AA469" s="252"/>
      <c r="AB469" s="241">
        <v>1600</v>
      </c>
      <c r="AC469" s="242">
        <f t="shared" si="141"/>
        <v>27990</v>
      </c>
      <c r="AD469" s="242">
        <f t="shared" si="160"/>
        <v>30815.600000000002</v>
      </c>
      <c r="AE469" s="242"/>
      <c r="AF469" s="242">
        <f t="shared" si="151"/>
        <v>58805.600000000006</v>
      </c>
      <c r="AG469" s="242">
        <f t="shared" si="158"/>
        <v>60405.600000000006</v>
      </c>
      <c r="AH469" s="242">
        <f t="shared" si="152"/>
        <v>6041</v>
      </c>
      <c r="AI469" s="242">
        <f t="shared" si="153"/>
        <v>2230</v>
      </c>
      <c r="AJ469" s="244">
        <f t="shared" si="154"/>
        <v>68670</v>
      </c>
      <c r="AM469" s="246">
        <f t="shared" si="155"/>
        <v>23980</v>
      </c>
      <c r="AN469" s="246">
        <f t="shared" si="156"/>
        <v>18280</v>
      </c>
    </row>
    <row r="470" spans="2:40" ht="15.6">
      <c r="B470" s="247">
        <v>465</v>
      </c>
      <c r="C470" s="248">
        <v>113640</v>
      </c>
      <c r="D470" s="248">
        <v>90000</v>
      </c>
      <c r="E470" s="235">
        <f t="shared" si="143"/>
        <v>23640</v>
      </c>
      <c r="F470" s="236">
        <f t="shared" si="144"/>
        <v>68890</v>
      </c>
      <c r="G470" s="234">
        <f t="shared" si="145"/>
        <v>55760</v>
      </c>
      <c r="H470" s="237">
        <f t="shared" si="146"/>
        <v>13130</v>
      </c>
      <c r="I470" s="249"/>
      <c r="J470" s="247">
        <v>165</v>
      </c>
      <c r="K470" s="247"/>
      <c r="L470" s="248">
        <v>92970</v>
      </c>
      <c r="M470" s="248">
        <v>74120</v>
      </c>
      <c r="N470" s="248">
        <v>92970</v>
      </c>
      <c r="O470" s="248">
        <v>74120</v>
      </c>
      <c r="Q470" s="241">
        <v>1260</v>
      </c>
      <c r="R470" s="242">
        <f t="shared" si="139"/>
        <v>23490</v>
      </c>
      <c r="S470" s="242">
        <f t="shared" si="159"/>
        <v>24304.500000000004</v>
      </c>
      <c r="T470" s="242"/>
      <c r="U470" s="242">
        <f t="shared" si="147"/>
        <v>47794.5</v>
      </c>
      <c r="V470" s="242">
        <f t="shared" si="157"/>
        <v>49054.5</v>
      </c>
      <c r="W470" s="242">
        <f t="shared" si="148"/>
        <v>4905</v>
      </c>
      <c r="X470" s="242">
        <f t="shared" si="149"/>
        <v>1810</v>
      </c>
      <c r="Y470" s="244">
        <f t="shared" si="150"/>
        <v>55760</v>
      </c>
      <c r="Z470" s="244"/>
      <c r="AA470" s="252"/>
      <c r="AB470" s="241">
        <v>1600</v>
      </c>
      <c r="AC470" s="242">
        <f t="shared" si="141"/>
        <v>27990</v>
      </c>
      <c r="AD470" s="242">
        <f t="shared" si="160"/>
        <v>31003.5</v>
      </c>
      <c r="AE470" s="242"/>
      <c r="AF470" s="242">
        <f t="shared" si="151"/>
        <v>58993.5</v>
      </c>
      <c r="AG470" s="242">
        <f t="shared" si="158"/>
        <v>60593.5</v>
      </c>
      <c r="AH470" s="242">
        <f t="shared" si="152"/>
        <v>6059</v>
      </c>
      <c r="AI470" s="242">
        <f t="shared" si="153"/>
        <v>2240</v>
      </c>
      <c r="AJ470" s="244">
        <f t="shared" si="154"/>
        <v>68890</v>
      </c>
      <c r="AM470" s="246">
        <f t="shared" si="155"/>
        <v>24080</v>
      </c>
      <c r="AN470" s="246">
        <f t="shared" si="156"/>
        <v>18360</v>
      </c>
    </row>
    <row r="471" spans="2:40" ht="15.6">
      <c r="B471" s="247">
        <v>466</v>
      </c>
      <c r="C471" s="248">
        <v>114120</v>
      </c>
      <c r="D471" s="248">
        <v>90380</v>
      </c>
      <c r="E471" s="235">
        <f t="shared" si="143"/>
        <v>23740</v>
      </c>
      <c r="F471" s="236">
        <f t="shared" si="144"/>
        <v>69090</v>
      </c>
      <c r="G471" s="234">
        <f t="shared" si="145"/>
        <v>55940</v>
      </c>
      <c r="H471" s="237">
        <f t="shared" si="146"/>
        <v>13150</v>
      </c>
      <c r="I471" s="249"/>
      <c r="J471" s="247">
        <v>166</v>
      </c>
      <c r="K471" s="247"/>
      <c r="L471" s="248">
        <v>93290</v>
      </c>
      <c r="M471" s="248">
        <v>74370</v>
      </c>
      <c r="N471" s="248">
        <v>93290</v>
      </c>
      <c r="O471" s="248">
        <v>74370</v>
      </c>
      <c r="Q471" s="241">
        <v>1260</v>
      </c>
      <c r="R471" s="242">
        <f t="shared" si="139"/>
        <v>23490</v>
      </c>
      <c r="S471" s="242">
        <f t="shared" si="159"/>
        <v>24451.800000000003</v>
      </c>
      <c r="T471" s="242"/>
      <c r="U471" s="242">
        <f t="shared" si="147"/>
        <v>47941.8</v>
      </c>
      <c r="V471" s="242">
        <f t="shared" si="157"/>
        <v>49201.8</v>
      </c>
      <c r="W471" s="242">
        <f t="shared" si="148"/>
        <v>4920</v>
      </c>
      <c r="X471" s="242">
        <f t="shared" si="149"/>
        <v>1820</v>
      </c>
      <c r="Y471" s="244">
        <f t="shared" si="150"/>
        <v>55940</v>
      </c>
      <c r="Z471" s="244"/>
      <c r="AA471" s="252"/>
      <c r="AB471" s="241">
        <v>1600</v>
      </c>
      <c r="AC471" s="242">
        <f t="shared" si="141"/>
        <v>27990</v>
      </c>
      <c r="AD471" s="242">
        <f t="shared" si="160"/>
        <v>31191.4</v>
      </c>
      <c r="AE471" s="242"/>
      <c r="AF471" s="242">
        <f t="shared" si="151"/>
        <v>59181.4</v>
      </c>
      <c r="AG471" s="242">
        <f t="shared" si="158"/>
        <v>60781.4</v>
      </c>
      <c r="AH471" s="242">
        <f t="shared" si="152"/>
        <v>6078</v>
      </c>
      <c r="AI471" s="242">
        <f t="shared" si="153"/>
        <v>2240</v>
      </c>
      <c r="AJ471" s="244">
        <f t="shared" si="154"/>
        <v>69090</v>
      </c>
      <c r="AM471" s="246">
        <f t="shared" si="155"/>
        <v>24200</v>
      </c>
      <c r="AN471" s="246">
        <f t="shared" si="156"/>
        <v>18430</v>
      </c>
    </row>
    <row r="472" spans="2:40" ht="15.6">
      <c r="B472" s="247">
        <v>467</v>
      </c>
      <c r="C472" s="248">
        <v>114590</v>
      </c>
      <c r="D472" s="248">
        <v>90750</v>
      </c>
      <c r="E472" s="235">
        <f t="shared" si="143"/>
        <v>23840</v>
      </c>
      <c r="F472" s="236">
        <f t="shared" si="144"/>
        <v>69310</v>
      </c>
      <c r="G472" s="234">
        <f t="shared" si="145"/>
        <v>56100</v>
      </c>
      <c r="H472" s="237">
        <f t="shared" si="146"/>
        <v>13210</v>
      </c>
      <c r="I472" s="249"/>
      <c r="J472" s="247">
        <v>167</v>
      </c>
      <c r="K472" s="247"/>
      <c r="L472" s="248">
        <v>93610</v>
      </c>
      <c r="M472" s="248">
        <v>74600</v>
      </c>
      <c r="N472" s="248">
        <v>93610</v>
      </c>
      <c r="O472" s="248">
        <v>74600</v>
      </c>
      <c r="Q472" s="241">
        <v>1260</v>
      </c>
      <c r="R472" s="242">
        <f t="shared" si="139"/>
        <v>23490</v>
      </c>
      <c r="S472" s="242">
        <f t="shared" si="159"/>
        <v>24599.100000000002</v>
      </c>
      <c r="T472" s="242"/>
      <c r="U472" s="242">
        <f t="shared" si="147"/>
        <v>48089.100000000006</v>
      </c>
      <c r="V472" s="242">
        <f t="shared" si="157"/>
        <v>49349.100000000006</v>
      </c>
      <c r="W472" s="242">
        <f t="shared" si="148"/>
        <v>4935</v>
      </c>
      <c r="X472" s="242">
        <f t="shared" si="149"/>
        <v>1820</v>
      </c>
      <c r="Y472" s="244">
        <f t="shared" si="150"/>
        <v>56100</v>
      </c>
      <c r="Z472" s="244"/>
      <c r="AA472" s="252"/>
      <c r="AB472" s="241">
        <v>1600</v>
      </c>
      <c r="AC472" s="242">
        <f t="shared" si="141"/>
        <v>27990</v>
      </c>
      <c r="AD472" s="242">
        <f t="shared" si="160"/>
        <v>31379.3</v>
      </c>
      <c r="AE472" s="242"/>
      <c r="AF472" s="242">
        <f t="shared" si="151"/>
        <v>59369.3</v>
      </c>
      <c r="AG472" s="242">
        <f t="shared" si="158"/>
        <v>60969.3</v>
      </c>
      <c r="AH472" s="242">
        <f t="shared" si="152"/>
        <v>6097</v>
      </c>
      <c r="AI472" s="242">
        <f t="shared" si="153"/>
        <v>2250</v>
      </c>
      <c r="AJ472" s="244">
        <f t="shared" si="154"/>
        <v>69310</v>
      </c>
      <c r="AM472" s="246">
        <f t="shared" si="155"/>
        <v>24300</v>
      </c>
      <c r="AN472" s="246">
        <f t="shared" si="156"/>
        <v>18500</v>
      </c>
    </row>
    <row r="473" spans="2:40" ht="15.6">
      <c r="B473" s="247">
        <v>468</v>
      </c>
      <c r="C473" s="248">
        <v>115070</v>
      </c>
      <c r="D473" s="248">
        <v>91120</v>
      </c>
      <c r="E473" s="235">
        <f t="shared" si="143"/>
        <v>23950</v>
      </c>
      <c r="F473" s="236">
        <f t="shared" si="144"/>
        <v>69530</v>
      </c>
      <c r="G473" s="234">
        <f t="shared" si="145"/>
        <v>56270</v>
      </c>
      <c r="H473" s="237">
        <f t="shared" si="146"/>
        <v>13260</v>
      </c>
      <c r="I473" s="249"/>
      <c r="J473" s="247">
        <v>168</v>
      </c>
      <c r="K473" s="247"/>
      <c r="L473" s="248">
        <v>93930</v>
      </c>
      <c r="M473" s="248">
        <v>74850</v>
      </c>
      <c r="N473" s="248">
        <v>93930</v>
      </c>
      <c r="O473" s="248">
        <v>74850</v>
      </c>
      <c r="Q473" s="241">
        <v>1260</v>
      </c>
      <c r="R473" s="242">
        <f t="shared" si="139"/>
        <v>23490</v>
      </c>
      <c r="S473" s="242">
        <f t="shared" si="159"/>
        <v>24746.400000000001</v>
      </c>
      <c r="T473" s="242"/>
      <c r="U473" s="242">
        <f t="shared" si="147"/>
        <v>48236.4</v>
      </c>
      <c r="V473" s="242">
        <f t="shared" si="157"/>
        <v>49496.4</v>
      </c>
      <c r="W473" s="242">
        <f t="shared" si="148"/>
        <v>4950</v>
      </c>
      <c r="X473" s="242">
        <f t="shared" si="149"/>
        <v>1830</v>
      </c>
      <c r="Y473" s="244">
        <f t="shared" si="150"/>
        <v>56270</v>
      </c>
      <c r="Z473" s="244"/>
      <c r="AA473" s="252"/>
      <c r="AB473" s="241">
        <v>1600</v>
      </c>
      <c r="AC473" s="242">
        <f t="shared" si="141"/>
        <v>27990</v>
      </c>
      <c r="AD473" s="242">
        <f t="shared" si="160"/>
        <v>31567.200000000001</v>
      </c>
      <c r="AE473" s="242"/>
      <c r="AF473" s="242">
        <f t="shared" si="151"/>
        <v>59557.2</v>
      </c>
      <c r="AG473" s="242">
        <f t="shared" si="158"/>
        <v>61157.2</v>
      </c>
      <c r="AH473" s="242">
        <f t="shared" si="152"/>
        <v>6116</v>
      </c>
      <c r="AI473" s="242">
        <f t="shared" si="153"/>
        <v>2260</v>
      </c>
      <c r="AJ473" s="244">
        <f t="shared" si="154"/>
        <v>69530</v>
      </c>
      <c r="AM473" s="246">
        <f t="shared" si="155"/>
        <v>24400</v>
      </c>
      <c r="AN473" s="246">
        <f t="shared" si="156"/>
        <v>18580</v>
      </c>
    </row>
    <row r="474" spans="2:40" ht="15.6">
      <c r="B474" s="247">
        <v>469</v>
      </c>
      <c r="C474" s="248">
        <v>115550</v>
      </c>
      <c r="D474" s="248">
        <v>91490</v>
      </c>
      <c r="E474" s="235">
        <f t="shared" si="143"/>
        <v>24060</v>
      </c>
      <c r="F474" s="236">
        <f t="shared" si="144"/>
        <v>69740</v>
      </c>
      <c r="G474" s="234">
        <f t="shared" si="145"/>
        <v>56430</v>
      </c>
      <c r="H474" s="237">
        <f t="shared" si="146"/>
        <v>13310</v>
      </c>
      <c r="I474" s="249"/>
      <c r="J474" s="247">
        <v>169</v>
      </c>
      <c r="K474" s="247"/>
      <c r="L474" s="248">
        <v>94250</v>
      </c>
      <c r="M474" s="248">
        <v>75100</v>
      </c>
      <c r="N474" s="248">
        <v>94250</v>
      </c>
      <c r="O474" s="248">
        <v>75100</v>
      </c>
      <c r="Q474" s="241">
        <v>1260</v>
      </c>
      <c r="R474" s="242">
        <f t="shared" si="139"/>
        <v>23490</v>
      </c>
      <c r="S474" s="242">
        <f t="shared" si="159"/>
        <v>24893.7</v>
      </c>
      <c r="T474" s="242"/>
      <c r="U474" s="242">
        <f t="shared" si="147"/>
        <v>48383.7</v>
      </c>
      <c r="V474" s="242">
        <f t="shared" si="157"/>
        <v>49643.7</v>
      </c>
      <c r="W474" s="242">
        <f t="shared" si="148"/>
        <v>4964</v>
      </c>
      <c r="X474" s="242">
        <f t="shared" si="149"/>
        <v>1830</v>
      </c>
      <c r="Y474" s="244">
        <f t="shared" si="150"/>
        <v>56430</v>
      </c>
      <c r="Z474" s="244"/>
      <c r="AA474" s="252"/>
      <c r="AB474" s="241">
        <v>1600</v>
      </c>
      <c r="AC474" s="242">
        <f t="shared" si="141"/>
        <v>27990</v>
      </c>
      <c r="AD474" s="242">
        <f t="shared" si="160"/>
        <v>31755.100000000002</v>
      </c>
      <c r="AE474" s="242"/>
      <c r="AF474" s="242">
        <f t="shared" si="151"/>
        <v>59745.100000000006</v>
      </c>
      <c r="AG474" s="242">
        <f t="shared" si="158"/>
        <v>61345.100000000006</v>
      </c>
      <c r="AH474" s="242">
        <f t="shared" si="152"/>
        <v>6135</v>
      </c>
      <c r="AI474" s="242">
        <f t="shared" si="153"/>
        <v>2260</v>
      </c>
      <c r="AJ474" s="244">
        <f t="shared" si="154"/>
        <v>69740</v>
      </c>
      <c r="AM474" s="246">
        <f t="shared" si="155"/>
        <v>24510</v>
      </c>
      <c r="AN474" s="246">
        <f t="shared" si="156"/>
        <v>18670</v>
      </c>
    </row>
    <row r="475" spans="2:40" ht="15.6">
      <c r="B475" s="247">
        <v>470</v>
      </c>
      <c r="C475" s="248">
        <v>116020</v>
      </c>
      <c r="D475" s="248">
        <v>91850</v>
      </c>
      <c r="E475" s="235">
        <f t="shared" si="143"/>
        <v>24170</v>
      </c>
      <c r="F475" s="236">
        <f t="shared" si="144"/>
        <v>69950</v>
      </c>
      <c r="G475" s="234">
        <f t="shared" si="145"/>
        <v>56610</v>
      </c>
      <c r="H475" s="237">
        <f t="shared" si="146"/>
        <v>13340</v>
      </c>
      <c r="I475" s="249"/>
      <c r="J475" s="247">
        <v>170</v>
      </c>
      <c r="K475" s="247"/>
      <c r="L475" s="248">
        <v>94570</v>
      </c>
      <c r="M475" s="248">
        <v>75340</v>
      </c>
      <c r="N475" s="248">
        <v>94570</v>
      </c>
      <c r="O475" s="248">
        <v>75340</v>
      </c>
      <c r="Q475" s="241">
        <v>1260</v>
      </c>
      <c r="R475" s="242">
        <f t="shared" si="139"/>
        <v>23490</v>
      </c>
      <c r="S475" s="242">
        <f t="shared" si="159"/>
        <v>25041.000000000004</v>
      </c>
      <c r="T475" s="242"/>
      <c r="U475" s="242">
        <f t="shared" si="147"/>
        <v>48531</v>
      </c>
      <c r="V475" s="242">
        <f t="shared" si="157"/>
        <v>49791</v>
      </c>
      <c r="W475" s="242">
        <f t="shared" si="148"/>
        <v>4979</v>
      </c>
      <c r="X475" s="242">
        <f t="shared" si="149"/>
        <v>1840</v>
      </c>
      <c r="Y475" s="244">
        <f t="shared" si="150"/>
        <v>56610</v>
      </c>
      <c r="Z475" s="244"/>
      <c r="AA475" s="252"/>
      <c r="AB475" s="241">
        <v>1600</v>
      </c>
      <c r="AC475" s="242">
        <f t="shared" si="141"/>
        <v>27990</v>
      </c>
      <c r="AD475" s="242">
        <f t="shared" si="160"/>
        <v>31943</v>
      </c>
      <c r="AE475" s="242"/>
      <c r="AF475" s="242">
        <f t="shared" si="151"/>
        <v>59933</v>
      </c>
      <c r="AG475" s="242">
        <f t="shared" si="158"/>
        <v>61533</v>
      </c>
      <c r="AH475" s="242">
        <f t="shared" si="152"/>
        <v>6153</v>
      </c>
      <c r="AI475" s="242">
        <f t="shared" si="153"/>
        <v>2270</v>
      </c>
      <c r="AJ475" s="244">
        <f t="shared" si="154"/>
        <v>69950</v>
      </c>
      <c r="AM475" s="246">
        <f t="shared" si="155"/>
        <v>24620</v>
      </c>
      <c r="AN475" s="246">
        <f t="shared" si="156"/>
        <v>18730</v>
      </c>
    </row>
    <row r="476" spans="2:40" ht="15.6">
      <c r="B476" s="247">
        <v>471</v>
      </c>
      <c r="C476" s="248">
        <v>116500</v>
      </c>
      <c r="D476" s="248">
        <v>92230</v>
      </c>
      <c r="E476" s="235">
        <f t="shared" si="143"/>
        <v>24270</v>
      </c>
      <c r="F476" s="236">
        <f t="shared" si="144"/>
        <v>70170</v>
      </c>
      <c r="G476" s="234">
        <f t="shared" si="145"/>
        <v>56770</v>
      </c>
      <c r="H476" s="237">
        <f t="shared" si="146"/>
        <v>13400</v>
      </c>
      <c r="I476" s="249"/>
      <c r="J476" s="247">
        <v>171</v>
      </c>
      <c r="K476" s="247"/>
      <c r="L476" s="248">
        <v>94880</v>
      </c>
      <c r="M476" s="248">
        <v>75590</v>
      </c>
      <c r="N476" s="248">
        <v>94880</v>
      </c>
      <c r="O476" s="248">
        <v>75590</v>
      </c>
      <c r="Q476" s="241">
        <v>1260</v>
      </c>
      <c r="R476" s="242">
        <f t="shared" si="139"/>
        <v>23490</v>
      </c>
      <c r="S476" s="242">
        <f t="shared" si="159"/>
        <v>25188.300000000003</v>
      </c>
      <c r="T476" s="242"/>
      <c r="U476" s="242">
        <f t="shared" si="147"/>
        <v>48678.3</v>
      </c>
      <c r="V476" s="242">
        <f t="shared" si="157"/>
        <v>49938.3</v>
      </c>
      <c r="W476" s="242">
        <f t="shared" si="148"/>
        <v>4994</v>
      </c>
      <c r="X476" s="242">
        <f t="shared" si="149"/>
        <v>1840</v>
      </c>
      <c r="Y476" s="244">
        <f t="shared" si="150"/>
        <v>56770</v>
      </c>
      <c r="Z476" s="244"/>
      <c r="AA476" s="252"/>
      <c r="AB476" s="241">
        <v>1600</v>
      </c>
      <c r="AC476" s="242">
        <f t="shared" si="141"/>
        <v>27990</v>
      </c>
      <c r="AD476" s="242">
        <f t="shared" si="160"/>
        <v>32130.9</v>
      </c>
      <c r="AE476" s="242"/>
      <c r="AF476" s="242">
        <f t="shared" si="151"/>
        <v>60120.9</v>
      </c>
      <c r="AG476" s="242">
        <f t="shared" si="158"/>
        <v>61720.9</v>
      </c>
      <c r="AH476" s="242">
        <f t="shared" si="152"/>
        <v>6172</v>
      </c>
      <c r="AI476" s="242">
        <f t="shared" si="153"/>
        <v>2280</v>
      </c>
      <c r="AJ476" s="244">
        <f t="shared" si="154"/>
        <v>70170</v>
      </c>
      <c r="AM476" s="246">
        <f t="shared" si="155"/>
        <v>24710</v>
      </c>
      <c r="AN476" s="246">
        <f t="shared" si="156"/>
        <v>18820</v>
      </c>
    </row>
    <row r="477" spans="2:40" ht="15.6">
      <c r="B477" s="247">
        <v>472</v>
      </c>
      <c r="C477" s="248">
        <v>116970</v>
      </c>
      <c r="D477" s="248">
        <v>92600</v>
      </c>
      <c r="E477" s="235">
        <f t="shared" si="143"/>
        <v>24370</v>
      </c>
      <c r="F477" s="236">
        <f t="shared" si="144"/>
        <v>70380</v>
      </c>
      <c r="G477" s="234">
        <f t="shared" si="145"/>
        <v>56940</v>
      </c>
      <c r="H477" s="237">
        <f t="shared" si="146"/>
        <v>13440</v>
      </c>
      <c r="I477" s="249"/>
      <c r="J477" s="247">
        <v>172</v>
      </c>
      <c r="K477" s="247"/>
      <c r="L477" s="248">
        <v>95200</v>
      </c>
      <c r="M477" s="248">
        <v>75830</v>
      </c>
      <c r="N477" s="248">
        <v>95200</v>
      </c>
      <c r="O477" s="248">
        <v>75830</v>
      </c>
      <c r="Q477" s="241">
        <v>1260</v>
      </c>
      <c r="R477" s="242">
        <f t="shared" si="139"/>
        <v>23490</v>
      </c>
      <c r="S477" s="242">
        <f t="shared" si="159"/>
        <v>25335.600000000002</v>
      </c>
      <c r="T477" s="242"/>
      <c r="U477" s="242">
        <f t="shared" si="147"/>
        <v>48825.600000000006</v>
      </c>
      <c r="V477" s="242">
        <f t="shared" si="157"/>
        <v>50085.600000000006</v>
      </c>
      <c r="W477" s="242">
        <f t="shared" si="148"/>
        <v>5009</v>
      </c>
      <c r="X477" s="242">
        <f t="shared" si="149"/>
        <v>1850</v>
      </c>
      <c r="Y477" s="244">
        <f t="shared" si="150"/>
        <v>56940</v>
      </c>
      <c r="Z477" s="244"/>
      <c r="AA477" s="252"/>
      <c r="AB477" s="241">
        <v>1600</v>
      </c>
      <c r="AC477" s="242">
        <f t="shared" si="141"/>
        <v>27990</v>
      </c>
      <c r="AD477" s="242">
        <f t="shared" si="160"/>
        <v>32318.799999999999</v>
      </c>
      <c r="AE477" s="242"/>
      <c r="AF477" s="242">
        <f t="shared" si="151"/>
        <v>60308.800000000003</v>
      </c>
      <c r="AG477" s="242">
        <f t="shared" si="158"/>
        <v>61908.800000000003</v>
      </c>
      <c r="AH477" s="242">
        <f t="shared" si="152"/>
        <v>6191</v>
      </c>
      <c r="AI477" s="242">
        <f t="shared" si="153"/>
        <v>2290</v>
      </c>
      <c r="AJ477" s="244">
        <f t="shared" si="154"/>
        <v>70380</v>
      </c>
      <c r="AM477" s="246">
        <f t="shared" si="155"/>
        <v>24820</v>
      </c>
      <c r="AN477" s="246">
        <f t="shared" si="156"/>
        <v>18890</v>
      </c>
    </row>
    <row r="478" spans="2:40" ht="15.6">
      <c r="B478" s="247">
        <v>473</v>
      </c>
      <c r="C478" s="248">
        <v>117450</v>
      </c>
      <c r="D478" s="248">
        <v>92970</v>
      </c>
      <c r="E478" s="235">
        <f t="shared" si="143"/>
        <v>24480</v>
      </c>
      <c r="F478" s="236">
        <f t="shared" si="144"/>
        <v>70590</v>
      </c>
      <c r="G478" s="234">
        <f t="shared" si="145"/>
        <v>57100</v>
      </c>
      <c r="H478" s="237">
        <f t="shared" si="146"/>
        <v>13490</v>
      </c>
      <c r="I478" s="249"/>
      <c r="J478" s="247">
        <v>173</v>
      </c>
      <c r="K478" s="247"/>
      <c r="L478" s="248">
        <v>95520</v>
      </c>
      <c r="M478" s="248">
        <v>76080</v>
      </c>
      <c r="N478" s="248">
        <v>95520</v>
      </c>
      <c r="O478" s="248">
        <v>76080</v>
      </c>
      <c r="Q478" s="241">
        <v>1260</v>
      </c>
      <c r="R478" s="242">
        <f t="shared" si="139"/>
        <v>23490</v>
      </c>
      <c r="S478" s="242">
        <f t="shared" si="159"/>
        <v>25482.9</v>
      </c>
      <c r="T478" s="242"/>
      <c r="U478" s="242">
        <f t="shared" si="147"/>
        <v>48972.9</v>
      </c>
      <c r="V478" s="242">
        <f t="shared" si="157"/>
        <v>50232.9</v>
      </c>
      <c r="W478" s="242">
        <f t="shared" si="148"/>
        <v>5023</v>
      </c>
      <c r="X478" s="242">
        <f t="shared" si="149"/>
        <v>1850</v>
      </c>
      <c r="Y478" s="244">
        <f t="shared" si="150"/>
        <v>57100</v>
      </c>
      <c r="Z478" s="244"/>
      <c r="AA478" s="252"/>
      <c r="AB478" s="241">
        <v>1600</v>
      </c>
      <c r="AC478" s="242">
        <f t="shared" si="141"/>
        <v>27990</v>
      </c>
      <c r="AD478" s="242">
        <f t="shared" si="160"/>
        <v>32506.7</v>
      </c>
      <c r="AE478" s="242"/>
      <c r="AF478" s="242">
        <f t="shared" si="151"/>
        <v>60496.7</v>
      </c>
      <c r="AG478" s="242">
        <f t="shared" si="158"/>
        <v>62096.7</v>
      </c>
      <c r="AH478" s="242">
        <f t="shared" si="152"/>
        <v>6210</v>
      </c>
      <c r="AI478" s="242">
        <f t="shared" si="153"/>
        <v>2290</v>
      </c>
      <c r="AJ478" s="244">
        <f t="shared" si="154"/>
        <v>70590</v>
      </c>
      <c r="AM478" s="246">
        <f t="shared" si="155"/>
        <v>24930</v>
      </c>
      <c r="AN478" s="246">
        <f t="shared" si="156"/>
        <v>18980</v>
      </c>
    </row>
    <row r="479" spans="2:40" ht="15.6">
      <c r="B479" s="247">
        <v>474</v>
      </c>
      <c r="C479" s="248">
        <v>117920</v>
      </c>
      <c r="D479" s="248">
        <v>93340</v>
      </c>
      <c r="E479" s="235">
        <f t="shared" si="143"/>
        <v>24580</v>
      </c>
      <c r="F479" s="236">
        <f t="shared" si="144"/>
        <v>70810</v>
      </c>
      <c r="G479" s="234">
        <f t="shared" si="145"/>
        <v>57270</v>
      </c>
      <c r="H479" s="237">
        <f t="shared" si="146"/>
        <v>13540</v>
      </c>
      <c r="I479" s="249"/>
      <c r="J479" s="247">
        <v>174</v>
      </c>
      <c r="K479" s="247"/>
      <c r="L479" s="248">
        <v>95840</v>
      </c>
      <c r="M479" s="248">
        <v>76320</v>
      </c>
      <c r="N479" s="248">
        <v>95840</v>
      </c>
      <c r="O479" s="248">
        <v>76320</v>
      </c>
      <c r="Q479" s="241">
        <v>1260</v>
      </c>
      <c r="R479" s="242">
        <f t="shared" si="139"/>
        <v>23490</v>
      </c>
      <c r="S479" s="242">
        <f t="shared" si="159"/>
        <v>25630.2</v>
      </c>
      <c r="T479" s="242"/>
      <c r="U479" s="242">
        <f t="shared" si="147"/>
        <v>49120.2</v>
      </c>
      <c r="V479" s="242">
        <f t="shared" si="157"/>
        <v>50380.2</v>
      </c>
      <c r="W479" s="242">
        <f t="shared" si="148"/>
        <v>5038</v>
      </c>
      <c r="X479" s="242">
        <f t="shared" si="149"/>
        <v>1860</v>
      </c>
      <c r="Y479" s="244">
        <f t="shared" si="150"/>
        <v>57270</v>
      </c>
      <c r="Z479" s="244"/>
      <c r="AA479" s="252"/>
      <c r="AB479" s="241">
        <v>1600</v>
      </c>
      <c r="AC479" s="242">
        <f t="shared" si="141"/>
        <v>27990</v>
      </c>
      <c r="AD479" s="242">
        <f t="shared" si="160"/>
        <v>32694.600000000002</v>
      </c>
      <c r="AE479" s="242"/>
      <c r="AF479" s="242">
        <f t="shared" si="151"/>
        <v>60684.600000000006</v>
      </c>
      <c r="AG479" s="242">
        <f t="shared" si="158"/>
        <v>62284.600000000006</v>
      </c>
      <c r="AH479" s="242">
        <f t="shared" si="152"/>
        <v>6228</v>
      </c>
      <c r="AI479" s="242">
        <f t="shared" si="153"/>
        <v>2300</v>
      </c>
      <c r="AJ479" s="244">
        <f t="shared" si="154"/>
        <v>70810</v>
      </c>
      <c r="AM479" s="246">
        <f t="shared" si="155"/>
        <v>25030</v>
      </c>
      <c r="AN479" s="246">
        <f t="shared" si="156"/>
        <v>19050</v>
      </c>
    </row>
    <row r="480" spans="2:40" ht="15.6">
      <c r="B480" s="247">
        <v>475</v>
      </c>
      <c r="C480" s="248">
        <v>118400</v>
      </c>
      <c r="D480" s="248">
        <v>93710</v>
      </c>
      <c r="E480" s="235">
        <f t="shared" si="143"/>
        <v>24690</v>
      </c>
      <c r="F480" s="236">
        <f t="shared" si="144"/>
        <v>71020</v>
      </c>
      <c r="G480" s="234">
        <f t="shared" si="145"/>
        <v>57440</v>
      </c>
      <c r="H480" s="237">
        <f t="shared" si="146"/>
        <v>13580</v>
      </c>
      <c r="I480" s="249"/>
      <c r="J480" s="247">
        <v>175</v>
      </c>
      <c r="K480" s="247"/>
      <c r="L480" s="248">
        <v>96160</v>
      </c>
      <c r="M480" s="248">
        <v>76570</v>
      </c>
      <c r="N480" s="248">
        <v>96160</v>
      </c>
      <c r="O480" s="248">
        <v>76570</v>
      </c>
      <c r="Q480" s="241">
        <v>1260</v>
      </c>
      <c r="R480" s="242">
        <f t="shared" si="139"/>
        <v>23490</v>
      </c>
      <c r="S480" s="242">
        <f t="shared" si="159"/>
        <v>25777.500000000004</v>
      </c>
      <c r="T480" s="242"/>
      <c r="U480" s="242">
        <f t="shared" si="147"/>
        <v>49267.5</v>
      </c>
      <c r="V480" s="242">
        <f t="shared" si="157"/>
        <v>50527.5</v>
      </c>
      <c r="W480" s="242">
        <f t="shared" si="148"/>
        <v>5053</v>
      </c>
      <c r="X480" s="242">
        <f t="shared" si="149"/>
        <v>1860</v>
      </c>
      <c r="Y480" s="244">
        <f t="shared" si="150"/>
        <v>57440</v>
      </c>
      <c r="Z480" s="244"/>
      <c r="AA480" s="252"/>
      <c r="AB480" s="241">
        <v>1600</v>
      </c>
      <c r="AC480" s="242">
        <f t="shared" si="141"/>
        <v>27990</v>
      </c>
      <c r="AD480" s="242">
        <f t="shared" si="160"/>
        <v>32882.5</v>
      </c>
      <c r="AE480" s="242"/>
      <c r="AF480" s="242">
        <f t="shared" si="151"/>
        <v>60872.5</v>
      </c>
      <c r="AG480" s="242">
        <f t="shared" si="158"/>
        <v>62472.5</v>
      </c>
      <c r="AH480" s="242">
        <f t="shared" si="152"/>
        <v>6247</v>
      </c>
      <c r="AI480" s="242">
        <f t="shared" si="153"/>
        <v>2310</v>
      </c>
      <c r="AJ480" s="244">
        <f t="shared" si="154"/>
        <v>71020</v>
      </c>
      <c r="AM480" s="246">
        <f t="shared" si="155"/>
        <v>25140</v>
      </c>
      <c r="AN480" s="246">
        <f t="shared" si="156"/>
        <v>19130</v>
      </c>
    </row>
    <row r="481" spans="2:40" ht="15.6">
      <c r="B481" s="247">
        <v>476</v>
      </c>
      <c r="C481" s="248">
        <v>118870</v>
      </c>
      <c r="D481" s="248">
        <v>94080</v>
      </c>
      <c r="E481" s="235">
        <f t="shared" si="143"/>
        <v>24790</v>
      </c>
      <c r="F481" s="236">
        <f t="shared" si="144"/>
        <v>71230</v>
      </c>
      <c r="G481" s="234">
        <f t="shared" si="145"/>
        <v>57610</v>
      </c>
      <c r="H481" s="237">
        <f t="shared" si="146"/>
        <v>13620</v>
      </c>
      <c r="I481" s="249"/>
      <c r="J481" s="247">
        <v>176</v>
      </c>
      <c r="K481" s="247"/>
      <c r="L481" s="248">
        <v>96490</v>
      </c>
      <c r="M481" s="248">
        <v>76810</v>
      </c>
      <c r="N481" s="248">
        <v>96490</v>
      </c>
      <c r="O481" s="248">
        <v>76810</v>
      </c>
      <c r="Q481" s="241">
        <v>1260</v>
      </c>
      <c r="R481" s="242">
        <f t="shared" si="139"/>
        <v>23490</v>
      </c>
      <c r="S481" s="242">
        <f t="shared" si="159"/>
        <v>25924.800000000003</v>
      </c>
      <c r="T481" s="242"/>
      <c r="U481" s="242">
        <f t="shared" si="147"/>
        <v>49414.8</v>
      </c>
      <c r="V481" s="242">
        <f t="shared" si="157"/>
        <v>50674.8</v>
      </c>
      <c r="W481" s="242">
        <f t="shared" si="148"/>
        <v>5067</v>
      </c>
      <c r="X481" s="242">
        <f t="shared" si="149"/>
        <v>1870</v>
      </c>
      <c r="Y481" s="244">
        <f t="shared" si="150"/>
        <v>57610</v>
      </c>
      <c r="Z481" s="244"/>
      <c r="AA481" s="252"/>
      <c r="AB481" s="241">
        <v>1600</v>
      </c>
      <c r="AC481" s="242">
        <f t="shared" si="141"/>
        <v>27990</v>
      </c>
      <c r="AD481" s="242">
        <f t="shared" si="160"/>
        <v>33070.400000000001</v>
      </c>
      <c r="AE481" s="242"/>
      <c r="AF481" s="242">
        <f t="shared" si="151"/>
        <v>61060.4</v>
      </c>
      <c r="AG481" s="242">
        <f t="shared" si="158"/>
        <v>62660.4</v>
      </c>
      <c r="AH481" s="242">
        <f t="shared" si="152"/>
        <v>6266</v>
      </c>
      <c r="AI481" s="242">
        <f t="shared" si="153"/>
        <v>2310</v>
      </c>
      <c r="AJ481" s="244">
        <f t="shared" si="154"/>
        <v>71230</v>
      </c>
      <c r="AM481" s="246">
        <f t="shared" si="155"/>
        <v>25260</v>
      </c>
      <c r="AN481" s="246">
        <f t="shared" si="156"/>
        <v>19200</v>
      </c>
    </row>
    <row r="482" spans="2:40" ht="15.6">
      <c r="B482" s="247">
        <v>477</v>
      </c>
      <c r="C482" s="248">
        <v>119340</v>
      </c>
      <c r="D482" s="248">
        <v>94450</v>
      </c>
      <c r="E482" s="235">
        <f t="shared" si="143"/>
        <v>24890</v>
      </c>
      <c r="F482" s="236">
        <f t="shared" si="144"/>
        <v>71450</v>
      </c>
      <c r="G482" s="234">
        <f t="shared" si="145"/>
        <v>57780</v>
      </c>
      <c r="H482" s="237">
        <f t="shared" si="146"/>
        <v>13670</v>
      </c>
      <c r="I482" s="249"/>
      <c r="J482" s="247">
        <v>177</v>
      </c>
      <c r="K482" s="247"/>
      <c r="L482" s="248">
        <v>96810</v>
      </c>
      <c r="M482" s="248">
        <v>77050</v>
      </c>
      <c r="N482" s="248">
        <v>96810</v>
      </c>
      <c r="O482" s="248">
        <v>77050</v>
      </c>
      <c r="Q482" s="241">
        <v>1260</v>
      </c>
      <c r="R482" s="242">
        <f t="shared" si="139"/>
        <v>23490</v>
      </c>
      <c r="S482" s="242">
        <f t="shared" si="159"/>
        <v>26072.100000000002</v>
      </c>
      <c r="T482" s="242"/>
      <c r="U482" s="242">
        <f t="shared" si="147"/>
        <v>49562.100000000006</v>
      </c>
      <c r="V482" s="242">
        <f t="shared" si="157"/>
        <v>50822.100000000006</v>
      </c>
      <c r="W482" s="242">
        <f t="shared" si="148"/>
        <v>5082</v>
      </c>
      <c r="X482" s="242">
        <f t="shared" si="149"/>
        <v>1880</v>
      </c>
      <c r="Y482" s="244">
        <f t="shared" si="150"/>
        <v>57780</v>
      </c>
      <c r="Z482" s="244"/>
      <c r="AA482" s="252"/>
      <c r="AB482" s="241">
        <v>1600</v>
      </c>
      <c r="AC482" s="242">
        <f t="shared" si="141"/>
        <v>27990</v>
      </c>
      <c r="AD482" s="242">
        <f t="shared" si="160"/>
        <v>33258.300000000003</v>
      </c>
      <c r="AE482" s="242"/>
      <c r="AF482" s="242">
        <f t="shared" si="151"/>
        <v>61248.3</v>
      </c>
      <c r="AG482" s="242">
        <f t="shared" si="158"/>
        <v>62848.3</v>
      </c>
      <c r="AH482" s="242">
        <f t="shared" si="152"/>
        <v>6285</v>
      </c>
      <c r="AI482" s="242">
        <f t="shared" si="153"/>
        <v>2320</v>
      </c>
      <c r="AJ482" s="244">
        <f t="shared" si="154"/>
        <v>71450</v>
      </c>
      <c r="AM482" s="246">
        <f t="shared" si="155"/>
        <v>25360</v>
      </c>
      <c r="AN482" s="246">
        <f t="shared" si="156"/>
        <v>19270</v>
      </c>
    </row>
    <row r="483" spans="2:40" ht="15.6">
      <c r="B483" s="247">
        <v>478</v>
      </c>
      <c r="C483" s="248">
        <v>119810</v>
      </c>
      <c r="D483" s="248">
        <v>94820</v>
      </c>
      <c r="E483" s="235">
        <f t="shared" si="143"/>
        <v>24990</v>
      </c>
      <c r="F483" s="236">
        <f t="shared" si="144"/>
        <v>71670</v>
      </c>
      <c r="G483" s="234">
        <f t="shared" si="145"/>
        <v>57940</v>
      </c>
      <c r="H483" s="237">
        <f t="shared" si="146"/>
        <v>13730</v>
      </c>
      <c r="I483" s="249"/>
      <c r="J483" s="247">
        <v>178</v>
      </c>
      <c r="K483" s="247"/>
      <c r="L483" s="248">
        <v>97120</v>
      </c>
      <c r="M483" s="248">
        <v>77300</v>
      </c>
      <c r="N483" s="248">
        <v>97120</v>
      </c>
      <c r="O483" s="248">
        <v>77300</v>
      </c>
      <c r="Q483" s="241">
        <v>1260</v>
      </c>
      <c r="R483" s="242">
        <f t="shared" si="139"/>
        <v>23490</v>
      </c>
      <c r="S483" s="242">
        <f t="shared" si="159"/>
        <v>26219.4</v>
      </c>
      <c r="T483" s="242"/>
      <c r="U483" s="242">
        <f t="shared" si="147"/>
        <v>49709.4</v>
      </c>
      <c r="V483" s="242">
        <f t="shared" si="157"/>
        <v>50969.4</v>
      </c>
      <c r="W483" s="242">
        <f t="shared" si="148"/>
        <v>5097</v>
      </c>
      <c r="X483" s="242">
        <f t="shared" si="149"/>
        <v>1880</v>
      </c>
      <c r="Y483" s="244">
        <f t="shared" si="150"/>
        <v>57940</v>
      </c>
      <c r="Z483" s="244"/>
      <c r="AA483" s="252"/>
      <c r="AB483" s="241">
        <v>1600</v>
      </c>
      <c r="AC483" s="242">
        <f t="shared" si="141"/>
        <v>27990</v>
      </c>
      <c r="AD483" s="242">
        <f t="shared" si="160"/>
        <v>33446.200000000004</v>
      </c>
      <c r="AE483" s="242"/>
      <c r="AF483" s="242">
        <f t="shared" si="151"/>
        <v>61436.200000000004</v>
      </c>
      <c r="AG483" s="242">
        <f t="shared" si="158"/>
        <v>63036.200000000004</v>
      </c>
      <c r="AH483" s="242">
        <f t="shared" si="152"/>
        <v>6304</v>
      </c>
      <c r="AI483" s="242">
        <f t="shared" si="153"/>
        <v>2330</v>
      </c>
      <c r="AJ483" s="244">
        <f t="shared" si="154"/>
        <v>71670</v>
      </c>
      <c r="AM483" s="246">
        <f t="shared" si="155"/>
        <v>25450</v>
      </c>
      <c r="AN483" s="246">
        <f t="shared" si="156"/>
        <v>19360</v>
      </c>
    </row>
    <row r="484" spans="2:40" ht="15.6">
      <c r="B484" s="247">
        <v>479</v>
      </c>
      <c r="C484" s="248">
        <v>120290</v>
      </c>
      <c r="D484" s="248">
        <v>95190</v>
      </c>
      <c r="E484" s="235">
        <f t="shared" si="143"/>
        <v>25100</v>
      </c>
      <c r="F484" s="236">
        <f t="shared" si="144"/>
        <v>71870</v>
      </c>
      <c r="G484" s="234">
        <f t="shared" si="145"/>
        <v>58110</v>
      </c>
      <c r="H484" s="237">
        <f t="shared" si="146"/>
        <v>13760</v>
      </c>
      <c r="I484" s="249"/>
      <c r="J484" s="247">
        <v>179</v>
      </c>
      <c r="K484" s="247"/>
      <c r="L484" s="248">
        <v>97440</v>
      </c>
      <c r="M484" s="248">
        <v>77550</v>
      </c>
      <c r="N484" s="248">
        <v>97440</v>
      </c>
      <c r="O484" s="248">
        <v>77550</v>
      </c>
      <c r="Q484" s="241">
        <v>1260</v>
      </c>
      <c r="R484" s="242">
        <f t="shared" si="139"/>
        <v>23490</v>
      </c>
      <c r="S484" s="242">
        <f t="shared" si="159"/>
        <v>26366.7</v>
      </c>
      <c r="T484" s="242"/>
      <c r="U484" s="242">
        <f t="shared" si="147"/>
        <v>49856.7</v>
      </c>
      <c r="V484" s="242">
        <f t="shared" si="157"/>
        <v>51116.7</v>
      </c>
      <c r="W484" s="242">
        <f t="shared" si="148"/>
        <v>5112</v>
      </c>
      <c r="X484" s="242">
        <f t="shared" si="149"/>
        <v>1890</v>
      </c>
      <c r="Y484" s="244">
        <f t="shared" si="150"/>
        <v>58110</v>
      </c>
      <c r="Z484" s="244"/>
      <c r="AA484" s="252"/>
      <c r="AB484" s="241">
        <v>1600</v>
      </c>
      <c r="AC484" s="242">
        <f t="shared" si="141"/>
        <v>27990</v>
      </c>
      <c r="AD484" s="242">
        <f t="shared" si="160"/>
        <v>33634.1</v>
      </c>
      <c r="AE484" s="242"/>
      <c r="AF484" s="242">
        <f t="shared" si="151"/>
        <v>61624.1</v>
      </c>
      <c r="AG484" s="242">
        <f t="shared" si="158"/>
        <v>63224.1</v>
      </c>
      <c r="AH484" s="242">
        <f t="shared" si="152"/>
        <v>6322</v>
      </c>
      <c r="AI484" s="242">
        <f t="shared" si="153"/>
        <v>2330</v>
      </c>
      <c r="AJ484" s="244">
        <f t="shared" si="154"/>
        <v>71870</v>
      </c>
      <c r="AM484" s="246">
        <f t="shared" si="155"/>
        <v>25570</v>
      </c>
      <c r="AN484" s="246">
        <f t="shared" si="156"/>
        <v>19440</v>
      </c>
    </row>
    <row r="485" spans="2:40" ht="15.6">
      <c r="B485" s="247">
        <v>480</v>
      </c>
      <c r="C485" s="248">
        <v>120770</v>
      </c>
      <c r="D485" s="248">
        <v>95570</v>
      </c>
      <c r="E485" s="235">
        <f t="shared" si="143"/>
        <v>25200</v>
      </c>
      <c r="F485" s="236">
        <f t="shared" si="144"/>
        <v>72090</v>
      </c>
      <c r="G485" s="234">
        <f t="shared" si="145"/>
        <v>58280</v>
      </c>
      <c r="H485" s="237">
        <f t="shared" si="146"/>
        <v>13810</v>
      </c>
      <c r="I485" s="249"/>
      <c r="J485" s="247">
        <v>180</v>
      </c>
      <c r="K485" s="247"/>
      <c r="L485" s="248">
        <v>97760</v>
      </c>
      <c r="M485" s="248">
        <v>77800</v>
      </c>
      <c r="N485" s="248">
        <v>97760</v>
      </c>
      <c r="O485" s="248">
        <v>77800</v>
      </c>
      <c r="Q485" s="241">
        <v>1260</v>
      </c>
      <c r="R485" s="242">
        <f t="shared" si="139"/>
        <v>23490</v>
      </c>
      <c r="S485" s="242">
        <f t="shared" si="159"/>
        <v>26514.000000000004</v>
      </c>
      <c r="T485" s="242"/>
      <c r="U485" s="242">
        <f t="shared" si="147"/>
        <v>50004</v>
      </c>
      <c r="V485" s="242">
        <f t="shared" si="157"/>
        <v>51264</v>
      </c>
      <c r="W485" s="242">
        <f t="shared" si="148"/>
        <v>5126</v>
      </c>
      <c r="X485" s="242">
        <f t="shared" si="149"/>
        <v>1890</v>
      </c>
      <c r="Y485" s="244">
        <f t="shared" si="150"/>
        <v>58280</v>
      </c>
      <c r="Z485" s="244"/>
      <c r="AA485" s="252"/>
      <c r="AB485" s="241">
        <v>1600</v>
      </c>
      <c r="AC485" s="242">
        <f t="shared" si="141"/>
        <v>27990</v>
      </c>
      <c r="AD485" s="242">
        <f t="shared" si="160"/>
        <v>33822</v>
      </c>
      <c r="AE485" s="242"/>
      <c r="AF485" s="242">
        <f t="shared" si="151"/>
        <v>61812</v>
      </c>
      <c r="AG485" s="242">
        <f t="shared" si="158"/>
        <v>63412</v>
      </c>
      <c r="AH485" s="242">
        <f t="shared" si="152"/>
        <v>6341</v>
      </c>
      <c r="AI485" s="242">
        <f t="shared" si="153"/>
        <v>2340</v>
      </c>
      <c r="AJ485" s="244">
        <f t="shared" si="154"/>
        <v>72090</v>
      </c>
      <c r="AM485" s="246">
        <f t="shared" si="155"/>
        <v>25670</v>
      </c>
      <c r="AN485" s="246">
        <f t="shared" si="156"/>
        <v>19520</v>
      </c>
    </row>
    <row r="486" spans="2:40" ht="15.6">
      <c r="B486" s="247">
        <v>481</v>
      </c>
      <c r="C486" s="248">
        <v>121240</v>
      </c>
      <c r="D486" s="248">
        <v>95930</v>
      </c>
      <c r="E486" s="235">
        <f t="shared" si="143"/>
        <v>25310</v>
      </c>
      <c r="F486" s="236">
        <f t="shared" si="144"/>
        <v>72300</v>
      </c>
      <c r="G486" s="234">
        <f t="shared" si="145"/>
        <v>58450</v>
      </c>
      <c r="H486" s="237">
        <f t="shared" si="146"/>
        <v>13850</v>
      </c>
      <c r="I486" s="249"/>
      <c r="J486" s="247">
        <v>181</v>
      </c>
      <c r="K486" s="247"/>
      <c r="L486" s="248">
        <v>98080</v>
      </c>
      <c r="M486" s="248">
        <v>78030</v>
      </c>
      <c r="N486" s="248">
        <v>98080</v>
      </c>
      <c r="O486" s="248">
        <v>78030</v>
      </c>
      <c r="Q486" s="241">
        <v>1260</v>
      </c>
      <c r="R486" s="242">
        <f t="shared" si="139"/>
        <v>23490</v>
      </c>
      <c r="S486" s="242">
        <f t="shared" si="159"/>
        <v>26661.300000000003</v>
      </c>
      <c r="T486" s="242"/>
      <c r="U486" s="242">
        <f t="shared" si="147"/>
        <v>50151.3</v>
      </c>
      <c r="V486" s="242">
        <f t="shared" si="157"/>
        <v>51411.3</v>
      </c>
      <c r="W486" s="242">
        <f t="shared" si="148"/>
        <v>5141</v>
      </c>
      <c r="X486" s="242">
        <f t="shared" si="149"/>
        <v>1900</v>
      </c>
      <c r="Y486" s="244">
        <f t="shared" si="150"/>
        <v>58450</v>
      </c>
      <c r="Z486" s="244"/>
      <c r="AA486" s="252"/>
      <c r="AB486" s="241">
        <v>1600</v>
      </c>
      <c r="AC486" s="242">
        <f t="shared" si="141"/>
        <v>27990</v>
      </c>
      <c r="AD486" s="242">
        <f t="shared" si="160"/>
        <v>34009.9</v>
      </c>
      <c r="AE486" s="242"/>
      <c r="AF486" s="242">
        <f t="shared" si="151"/>
        <v>61999.9</v>
      </c>
      <c r="AG486" s="242">
        <f t="shared" si="158"/>
        <v>63599.9</v>
      </c>
      <c r="AH486" s="242">
        <f t="shared" si="152"/>
        <v>6360</v>
      </c>
      <c r="AI486" s="242">
        <f t="shared" si="153"/>
        <v>2350</v>
      </c>
      <c r="AJ486" s="244">
        <f t="shared" si="154"/>
        <v>72300</v>
      </c>
      <c r="AM486" s="246">
        <f t="shared" si="155"/>
        <v>25780</v>
      </c>
      <c r="AN486" s="246">
        <f t="shared" si="156"/>
        <v>19580</v>
      </c>
    </row>
    <row r="487" spans="2:40" ht="15.6">
      <c r="B487" s="247">
        <v>482</v>
      </c>
      <c r="C487" s="248">
        <v>121720</v>
      </c>
      <c r="D487" s="248">
        <v>96300</v>
      </c>
      <c r="E487" s="235">
        <f t="shared" si="143"/>
        <v>25420</v>
      </c>
      <c r="F487" s="236">
        <f t="shared" si="144"/>
        <v>72520</v>
      </c>
      <c r="G487" s="234">
        <f t="shared" si="145"/>
        <v>58610</v>
      </c>
      <c r="H487" s="237">
        <f t="shared" si="146"/>
        <v>13910</v>
      </c>
      <c r="I487" s="249"/>
      <c r="J487" s="247">
        <v>182</v>
      </c>
      <c r="K487" s="247"/>
      <c r="L487" s="248">
        <v>98400</v>
      </c>
      <c r="M487" s="248">
        <v>78280</v>
      </c>
      <c r="N487" s="248">
        <v>98400</v>
      </c>
      <c r="O487" s="248">
        <v>78280</v>
      </c>
      <c r="Q487" s="241">
        <v>1260</v>
      </c>
      <c r="R487" s="242">
        <f t="shared" si="139"/>
        <v>23490</v>
      </c>
      <c r="S487" s="242">
        <f t="shared" si="159"/>
        <v>26808.600000000002</v>
      </c>
      <c r="T487" s="242"/>
      <c r="U487" s="242">
        <f t="shared" si="147"/>
        <v>50298.600000000006</v>
      </c>
      <c r="V487" s="242">
        <f t="shared" si="157"/>
        <v>51558.600000000006</v>
      </c>
      <c r="W487" s="242">
        <f t="shared" si="148"/>
        <v>5156</v>
      </c>
      <c r="X487" s="242">
        <f t="shared" si="149"/>
        <v>1900</v>
      </c>
      <c r="Y487" s="244">
        <f t="shared" si="150"/>
        <v>58610</v>
      </c>
      <c r="Z487" s="244"/>
      <c r="AA487" s="252"/>
      <c r="AB487" s="241">
        <v>1600</v>
      </c>
      <c r="AC487" s="242">
        <f t="shared" si="141"/>
        <v>27990</v>
      </c>
      <c r="AD487" s="242">
        <f t="shared" si="160"/>
        <v>34197.800000000003</v>
      </c>
      <c r="AE487" s="242"/>
      <c r="AF487" s="242">
        <f t="shared" si="151"/>
        <v>62187.8</v>
      </c>
      <c r="AG487" s="242">
        <f t="shared" si="158"/>
        <v>63787.8</v>
      </c>
      <c r="AH487" s="242">
        <f t="shared" si="152"/>
        <v>6379</v>
      </c>
      <c r="AI487" s="242">
        <f t="shared" si="153"/>
        <v>2360</v>
      </c>
      <c r="AJ487" s="244">
        <f t="shared" si="154"/>
        <v>72520</v>
      </c>
      <c r="AM487" s="246">
        <f t="shared" si="155"/>
        <v>25880</v>
      </c>
      <c r="AN487" s="246">
        <f t="shared" si="156"/>
        <v>19670</v>
      </c>
    </row>
    <row r="488" spans="2:40" ht="15.6">
      <c r="B488" s="247">
        <v>483</v>
      </c>
      <c r="C488" s="248">
        <v>122190</v>
      </c>
      <c r="D488" s="248">
        <v>96670</v>
      </c>
      <c r="E488" s="235">
        <f t="shared" si="143"/>
        <v>25520</v>
      </c>
      <c r="F488" s="236">
        <f t="shared" si="144"/>
        <v>72730</v>
      </c>
      <c r="G488" s="234">
        <f t="shared" si="145"/>
        <v>58780</v>
      </c>
      <c r="H488" s="237">
        <f t="shared" si="146"/>
        <v>13950</v>
      </c>
      <c r="I488" s="249"/>
      <c r="J488" s="247">
        <v>183</v>
      </c>
      <c r="K488" s="247"/>
      <c r="L488" s="248">
        <v>98720</v>
      </c>
      <c r="M488" s="248">
        <v>78530</v>
      </c>
      <c r="N488" s="248">
        <v>98720</v>
      </c>
      <c r="O488" s="248">
        <v>78530</v>
      </c>
      <c r="Q488" s="241">
        <v>1260</v>
      </c>
      <c r="R488" s="242">
        <f t="shared" si="139"/>
        <v>23490</v>
      </c>
      <c r="S488" s="242">
        <f t="shared" si="159"/>
        <v>26955.9</v>
      </c>
      <c r="T488" s="242"/>
      <c r="U488" s="242">
        <f t="shared" si="147"/>
        <v>50445.9</v>
      </c>
      <c r="V488" s="242">
        <f t="shared" si="157"/>
        <v>51705.9</v>
      </c>
      <c r="W488" s="242">
        <f t="shared" si="148"/>
        <v>5171</v>
      </c>
      <c r="X488" s="242">
        <f t="shared" si="149"/>
        <v>1910</v>
      </c>
      <c r="Y488" s="244">
        <f t="shared" si="150"/>
        <v>58780</v>
      </c>
      <c r="Z488" s="244"/>
      <c r="AA488" s="252"/>
      <c r="AB488" s="241">
        <v>1600</v>
      </c>
      <c r="AC488" s="242">
        <f t="shared" si="141"/>
        <v>27990</v>
      </c>
      <c r="AD488" s="242">
        <f t="shared" si="160"/>
        <v>34385.700000000004</v>
      </c>
      <c r="AE488" s="242"/>
      <c r="AF488" s="242">
        <f t="shared" si="151"/>
        <v>62375.700000000004</v>
      </c>
      <c r="AG488" s="242">
        <f t="shared" si="158"/>
        <v>63975.700000000004</v>
      </c>
      <c r="AH488" s="242">
        <f t="shared" si="152"/>
        <v>6398</v>
      </c>
      <c r="AI488" s="242">
        <f t="shared" si="153"/>
        <v>2360</v>
      </c>
      <c r="AJ488" s="244">
        <f t="shared" si="154"/>
        <v>72730</v>
      </c>
      <c r="AM488" s="246">
        <f t="shared" si="155"/>
        <v>25990</v>
      </c>
      <c r="AN488" s="246">
        <f t="shared" si="156"/>
        <v>19750</v>
      </c>
    </row>
    <row r="489" spans="2:40" ht="15.6">
      <c r="B489" s="247">
        <v>484</v>
      </c>
      <c r="C489" s="248">
        <v>122670</v>
      </c>
      <c r="D489" s="248">
        <v>97040</v>
      </c>
      <c r="E489" s="235">
        <f t="shared" si="143"/>
        <v>25630</v>
      </c>
      <c r="F489" s="236">
        <f t="shared" si="144"/>
        <v>72940</v>
      </c>
      <c r="G489" s="234">
        <f t="shared" si="145"/>
        <v>58940</v>
      </c>
      <c r="H489" s="237">
        <f t="shared" si="146"/>
        <v>14000</v>
      </c>
      <c r="I489" s="249"/>
      <c r="J489" s="247">
        <v>184</v>
      </c>
      <c r="K489" s="247"/>
      <c r="L489" s="248">
        <v>99040</v>
      </c>
      <c r="M489" s="248">
        <v>78770</v>
      </c>
      <c r="N489" s="248">
        <v>99040</v>
      </c>
      <c r="O489" s="248">
        <v>78770</v>
      </c>
      <c r="Q489" s="241">
        <v>1260</v>
      </c>
      <c r="R489" s="242">
        <f t="shared" si="139"/>
        <v>23490</v>
      </c>
      <c r="S489" s="242">
        <f t="shared" si="159"/>
        <v>27103.200000000001</v>
      </c>
      <c r="T489" s="242"/>
      <c r="U489" s="242">
        <f t="shared" si="147"/>
        <v>50593.2</v>
      </c>
      <c r="V489" s="242">
        <f t="shared" si="157"/>
        <v>51853.2</v>
      </c>
      <c r="W489" s="242">
        <f t="shared" si="148"/>
        <v>5185</v>
      </c>
      <c r="X489" s="242">
        <f t="shared" si="149"/>
        <v>1910</v>
      </c>
      <c r="Y489" s="244">
        <f t="shared" si="150"/>
        <v>58940</v>
      </c>
      <c r="Z489" s="244"/>
      <c r="AA489" s="252"/>
      <c r="AB489" s="241">
        <v>1600</v>
      </c>
      <c r="AC489" s="242">
        <f t="shared" si="141"/>
        <v>27990</v>
      </c>
      <c r="AD489" s="242">
        <f t="shared" si="160"/>
        <v>34573.599999999999</v>
      </c>
      <c r="AE489" s="242"/>
      <c r="AF489" s="242">
        <f t="shared" si="151"/>
        <v>62563.6</v>
      </c>
      <c r="AG489" s="242">
        <f t="shared" si="158"/>
        <v>64163.6</v>
      </c>
      <c r="AH489" s="242">
        <f t="shared" si="152"/>
        <v>6416</v>
      </c>
      <c r="AI489" s="242">
        <f t="shared" si="153"/>
        <v>2370</v>
      </c>
      <c r="AJ489" s="244">
        <f t="shared" si="154"/>
        <v>72940</v>
      </c>
      <c r="AM489" s="246">
        <f t="shared" si="155"/>
        <v>26100</v>
      </c>
      <c r="AN489" s="246">
        <f t="shared" si="156"/>
        <v>19830</v>
      </c>
    </row>
    <row r="490" spans="2:40" ht="15.6">
      <c r="B490" s="247">
        <v>485</v>
      </c>
      <c r="C490" s="248">
        <v>123140</v>
      </c>
      <c r="D490" s="248">
        <v>97420</v>
      </c>
      <c r="E490" s="235">
        <f t="shared" si="143"/>
        <v>25720</v>
      </c>
      <c r="F490" s="236">
        <f t="shared" si="144"/>
        <v>73160</v>
      </c>
      <c r="G490" s="234">
        <f t="shared" si="145"/>
        <v>59120</v>
      </c>
      <c r="H490" s="237">
        <f t="shared" si="146"/>
        <v>14040</v>
      </c>
      <c r="I490" s="249"/>
      <c r="J490" s="247">
        <v>185</v>
      </c>
      <c r="K490" s="247"/>
      <c r="L490" s="248">
        <v>99360</v>
      </c>
      <c r="M490" s="248">
        <v>79020</v>
      </c>
      <c r="N490" s="248">
        <v>99360</v>
      </c>
      <c r="O490" s="248">
        <v>79020</v>
      </c>
      <c r="Q490" s="241">
        <v>1260</v>
      </c>
      <c r="R490" s="242">
        <f t="shared" si="139"/>
        <v>23490</v>
      </c>
      <c r="S490" s="242">
        <f t="shared" si="159"/>
        <v>27250.500000000004</v>
      </c>
      <c r="T490" s="242"/>
      <c r="U490" s="242">
        <f t="shared" si="147"/>
        <v>50740.5</v>
      </c>
      <c r="V490" s="242">
        <f t="shared" si="157"/>
        <v>52000.5</v>
      </c>
      <c r="W490" s="242">
        <f t="shared" si="148"/>
        <v>5200</v>
      </c>
      <c r="X490" s="242">
        <f t="shared" si="149"/>
        <v>1920</v>
      </c>
      <c r="Y490" s="244">
        <f t="shared" si="150"/>
        <v>59120</v>
      </c>
      <c r="Z490" s="244"/>
      <c r="AA490" s="252"/>
      <c r="AB490" s="241">
        <v>1600</v>
      </c>
      <c r="AC490" s="242">
        <f t="shared" si="141"/>
        <v>27990</v>
      </c>
      <c r="AD490" s="242">
        <f t="shared" si="160"/>
        <v>34761.5</v>
      </c>
      <c r="AE490" s="242"/>
      <c r="AF490" s="242">
        <f t="shared" si="151"/>
        <v>62751.5</v>
      </c>
      <c r="AG490" s="242">
        <f t="shared" si="158"/>
        <v>64351.5</v>
      </c>
      <c r="AH490" s="242">
        <f t="shared" si="152"/>
        <v>6435</v>
      </c>
      <c r="AI490" s="242">
        <f t="shared" si="153"/>
        <v>2380</v>
      </c>
      <c r="AJ490" s="244">
        <f t="shared" si="154"/>
        <v>73160</v>
      </c>
      <c r="AM490" s="246">
        <f t="shared" si="155"/>
        <v>26200</v>
      </c>
      <c r="AN490" s="246">
        <f t="shared" si="156"/>
        <v>19900</v>
      </c>
    </row>
    <row r="491" spans="2:40" ht="15.6">
      <c r="B491" s="247">
        <v>486</v>
      </c>
      <c r="C491" s="248">
        <v>123620</v>
      </c>
      <c r="D491" s="248">
        <v>97790</v>
      </c>
      <c r="E491" s="235">
        <f t="shared" si="143"/>
        <v>25830</v>
      </c>
      <c r="F491" s="236">
        <f t="shared" si="144"/>
        <v>73370</v>
      </c>
      <c r="G491" s="234">
        <f t="shared" si="145"/>
        <v>59280</v>
      </c>
      <c r="H491" s="237">
        <f t="shared" si="146"/>
        <v>14090</v>
      </c>
      <c r="I491" s="249"/>
      <c r="J491" s="247">
        <v>186</v>
      </c>
      <c r="K491" s="247"/>
      <c r="L491" s="248">
        <v>99670</v>
      </c>
      <c r="M491" s="248">
        <v>79260</v>
      </c>
      <c r="N491" s="248">
        <v>99670</v>
      </c>
      <c r="O491" s="248">
        <v>79260</v>
      </c>
      <c r="Q491" s="241">
        <v>1260</v>
      </c>
      <c r="R491" s="242">
        <f t="shared" si="139"/>
        <v>23490</v>
      </c>
      <c r="S491" s="242">
        <f t="shared" si="159"/>
        <v>27397.800000000003</v>
      </c>
      <c r="T491" s="242"/>
      <c r="U491" s="242">
        <f t="shared" si="147"/>
        <v>50887.8</v>
      </c>
      <c r="V491" s="242">
        <f t="shared" si="157"/>
        <v>52147.8</v>
      </c>
      <c r="W491" s="242">
        <f t="shared" si="148"/>
        <v>5215</v>
      </c>
      <c r="X491" s="242">
        <f t="shared" si="149"/>
        <v>1920</v>
      </c>
      <c r="Y491" s="244">
        <f t="shared" si="150"/>
        <v>59280</v>
      </c>
      <c r="Z491" s="244"/>
      <c r="AA491" s="252"/>
      <c r="AB491" s="241">
        <v>1600</v>
      </c>
      <c r="AC491" s="242">
        <f t="shared" si="141"/>
        <v>27990</v>
      </c>
      <c r="AD491" s="242">
        <f t="shared" si="160"/>
        <v>34949.4</v>
      </c>
      <c r="AE491" s="242"/>
      <c r="AF491" s="242">
        <f t="shared" si="151"/>
        <v>62939.4</v>
      </c>
      <c r="AG491" s="242">
        <f t="shared" si="158"/>
        <v>64539.4</v>
      </c>
      <c r="AH491" s="242">
        <f t="shared" si="152"/>
        <v>6454</v>
      </c>
      <c r="AI491" s="242">
        <f t="shared" si="153"/>
        <v>2380</v>
      </c>
      <c r="AJ491" s="244">
        <f t="shared" si="154"/>
        <v>73370</v>
      </c>
      <c r="AM491" s="246">
        <f t="shared" si="155"/>
        <v>26300</v>
      </c>
      <c r="AN491" s="246">
        <f t="shared" si="156"/>
        <v>19980</v>
      </c>
    </row>
    <row r="492" spans="2:40" ht="15.6">
      <c r="B492" s="247">
        <v>487</v>
      </c>
      <c r="C492" s="248">
        <v>124090</v>
      </c>
      <c r="D492" s="248">
        <v>98150</v>
      </c>
      <c r="E492" s="235">
        <f t="shared" si="143"/>
        <v>25940</v>
      </c>
      <c r="F492" s="236">
        <f t="shared" si="144"/>
        <v>73590</v>
      </c>
      <c r="G492" s="234">
        <f t="shared" si="145"/>
        <v>59450</v>
      </c>
      <c r="H492" s="237">
        <f t="shared" si="146"/>
        <v>14140</v>
      </c>
      <c r="I492" s="249"/>
      <c r="J492" s="247">
        <v>187</v>
      </c>
      <c r="K492" s="247"/>
      <c r="L492" s="248">
        <v>99990</v>
      </c>
      <c r="M492" s="248">
        <v>79510</v>
      </c>
      <c r="N492" s="248">
        <v>99990</v>
      </c>
      <c r="O492" s="248">
        <v>79510</v>
      </c>
      <c r="Q492" s="241">
        <v>1260</v>
      </c>
      <c r="R492" s="242">
        <f t="shared" si="139"/>
        <v>23490</v>
      </c>
      <c r="S492" s="242">
        <f t="shared" si="159"/>
        <v>27545.100000000002</v>
      </c>
      <c r="T492" s="242"/>
      <c r="U492" s="242">
        <f t="shared" si="147"/>
        <v>51035.100000000006</v>
      </c>
      <c r="V492" s="242">
        <f t="shared" si="157"/>
        <v>52295.100000000006</v>
      </c>
      <c r="W492" s="242">
        <f t="shared" si="148"/>
        <v>5230</v>
      </c>
      <c r="X492" s="242">
        <f t="shared" si="149"/>
        <v>1930</v>
      </c>
      <c r="Y492" s="244">
        <f t="shared" si="150"/>
        <v>59450</v>
      </c>
      <c r="Z492" s="244"/>
      <c r="AA492" s="252"/>
      <c r="AB492" s="241">
        <v>1600</v>
      </c>
      <c r="AC492" s="242">
        <f t="shared" si="141"/>
        <v>27990</v>
      </c>
      <c r="AD492" s="242">
        <f t="shared" si="160"/>
        <v>35137.300000000003</v>
      </c>
      <c r="AE492" s="242"/>
      <c r="AF492" s="242">
        <f t="shared" si="151"/>
        <v>63127.3</v>
      </c>
      <c r="AG492" s="242">
        <f t="shared" si="158"/>
        <v>64727.3</v>
      </c>
      <c r="AH492" s="242">
        <f t="shared" si="152"/>
        <v>6473</v>
      </c>
      <c r="AI492" s="242">
        <f t="shared" si="153"/>
        <v>2390</v>
      </c>
      <c r="AJ492" s="244">
        <f t="shared" si="154"/>
        <v>73590</v>
      </c>
      <c r="AM492" s="246">
        <f t="shared" si="155"/>
        <v>26400</v>
      </c>
      <c r="AN492" s="246">
        <f t="shared" si="156"/>
        <v>20060</v>
      </c>
    </row>
    <row r="493" spans="2:40" ht="15.6">
      <c r="B493" s="247">
        <v>488</v>
      </c>
      <c r="C493" s="248">
        <v>124570</v>
      </c>
      <c r="D493" s="248">
        <v>98520</v>
      </c>
      <c r="E493" s="235">
        <f t="shared" si="143"/>
        <v>26050</v>
      </c>
      <c r="F493" s="236">
        <f t="shared" si="144"/>
        <v>73800</v>
      </c>
      <c r="G493" s="234">
        <f t="shared" si="145"/>
        <v>59620</v>
      </c>
      <c r="H493" s="237">
        <f t="shared" si="146"/>
        <v>14180</v>
      </c>
      <c r="I493" s="249"/>
      <c r="J493" s="247">
        <v>188</v>
      </c>
      <c r="K493" s="247"/>
      <c r="L493" s="248">
        <v>100310</v>
      </c>
      <c r="M493" s="248">
        <v>79750</v>
      </c>
      <c r="N493" s="248">
        <v>100310</v>
      </c>
      <c r="O493" s="248">
        <v>79750</v>
      </c>
      <c r="Q493" s="241">
        <v>1260</v>
      </c>
      <c r="R493" s="242">
        <f t="shared" si="139"/>
        <v>23490</v>
      </c>
      <c r="S493" s="242">
        <f t="shared" si="159"/>
        <v>27692.400000000001</v>
      </c>
      <c r="T493" s="242"/>
      <c r="U493" s="242">
        <f t="shared" si="147"/>
        <v>51182.400000000001</v>
      </c>
      <c r="V493" s="242">
        <f t="shared" si="157"/>
        <v>52442.400000000001</v>
      </c>
      <c r="W493" s="242">
        <f t="shared" si="148"/>
        <v>5244</v>
      </c>
      <c r="X493" s="242">
        <f t="shared" si="149"/>
        <v>1940</v>
      </c>
      <c r="Y493" s="244">
        <f t="shared" si="150"/>
        <v>59620</v>
      </c>
      <c r="Z493" s="244"/>
      <c r="AA493" s="252"/>
      <c r="AB493" s="241">
        <v>1600</v>
      </c>
      <c r="AC493" s="242">
        <f t="shared" si="141"/>
        <v>27990</v>
      </c>
      <c r="AD493" s="242">
        <f t="shared" si="160"/>
        <v>35325.200000000004</v>
      </c>
      <c r="AE493" s="242"/>
      <c r="AF493" s="242">
        <f t="shared" si="151"/>
        <v>63315.200000000004</v>
      </c>
      <c r="AG493" s="242">
        <f t="shared" si="158"/>
        <v>64915.200000000004</v>
      </c>
      <c r="AH493" s="242">
        <f t="shared" si="152"/>
        <v>6492</v>
      </c>
      <c r="AI493" s="242">
        <f t="shared" si="153"/>
        <v>2400</v>
      </c>
      <c r="AJ493" s="244">
        <f t="shared" si="154"/>
        <v>73800</v>
      </c>
      <c r="AM493" s="246">
        <f t="shared" si="155"/>
        <v>26510</v>
      </c>
      <c r="AN493" s="246">
        <f t="shared" si="156"/>
        <v>20130</v>
      </c>
    </row>
    <row r="494" spans="2:40" ht="15.6">
      <c r="B494" s="247">
        <v>489</v>
      </c>
      <c r="C494" s="248">
        <v>125040</v>
      </c>
      <c r="D494" s="248">
        <v>98890</v>
      </c>
      <c r="E494" s="235">
        <f t="shared" si="143"/>
        <v>26150</v>
      </c>
      <c r="F494" s="236">
        <f t="shared" si="144"/>
        <v>74010</v>
      </c>
      <c r="G494" s="234">
        <f t="shared" si="145"/>
        <v>59780</v>
      </c>
      <c r="H494" s="237">
        <f t="shared" si="146"/>
        <v>14230</v>
      </c>
      <c r="I494" s="249"/>
      <c r="J494" s="247">
        <v>189</v>
      </c>
      <c r="K494" s="247"/>
      <c r="L494" s="248">
        <v>100630</v>
      </c>
      <c r="M494" s="248">
        <v>80000</v>
      </c>
      <c r="N494" s="248">
        <v>100630</v>
      </c>
      <c r="O494" s="248">
        <v>80000</v>
      </c>
      <c r="Q494" s="241">
        <v>1260</v>
      </c>
      <c r="R494" s="242">
        <f t="shared" si="139"/>
        <v>23490</v>
      </c>
      <c r="S494" s="242">
        <f t="shared" si="159"/>
        <v>27839.7</v>
      </c>
      <c r="T494" s="242"/>
      <c r="U494" s="242">
        <f t="shared" si="147"/>
        <v>51329.7</v>
      </c>
      <c r="V494" s="242">
        <f t="shared" si="157"/>
        <v>52589.7</v>
      </c>
      <c r="W494" s="242">
        <f t="shared" si="148"/>
        <v>5259</v>
      </c>
      <c r="X494" s="242">
        <f t="shared" si="149"/>
        <v>1940</v>
      </c>
      <c r="Y494" s="244">
        <f t="shared" si="150"/>
        <v>59780</v>
      </c>
      <c r="Z494" s="244"/>
      <c r="AA494" s="252"/>
      <c r="AB494" s="241">
        <v>1600</v>
      </c>
      <c r="AC494" s="242">
        <f t="shared" si="141"/>
        <v>27990</v>
      </c>
      <c r="AD494" s="242">
        <f t="shared" si="160"/>
        <v>35513.1</v>
      </c>
      <c r="AE494" s="242"/>
      <c r="AF494" s="242">
        <f t="shared" si="151"/>
        <v>63503.1</v>
      </c>
      <c r="AG494" s="242">
        <f t="shared" si="158"/>
        <v>65103.1</v>
      </c>
      <c r="AH494" s="242">
        <f t="shared" si="152"/>
        <v>6510</v>
      </c>
      <c r="AI494" s="242">
        <f t="shared" si="153"/>
        <v>2400</v>
      </c>
      <c r="AJ494" s="244">
        <f t="shared" si="154"/>
        <v>74010</v>
      </c>
      <c r="AM494" s="246">
        <f t="shared" si="155"/>
        <v>26620</v>
      </c>
      <c r="AN494" s="246">
        <f t="shared" si="156"/>
        <v>20220</v>
      </c>
    </row>
    <row r="495" spans="2:40" ht="15.6">
      <c r="B495" s="247">
        <v>490</v>
      </c>
      <c r="C495" s="248">
        <v>125520</v>
      </c>
      <c r="D495" s="248">
        <v>99270</v>
      </c>
      <c r="E495" s="235">
        <f t="shared" si="143"/>
        <v>26250</v>
      </c>
      <c r="F495" s="236">
        <f t="shared" si="144"/>
        <v>74230</v>
      </c>
      <c r="G495" s="234">
        <f t="shared" si="145"/>
        <v>59960</v>
      </c>
      <c r="H495" s="237">
        <f t="shared" si="146"/>
        <v>14270</v>
      </c>
      <c r="I495" s="249"/>
      <c r="J495" s="247">
        <v>190</v>
      </c>
      <c r="K495" s="247"/>
      <c r="L495" s="248">
        <v>100950</v>
      </c>
      <c r="M495" s="248">
        <v>80250</v>
      </c>
      <c r="N495" s="248">
        <v>100950</v>
      </c>
      <c r="O495" s="248">
        <v>80250</v>
      </c>
      <c r="Q495" s="241">
        <v>1260</v>
      </c>
      <c r="R495" s="242">
        <f t="shared" si="139"/>
        <v>23490</v>
      </c>
      <c r="S495" s="242">
        <f t="shared" si="159"/>
        <v>27987.000000000004</v>
      </c>
      <c r="T495" s="242"/>
      <c r="U495" s="242">
        <f t="shared" si="147"/>
        <v>51477</v>
      </c>
      <c r="V495" s="242">
        <f t="shared" si="157"/>
        <v>52737</v>
      </c>
      <c r="W495" s="242">
        <f t="shared" si="148"/>
        <v>5274</v>
      </c>
      <c r="X495" s="242">
        <f t="shared" si="149"/>
        <v>1950</v>
      </c>
      <c r="Y495" s="244">
        <f t="shared" si="150"/>
        <v>59960</v>
      </c>
      <c r="Z495" s="244"/>
      <c r="AA495" s="252"/>
      <c r="AB495" s="241">
        <v>1600</v>
      </c>
      <c r="AC495" s="242">
        <f t="shared" si="141"/>
        <v>27990</v>
      </c>
      <c r="AD495" s="242">
        <f t="shared" si="160"/>
        <v>35701</v>
      </c>
      <c r="AE495" s="242"/>
      <c r="AF495" s="242">
        <f t="shared" si="151"/>
        <v>63691</v>
      </c>
      <c r="AG495" s="242">
        <f t="shared" si="158"/>
        <v>65291</v>
      </c>
      <c r="AH495" s="242">
        <f t="shared" si="152"/>
        <v>6529</v>
      </c>
      <c r="AI495" s="242">
        <f t="shared" si="153"/>
        <v>2410</v>
      </c>
      <c r="AJ495" s="244">
        <f t="shared" si="154"/>
        <v>74230</v>
      </c>
      <c r="AM495" s="246">
        <f t="shared" si="155"/>
        <v>26720</v>
      </c>
      <c r="AN495" s="246">
        <f t="shared" si="156"/>
        <v>20290</v>
      </c>
    </row>
    <row r="496" spans="2:40" ht="15.6">
      <c r="B496" s="247">
        <v>491</v>
      </c>
      <c r="C496" s="248">
        <v>126000</v>
      </c>
      <c r="D496" s="248">
        <v>99640</v>
      </c>
      <c r="E496" s="235">
        <f t="shared" si="143"/>
        <v>26360</v>
      </c>
      <c r="F496" s="236">
        <f t="shared" si="144"/>
        <v>74440</v>
      </c>
      <c r="G496" s="234">
        <f t="shared" si="145"/>
        <v>60120</v>
      </c>
      <c r="H496" s="237">
        <f t="shared" si="146"/>
        <v>14320</v>
      </c>
      <c r="I496" s="249"/>
      <c r="J496" s="247">
        <v>191</v>
      </c>
      <c r="K496" s="247"/>
      <c r="L496" s="248">
        <v>101270</v>
      </c>
      <c r="M496" s="248">
        <v>80480</v>
      </c>
      <c r="N496" s="248">
        <v>101270</v>
      </c>
      <c r="O496" s="248">
        <v>80480</v>
      </c>
      <c r="Q496" s="241">
        <v>1260</v>
      </c>
      <c r="R496" s="242">
        <f t="shared" si="139"/>
        <v>23490</v>
      </c>
      <c r="S496" s="242">
        <f t="shared" si="159"/>
        <v>28134.300000000003</v>
      </c>
      <c r="T496" s="242"/>
      <c r="U496" s="242">
        <f t="shared" si="147"/>
        <v>51624.3</v>
      </c>
      <c r="V496" s="242">
        <f t="shared" si="157"/>
        <v>52884.3</v>
      </c>
      <c r="W496" s="242">
        <f t="shared" si="148"/>
        <v>5288</v>
      </c>
      <c r="X496" s="242">
        <f t="shared" si="149"/>
        <v>1950</v>
      </c>
      <c r="Y496" s="244">
        <f t="shared" si="150"/>
        <v>60120</v>
      </c>
      <c r="Z496" s="244"/>
      <c r="AA496" s="252"/>
      <c r="AB496" s="241">
        <v>1600</v>
      </c>
      <c r="AC496" s="242">
        <f t="shared" si="141"/>
        <v>27990</v>
      </c>
      <c r="AD496" s="242">
        <f t="shared" si="160"/>
        <v>35888.9</v>
      </c>
      <c r="AE496" s="242"/>
      <c r="AF496" s="242">
        <f t="shared" si="151"/>
        <v>63878.9</v>
      </c>
      <c r="AG496" s="242">
        <f t="shared" si="158"/>
        <v>65478.9</v>
      </c>
      <c r="AH496" s="242">
        <f t="shared" si="152"/>
        <v>6548</v>
      </c>
      <c r="AI496" s="242">
        <f t="shared" si="153"/>
        <v>2420</v>
      </c>
      <c r="AJ496" s="244">
        <f t="shared" si="154"/>
        <v>74440</v>
      </c>
      <c r="AM496" s="246">
        <f t="shared" si="155"/>
        <v>26830</v>
      </c>
      <c r="AN496" s="246">
        <f t="shared" si="156"/>
        <v>20360</v>
      </c>
    </row>
    <row r="497" spans="2:40" ht="15.6">
      <c r="B497" s="247">
        <v>492</v>
      </c>
      <c r="C497" s="248">
        <v>126470</v>
      </c>
      <c r="D497" s="248">
        <v>100010</v>
      </c>
      <c r="E497" s="235">
        <f t="shared" si="143"/>
        <v>26460</v>
      </c>
      <c r="F497" s="236">
        <f t="shared" si="144"/>
        <v>74650</v>
      </c>
      <c r="G497" s="234">
        <f t="shared" si="145"/>
        <v>60290</v>
      </c>
      <c r="H497" s="237">
        <f t="shared" si="146"/>
        <v>14360</v>
      </c>
      <c r="I497" s="249"/>
      <c r="J497" s="247">
        <v>192</v>
      </c>
      <c r="K497" s="247"/>
      <c r="L497" s="248">
        <v>101590</v>
      </c>
      <c r="M497" s="248">
        <v>80730</v>
      </c>
      <c r="N497" s="248">
        <v>101590</v>
      </c>
      <c r="O497" s="248">
        <v>80730</v>
      </c>
      <c r="Q497" s="241">
        <v>1260</v>
      </c>
      <c r="R497" s="242">
        <f t="shared" si="139"/>
        <v>23490</v>
      </c>
      <c r="S497" s="242">
        <f t="shared" si="159"/>
        <v>28281.600000000002</v>
      </c>
      <c r="T497" s="242"/>
      <c r="U497" s="242">
        <f t="shared" si="147"/>
        <v>51771.600000000006</v>
      </c>
      <c r="V497" s="242">
        <f t="shared" si="157"/>
        <v>53031.600000000006</v>
      </c>
      <c r="W497" s="242">
        <f t="shared" si="148"/>
        <v>5303</v>
      </c>
      <c r="X497" s="242">
        <f t="shared" si="149"/>
        <v>1960</v>
      </c>
      <c r="Y497" s="244">
        <f t="shared" si="150"/>
        <v>60290</v>
      </c>
      <c r="Z497" s="244"/>
      <c r="AA497" s="252"/>
      <c r="AB497" s="241">
        <v>1600</v>
      </c>
      <c r="AC497" s="242">
        <f t="shared" si="141"/>
        <v>27990</v>
      </c>
      <c r="AD497" s="242">
        <f t="shared" si="160"/>
        <v>36076.800000000003</v>
      </c>
      <c r="AE497" s="242"/>
      <c r="AF497" s="242">
        <f t="shared" si="151"/>
        <v>64066.8</v>
      </c>
      <c r="AG497" s="242">
        <f t="shared" si="158"/>
        <v>65666.8</v>
      </c>
      <c r="AH497" s="242">
        <f t="shared" si="152"/>
        <v>6567</v>
      </c>
      <c r="AI497" s="242">
        <f t="shared" si="153"/>
        <v>2420</v>
      </c>
      <c r="AJ497" s="244">
        <f t="shared" si="154"/>
        <v>74650</v>
      </c>
      <c r="AM497" s="246">
        <f t="shared" si="155"/>
        <v>26940</v>
      </c>
      <c r="AN497" s="246">
        <f t="shared" si="156"/>
        <v>20440</v>
      </c>
    </row>
    <row r="498" spans="2:40" ht="15.6">
      <c r="B498" s="247">
        <v>493</v>
      </c>
      <c r="C498" s="248">
        <v>126950</v>
      </c>
      <c r="D498" s="248">
        <v>100370</v>
      </c>
      <c r="E498" s="235">
        <f t="shared" si="143"/>
        <v>26580</v>
      </c>
      <c r="F498" s="236">
        <f t="shared" si="144"/>
        <v>74860</v>
      </c>
      <c r="G498" s="234">
        <f t="shared" si="145"/>
        <v>60450</v>
      </c>
      <c r="H498" s="237">
        <f t="shared" si="146"/>
        <v>14410</v>
      </c>
      <c r="I498" s="249"/>
      <c r="J498" s="247">
        <v>193</v>
      </c>
      <c r="K498" s="247"/>
      <c r="L498" s="248">
        <v>101900</v>
      </c>
      <c r="M498" s="248">
        <v>80980</v>
      </c>
      <c r="N498" s="248">
        <v>101900</v>
      </c>
      <c r="O498" s="248">
        <v>80980</v>
      </c>
      <c r="Q498" s="241">
        <v>1260</v>
      </c>
      <c r="R498" s="242">
        <f t="shared" ref="R498:R561" si="161">300*$R$3</f>
        <v>23490</v>
      </c>
      <c r="S498" s="242">
        <f t="shared" ref="S498:S505" si="162">J498*$S$3</f>
        <v>28428.9</v>
      </c>
      <c r="T498" s="242"/>
      <c r="U498" s="242">
        <f t="shared" si="147"/>
        <v>51918.9</v>
      </c>
      <c r="V498" s="242">
        <f t="shared" si="157"/>
        <v>53178.9</v>
      </c>
      <c r="W498" s="242">
        <f t="shared" si="148"/>
        <v>5318</v>
      </c>
      <c r="X498" s="242">
        <f t="shared" si="149"/>
        <v>1960</v>
      </c>
      <c r="Y498" s="244">
        <f t="shared" si="150"/>
        <v>60450</v>
      </c>
      <c r="Z498" s="244"/>
      <c r="AA498" s="252"/>
      <c r="AB498" s="241">
        <v>1600</v>
      </c>
      <c r="AC498" s="242">
        <f t="shared" ref="AC498:AC561" si="163">300*$AC$3</f>
        <v>27990</v>
      </c>
      <c r="AD498" s="242">
        <f t="shared" ref="AD498:AD505" si="164">J498*$AD$3</f>
        <v>36264.700000000004</v>
      </c>
      <c r="AE498" s="242"/>
      <c r="AF498" s="242">
        <f t="shared" si="151"/>
        <v>64254.700000000004</v>
      </c>
      <c r="AG498" s="242">
        <f t="shared" si="158"/>
        <v>65854.700000000012</v>
      </c>
      <c r="AH498" s="242">
        <f t="shared" si="152"/>
        <v>6585</v>
      </c>
      <c r="AI498" s="242">
        <f t="shared" si="153"/>
        <v>2430</v>
      </c>
      <c r="AJ498" s="244">
        <f t="shared" si="154"/>
        <v>74860</v>
      </c>
      <c r="AM498" s="246">
        <f t="shared" si="155"/>
        <v>27040</v>
      </c>
      <c r="AN498" s="246">
        <f t="shared" si="156"/>
        <v>20530</v>
      </c>
    </row>
    <row r="499" spans="2:40" ht="15.6">
      <c r="B499" s="247">
        <v>494</v>
      </c>
      <c r="C499" s="248">
        <v>127420</v>
      </c>
      <c r="D499" s="248">
        <v>100740</v>
      </c>
      <c r="E499" s="235">
        <f t="shared" si="143"/>
        <v>26680</v>
      </c>
      <c r="F499" s="236">
        <f t="shared" si="144"/>
        <v>75080</v>
      </c>
      <c r="G499" s="234">
        <f t="shared" si="145"/>
        <v>60620</v>
      </c>
      <c r="H499" s="237">
        <f t="shared" si="146"/>
        <v>14460</v>
      </c>
      <c r="I499" s="249"/>
      <c r="J499" s="247">
        <v>194</v>
      </c>
      <c r="K499" s="247"/>
      <c r="L499" s="248">
        <v>102220</v>
      </c>
      <c r="M499" s="248">
        <v>81230</v>
      </c>
      <c r="N499" s="248">
        <v>102220</v>
      </c>
      <c r="O499" s="248">
        <v>81230</v>
      </c>
      <c r="Q499" s="241">
        <v>1260</v>
      </c>
      <c r="R499" s="242">
        <f t="shared" si="161"/>
        <v>23490</v>
      </c>
      <c r="S499" s="242">
        <f t="shared" si="162"/>
        <v>28576.2</v>
      </c>
      <c r="T499" s="242"/>
      <c r="U499" s="242">
        <f t="shared" si="147"/>
        <v>52066.2</v>
      </c>
      <c r="V499" s="242">
        <f t="shared" si="157"/>
        <v>53326.2</v>
      </c>
      <c r="W499" s="242">
        <f t="shared" si="148"/>
        <v>5333</v>
      </c>
      <c r="X499" s="242">
        <f t="shared" si="149"/>
        <v>1970</v>
      </c>
      <c r="Y499" s="244">
        <f t="shared" si="150"/>
        <v>60620</v>
      </c>
      <c r="Z499" s="244"/>
      <c r="AA499" s="252"/>
      <c r="AB499" s="241">
        <v>1600</v>
      </c>
      <c r="AC499" s="242">
        <f t="shared" si="163"/>
        <v>27990</v>
      </c>
      <c r="AD499" s="242">
        <f t="shared" si="164"/>
        <v>36452.6</v>
      </c>
      <c r="AE499" s="242"/>
      <c r="AF499" s="242">
        <f t="shared" si="151"/>
        <v>64442.6</v>
      </c>
      <c r="AG499" s="242">
        <f t="shared" si="158"/>
        <v>66042.600000000006</v>
      </c>
      <c r="AH499" s="242">
        <f t="shared" si="152"/>
        <v>6604</v>
      </c>
      <c r="AI499" s="242">
        <f t="shared" si="153"/>
        <v>2440</v>
      </c>
      <c r="AJ499" s="244">
        <f t="shared" si="154"/>
        <v>75080</v>
      </c>
      <c r="AM499" s="246">
        <f t="shared" si="155"/>
        <v>27140</v>
      </c>
      <c r="AN499" s="246">
        <f t="shared" si="156"/>
        <v>20610</v>
      </c>
    </row>
    <row r="500" spans="2:40" ht="15.6">
      <c r="B500" s="247">
        <v>495</v>
      </c>
      <c r="C500" s="248">
        <v>127900</v>
      </c>
      <c r="D500" s="248">
        <v>101120</v>
      </c>
      <c r="E500" s="235">
        <f t="shared" si="143"/>
        <v>26780</v>
      </c>
      <c r="F500" s="236">
        <f t="shared" si="144"/>
        <v>75300</v>
      </c>
      <c r="G500" s="234">
        <f t="shared" si="145"/>
        <v>60790</v>
      </c>
      <c r="H500" s="237">
        <f t="shared" si="146"/>
        <v>14510</v>
      </c>
      <c r="I500" s="249"/>
      <c r="J500" s="247">
        <v>195</v>
      </c>
      <c r="K500" s="247"/>
      <c r="L500" s="248">
        <v>102540</v>
      </c>
      <c r="M500" s="248">
        <v>81470</v>
      </c>
      <c r="N500" s="248">
        <v>102540</v>
      </c>
      <c r="O500" s="248">
        <v>81470</v>
      </c>
      <c r="Q500" s="241">
        <v>1260</v>
      </c>
      <c r="R500" s="242">
        <f t="shared" si="161"/>
        <v>23490</v>
      </c>
      <c r="S500" s="242">
        <f t="shared" si="162"/>
        <v>28723.500000000004</v>
      </c>
      <c r="T500" s="242"/>
      <c r="U500" s="242">
        <f t="shared" si="147"/>
        <v>52213.5</v>
      </c>
      <c r="V500" s="242">
        <f t="shared" si="157"/>
        <v>53473.5</v>
      </c>
      <c r="W500" s="242">
        <f t="shared" si="148"/>
        <v>5347</v>
      </c>
      <c r="X500" s="242">
        <f t="shared" si="149"/>
        <v>1970</v>
      </c>
      <c r="Y500" s="244">
        <f t="shared" si="150"/>
        <v>60790</v>
      </c>
      <c r="Z500" s="244"/>
      <c r="AA500" s="252"/>
      <c r="AB500" s="241">
        <v>1600</v>
      </c>
      <c r="AC500" s="242">
        <f t="shared" si="163"/>
        <v>27990</v>
      </c>
      <c r="AD500" s="242">
        <f t="shared" si="164"/>
        <v>36640.5</v>
      </c>
      <c r="AE500" s="242"/>
      <c r="AF500" s="242">
        <f t="shared" si="151"/>
        <v>64630.5</v>
      </c>
      <c r="AG500" s="242">
        <f t="shared" si="158"/>
        <v>66230.5</v>
      </c>
      <c r="AH500" s="242">
        <f t="shared" si="152"/>
        <v>6623</v>
      </c>
      <c r="AI500" s="242">
        <f t="shared" si="153"/>
        <v>2450</v>
      </c>
      <c r="AJ500" s="244">
        <f t="shared" si="154"/>
        <v>75300</v>
      </c>
      <c r="AM500" s="246">
        <f t="shared" si="155"/>
        <v>27240</v>
      </c>
      <c r="AN500" s="246">
        <f t="shared" si="156"/>
        <v>20680</v>
      </c>
    </row>
    <row r="501" spans="2:40" ht="15.6">
      <c r="B501" s="247">
        <v>496</v>
      </c>
      <c r="C501" s="248">
        <v>128370</v>
      </c>
      <c r="D501" s="248">
        <v>101490</v>
      </c>
      <c r="E501" s="235">
        <f t="shared" si="143"/>
        <v>26880</v>
      </c>
      <c r="F501" s="236">
        <f t="shared" si="144"/>
        <v>75510</v>
      </c>
      <c r="G501" s="234">
        <f t="shared" si="145"/>
        <v>60960</v>
      </c>
      <c r="H501" s="237">
        <f t="shared" si="146"/>
        <v>14550</v>
      </c>
      <c r="I501" s="249"/>
      <c r="J501" s="247">
        <v>196</v>
      </c>
      <c r="K501" s="247"/>
      <c r="L501" s="248">
        <v>102860</v>
      </c>
      <c r="M501" s="248">
        <v>81710</v>
      </c>
      <c r="N501" s="248">
        <v>102860</v>
      </c>
      <c r="O501" s="248">
        <v>81710</v>
      </c>
      <c r="Q501" s="241">
        <v>1260</v>
      </c>
      <c r="R501" s="242">
        <f t="shared" si="161"/>
        <v>23490</v>
      </c>
      <c r="S501" s="242">
        <f t="shared" si="162"/>
        <v>28870.800000000003</v>
      </c>
      <c r="T501" s="242"/>
      <c r="U501" s="242">
        <f t="shared" si="147"/>
        <v>52360.800000000003</v>
      </c>
      <c r="V501" s="242">
        <f t="shared" si="157"/>
        <v>53620.800000000003</v>
      </c>
      <c r="W501" s="242">
        <f t="shared" si="148"/>
        <v>5362</v>
      </c>
      <c r="X501" s="242">
        <f t="shared" si="149"/>
        <v>1980</v>
      </c>
      <c r="Y501" s="244">
        <f t="shared" si="150"/>
        <v>60960</v>
      </c>
      <c r="Z501" s="244"/>
      <c r="AA501" s="252"/>
      <c r="AB501" s="241">
        <v>1600</v>
      </c>
      <c r="AC501" s="242">
        <f t="shared" si="163"/>
        <v>27990</v>
      </c>
      <c r="AD501" s="242">
        <f t="shared" si="164"/>
        <v>36828.400000000001</v>
      </c>
      <c r="AE501" s="242"/>
      <c r="AF501" s="242">
        <f t="shared" si="151"/>
        <v>64818.400000000001</v>
      </c>
      <c r="AG501" s="242">
        <f t="shared" si="158"/>
        <v>66418.399999999994</v>
      </c>
      <c r="AH501" s="242">
        <f t="shared" si="152"/>
        <v>6642</v>
      </c>
      <c r="AI501" s="242">
        <f t="shared" si="153"/>
        <v>2450</v>
      </c>
      <c r="AJ501" s="244">
        <f t="shared" si="154"/>
        <v>75510</v>
      </c>
      <c r="AM501" s="246">
        <f t="shared" si="155"/>
        <v>27350</v>
      </c>
      <c r="AN501" s="246">
        <f t="shared" si="156"/>
        <v>20750</v>
      </c>
    </row>
    <row r="502" spans="2:40" ht="15.6">
      <c r="B502" s="247">
        <v>497</v>
      </c>
      <c r="C502" s="248">
        <v>128840</v>
      </c>
      <c r="D502" s="248">
        <v>101860</v>
      </c>
      <c r="E502" s="235">
        <f t="shared" si="143"/>
        <v>26980</v>
      </c>
      <c r="F502" s="236">
        <f t="shared" si="144"/>
        <v>75720</v>
      </c>
      <c r="G502" s="234">
        <f t="shared" si="145"/>
        <v>61120</v>
      </c>
      <c r="H502" s="237">
        <f t="shared" si="146"/>
        <v>14600</v>
      </c>
      <c r="I502" s="249"/>
      <c r="J502" s="247">
        <v>197</v>
      </c>
      <c r="K502" s="247"/>
      <c r="L502" s="248">
        <v>103180</v>
      </c>
      <c r="M502" s="248">
        <v>81960</v>
      </c>
      <c r="N502" s="248">
        <v>103180</v>
      </c>
      <c r="O502" s="248">
        <v>81960</v>
      </c>
      <c r="Q502" s="241">
        <v>1260</v>
      </c>
      <c r="R502" s="242">
        <f t="shared" si="161"/>
        <v>23490</v>
      </c>
      <c r="S502" s="242">
        <f t="shared" si="162"/>
        <v>29018.100000000002</v>
      </c>
      <c r="T502" s="242"/>
      <c r="U502" s="242">
        <f t="shared" si="147"/>
        <v>52508.100000000006</v>
      </c>
      <c r="V502" s="242">
        <f t="shared" si="157"/>
        <v>53768.100000000006</v>
      </c>
      <c r="W502" s="242">
        <f t="shared" si="148"/>
        <v>5377</v>
      </c>
      <c r="X502" s="242">
        <f t="shared" si="149"/>
        <v>1980</v>
      </c>
      <c r="Y502" s="244">
        <f t="shared" si="150"/>
        <v>61120</v>
      </c>
      <c r="Z502" s="244"/>
      <c r="AA502" s="252"/>
      <c r="AB502" s="241">
        <v>1600</v>
      </c>
      <c r="AC502" s="242">
        <f t="shared" si="163"/>
        <v>27990</v>
      </c>
      <c r="AD502" s="242">
        <f t="shared" si="164"/>
        <v>37016.300000000003</v>
      </c>
      <c r="AE502" s="242"/>
      <c r="AF502" s="242">
        <f t="shared" si="151"/>
        <v>65006.3</v>
      </c>
      <c r="AG502" s="242">
        <f t="shared" si="158"/>
        <v>66606.3</v>
      </c>
      <c r="AH502" s="242">
        <f t="shared" si="152"/>
        <v>6661</v>
      </c>
      <c r="AI502" s="242">
        <f t="shared" si="153"/>
        <v>2460</v>
      </c>
      <c r="AJ502" s="244">
        <f t="shared" si="154"/>
        <v>75720</v>
      </c>
      <c r="AM502" s="246">
        <f t="shared" si="155"/>
        <v>27460</v>
      </c>
      <c r="AN502" s="246">
        <f t="shared" si="156"/>
        <v>20840</v>
      </c>
    </row>
    <row r="503" spans="2:40" ht="15.6">
      <c r="B503" s="247">
        <v>498</v>
      </c>
      <c r="C503" s="248">
        <v>129310</v>
      </c>
      <c r="D503" s="248">
        <v>102230</v>
      </c>
      <c r="E503" s="235">
        <f t="shared" si="143"/>
        <v>27080</v>
      </c>
      <c r="F503" s="236">
        <f t="shared" si="144"/>
        <v>75940</v>
      </c>
      <c r="G503" s="234">
        <f t="shared" si="145"/>
        <v>61290</v>
      </c>
      <c r="H503" s="237">
        <f t="shared" si="146"/>
        <v>14650</v>
      </c>
      <c r="I503" s="249"/>
      <c r="J503" s="247">
        <v>198</v>
      </c>
      <c r="K503" s="247"/>
      <c r="L503" s="248">
        <v>103500</v>
      </c>
      <c r="M503" s="248">
        <v>82200</v>
      </c>
      <c r="N503" s="248">
        <v>103500</v>
      </c>
      <c r="O503" s="248">
        <v>82200</v>
      </c>
      <c r="Q503" s="241">
        <v>1260</v>
      </c>
      <c r="R503" s="242">
        <f t="shared" si="161"/>
        <v>23490</v>
      </c>
      <c r="S503" s="242">
        <f t="shared" si="162"/>
        <v>29165.4</v>
      </c>
      <c r="T503" s="242"/>
      <c r="U503" s="242">
        <f t="shared" si="147"/>
        <v>52655.4</v>
      </c>
      <c r="V503" s="242">
        <f t="shared" si="157"/>
        <v>53915.4</v>
      </c>
      <c r="W503" s="242">
        <f t="shared" si="148"/>
        <v>5392</v>
      </c>
      <c r="X503" s="242">
        <f t="shared" si="149"/>
        <v>1990</v>
      </c>
      <c r="Y503" s="244">
        <f t="shared" si="150"/>
        <v>61290</v>
      </c>
      <c r="Z503" s="244"/>
      <c r="AA503" s="252"/>
      <c r="AB503" s="241">
        <v>1600</v>
      </c>
      <c r="AC503" s="242">
        <f t="shared" si="163"/>
        <v>27990</v>
      </c>
      <c r="AD503" s="242">
        <f t="shared" si="164"/>
        <v>37204.200000000004</v>
      </c>
      <c r="AE503" s="242"/>
      <c r="AF503" s="242">
        <f t="shared" si="151"/>
        <v>65194.200000000004</v>
      </c>
      <c r="AG503" s="242">
        <f t="shared" si="158"/>
        <v>66794.200000000012</v>
      </c>
      <c r="AH503" s="242">
        <f t="shared" si="152"/>
        <v>6679</v>
      </c>
      <c r="AI503" s="242">
        <f t="shared" si="153"/>
        <v>2470</v>
      </c>
      <c r="AJ503" s="244">
        <f t="shared" si="154"/>
        <v>75940</v>
      </c>
      <c r="AM503" s="246">
        <f t="shared" si="155"/>
        <v>27560</v>
      </c>
      <c r="AN503" s="246">
        <f t="shared" si="156"/>
        <v>20910</v>
      </c>
    </row>
    <row r="504" spans="2:40" ht="15.6">
      <c r="B504" s="247">
        <v>499</v>
      </c>
      <c r="C504" s="248">
        <v>129790</v>
      </c>
      <c r="D504" s="248">
        <v>102590</v>
      </c>
      <c r="E504" s="235">
        <f t="shared" si="143"/>
        <v>27200</v>
      </c>
      <c r="F504" s="236">
        <f t="shared" si="144"/>
        <v>76150</v>
      </c>
      <c r="G504" s="234">
        <f t="shared" si="145"/>
        <v>61460</v>
      </c>
      <c r="H504" s="237">
        <f t="shared" si="146"/>
        <v>14690</v>
      </c>
      <c r="I504" s="249"/>
      <c r="J504" s="247">
        <v>199</v>
      </c>
      <c r="K504" s="247"/>
      <c r="L504" s="248">
        <v>103820</v>
      </c>
      <c r="M504" s="248">
        <v>82450</v>
      </c>
      <c r="N504" s="248">
        <v>103820</v>
      </c>
      <c r="O504" s="248">
        <v>82450</v>
      </c>
      <c r="Q504" s="241">
        <v>1260</v>
      </c>
      <c r="R504" s="242">
        <f t="shared" si="161"/>
        <v>23490</v>
      </c>
      <c r="S504" s="242">
        <f t="shared" si="162"/>
        <v>29312.7</v>
      </c>
      <c r="T504" s="242"/>
      <c r="U504" s="242">
        <f t="shared" si="147"/>
        <v>52802.7</v>
      </c>
      <c r="V504" s="242">
        <f t="shared" si="157"/>
        <v>54062.7</v>
      </c>
      <c r="W504" s="242">
        <f t="shared" si="148"/>
        <v>5406</v>
      </c>
      <c r="X504" s="242">
        <f t="shared" si="149"/>
        <v>2000</v>
      </c>
      <c r="Y504" s="244">
        <f t="shared" si="150"/>
        <v>61460</v>
      </c>
      <c r="Z504" s="244"/>
      <c r="AA504" s="252"/>
      <c r="AB504" s="241">
        <v>1600</v>
      </c>
      <c r="AC504" s="242">
        <f t="shared" si="163"/>
        <v>27990</v>
      </c>
      <c r="AD504" s="242">
        <f t="shared" si="164"/>
        <v>37392.1</v>
      </c>
      <c r="AE504" s="242"/>
      <c r="AF504" s="242">
        <f t="shared" si="151"/>
        <v>65382.1</v>
      </c>
      <c r="AG504" s="242">
        <f t="shared" si="158"/>
        <v>66982.100000000006</v>
      </c>
      <c r="AH504" s="242">
        <f t="shared" si="152"/>
        <v>6698</v>
      </c>
      <c r="AI504" s="242">
        <f t="shared" si="153"/>
        <v>2470</v>
      </c>
      <c r="AJ504" s="244">
        <f t="shared" si="154"/>
        <v>76150</v>
      </c>
      <c r="AM504" s="246">
        <f t="shared" si="155"/>
        <v>27670</v>
      </c>
      <c r="AN504" s="246">
        <f t="shared" si="156"/>
        <v>20990</v>
      </c>
    </row>
    <row r="505" spans="2:40" ht="15.6">
      <c r="B505" s="247">
        <v>500</v>
      </c>
      <c r="C505" s="248">
        <v>130260</v>
      </c>
      <c r="D505" s="248">
        <v>102970</v>
      </c>
      <c r="E505" s="235">
        <f t="shared" si="143"/>
        <v>27290</v>
      </c>
      <c r="F505" s="236">
        <f t="shared" si="144"/>
        <v>76360</v>
      </c>
      <c r="G505" s="234">
        <f t="shared" si="145"/>
        <v>61630</v>
      </c>
      <c r="H505" s="237">
        <f t="shared" si="146"/>
        <v>14730</v>
      </c>
      <c r="I505" s="249"/>
      <c r="J505" s="247">
        <v>200</v>
      </c>
      <c r="K505" s="247"/>
      <c r="L505" s="248">
        <v>104140</v>
      </c>
      <c r="M505" s="248">
        <v>82700</v>
      </c>
      <c r="N505" s="248">
        <v>104140</v>
      </c>
      <c r="O505" s="248">
        <v>82700</v>
      </c>
      <c r="Q505" s="241">
        <v>1260</v>
      </c>
      <c r="R505" s="242">
        <f t="shared" si="161"/>
        <v>23490</v>
      </c>
      <c r="S505" s="242">
        <f t="shared" si="162"/>
        <v>29460.000000000004</v>
      </c>
      <c r="T505" s="242"/>
      <c r="U505" s="242">
        <f t="shared" si="147"/>
        <v>52950</v>
      </c>
      <c r="V505" s="242">
        <f t="shared" si="157"/>
        <v>54210</v>
      </c>
      <c r="W505" s="242">
        <f t="shared" si="148"/>
        <v>5421</v>
      </c>
      <c r="X505" s="242">
        <f t="shared" si="149"/>
        <v>2000</v>
      </c>
      <c r="Y505" s="244">
        <f t="shared" si="150"/>
        <v>61630</v>
      </c>
      <c r="Z505" s="244"/>
      <c r="AA505" s="252"/>
      <c r="AB505" s="241">
        <v>1600</v>
      </c>
      <c r="AC505" s="242">
        <f t="shared" si="163"/>
        <v>27990</v>
      </c>
      <c r="AD505" s="242">
        <f t="shared" si="164"/>
        <v>37580</v>
      </c>
      <c r="AE505" s="242"/>
      <c r="AF505" s="242">
        <f t="shared" si="151"/>
        <v>65570</v>
      </c>
      <c r="AG505" s="242">
        <f t="shared" si="158"/>
        <v>67170</v>
      </c>
      <c r="AH505" s="242">
        <f t="shared" si="152"/>
        <v>6717</v>
      </c>
      <c r="AI505" s="242">
        <f t="shared" si="153"/>
        <v>2480</v>
      </c>
      <c r="AJ505" s="244">
        <f t="shared" si="154"/>
        <v>76360</v>
      </c>
      <c r="AM505" s="246">
        <f t="shared" si="155"/>
        <v>27780</v>
      </c>
      <c r="AN505" s="246">
        <f t="shared" si="156"/>
        <v>21070</v>
      </c>
    </row>
    <row r="506" spans="2:40" ht="15.6">
      <c r="B506" s="247">
        <v>501</v>
      </c>
      <c r="C506" s="248">
        <v>137490</v>
      </c>
      <c r="D506" s="248">
        <v>108960</v>
      </c>
      <c r="E506" s="235">
        <f t="shared" si="143"/>
        <v>28530</v>
      </c>
      <c r="F506" s="236">
        <f t="shared" si="144"/>
        <v>83160</v>
      </c>
      <c r="G506" s="234">
        <f t="shared" si="145"/>
        <v>67330</v>
      </c>
      <c r="H506" s="237">
        <f t="shared" si="146"/>
        <v>15830</v>
      </c>
      <c r="I506" s="249"/>
      <c r="J506" s="247">
        <v>1</v>
      </c>
      <c r="K506" s="247"/>
      <c r="L506" s="248">
        <v>104450</v>
      </c>
      <c r="M506" s="248">
        <v>82940</v>
      </c>
      <c r="N506" s="248">
        <v>104450</v>
      </c>
      <c r="O506" s="248">
        <v>82940</v>
      </c>
      <c r="Q506" s="241">
        <v>6060</v>
      </c>
      <c r="R506" s="242">
        <f t="shared" si="161"/>
        <v>23490</v>
      </c>
      <c r="S506" s="242">
        <f t="shared" ref="S506:S569" si="165">200*$S$3</f>
        <v>29460.000000000004</v>
      </c>
      <c r="T506" s="242">
        <f t="shared" ref="T506:T569" si="166">J506*$T$3</f>
        <v>215.6</v>
      </c>
      <c r="U506" s="242">
        <f t="shared" si="147"/>
        <v>53165.599999999999</v>
      </c>
      <c r="V506" s="242">
        <f t="shared" si="157"/>
        <v>59225.599999999999</v>
      </c>
      <c r="W506" s="242">
        <f t="shared" si="148"/>
        <v>5923</v>
      </c>
      <c r="X506" s="242">
        <f t="shared" si="149"/>
        <v>2190</v>
      </c>
      <c r="Y506" s="244">
        <f t="shared" si="150"/>
        <v>67330</v>
      </c>
      <c r="Z506" s="244"/>
      <c r="AA506" s="252"/>
      <c r="AB506" s="241">
        <v>7300</v>
      </c>
      <c r="AC506" s="242">
        <f t="shared" si="163"/>
        <v>27990</v>
      </c>
      <c r="AD506" s="242">
        <f t="shared" ref="AD506:AD569" si="167">200*$AD$3</f>
        <v>37580</v>
      </c>
      <c r="AE506" s="242">
        <f t="shared" ref="AE506:AE569" si="168">J506*$AE$3</f>
        <v>280.60000000000002</v>
      </c>
      <c r="AF506" s="242">
        <f t="shared" si="151"/>
        <v>65850.600000000006</v>
      </c>
      <c r="AG506" s="242">
        <f t="shared" si="158"/>
        <v>73150.600000000006</v>
      </c>
      <c r="AH506" s="242">
        <f t="shared" si="152"/>
        <v>7315</v>
      </c>
      <c r="AI506" s="242">
        <f t="shared" si="153"/>
        <v>2700</v>
      </c>
      <c r="AJ506" s="244">
        <f t="shared" si="154"/>
        <v>83160</v>
      </c>
      <c r="AM506" s="246">
        <f t="shared" si="155"/>
        <v>21290</v>
      </c>
      <c r="AN506" s="246">
        <f t="shared" si="156"/>
        <v>15610</v>
      </c>
    </row>
    <row r="507" spans="2:40" ht="15.6">
      <c r="B507" s="247">
        <v>502</v>
      </c>
      <c r="C507" s="248">
        <v>138300</v>
      </c>
      <c r="D507" s="248">
        <v>109620</v>
      </c>
      <c r="E507" s="235">
        <f t="shared" si="143"/>
        <v>28680</v>
      </c>
      <c r="F507" s="236">
        <f t="shared" si="144"/>
        <v>83480</v>
      </c>
      <c r="G507" s="234">
        <f t="shared" si="145"/>
        <v>67570</v>
      </c>
      <c r="H507" s="237">
        <f t="shared" si="146"/>
        <v>15910</v>
      </c>
      <c r="I507" s="249"/>
      <c r="J507" s="247">
        <v>2</v>
      </c>
      <c r="K507" s="247"/>
      <c r="L507" s="248">
        <v>104770</v>
      </c>
      <c r="M507" s="248">
        <v>83180</v>
      </c>
      <c r="N507" s="248">
        <v>104770</v>
      </c>
      <c r="O507" s="248">
        <v>83180</v>
      </c>
      <c r="Q507" s="241">
        <v>6060</v>
      </c>
      <c r="R507" s="242">
        <f t="shared" si="161"/>
        <v>23490</v>
      </c>
      <c r="S507" s="242">
        <f t="shared" si="165"/>
        <v>29460.000000000004</v>
      </c>
      <c r="T507" s="242">
        <f t="shared" si="166"/>
        <v>431.2</v>
      </c>
      <c r="U507" s="242">
        <f t="shared" si="147"/>
        <v>53381.2</v>
      </c>
      <c r="V507" s="242">
        <f t="shared" si="157"/>
        <v>59441.2</v>
      </c>
      <c r="W507" s="242">
        <f t="shared" si="148"/>
        <v>5944</v>
      </c>
      <c r="X507" s="242">
        <f t="shared" si="149"/>
        <v>2190</v>
      </c>
      <c r="Y507" s="244">
        <f t="shared" si="150"/>
        <v>67570</v>
      </c>
      <c r="Z507" s="244"/>
      <c r="AA507" s="252"/>
      <c r="AB507" s="241">
        <v>7300</v>
      </c>
      <c r="AC507" s="242">
        <f t="shared" si="163"/>
        <v>27990</v>
      </c>
      <c r="AD507" s="242">
        <f t="shared" si="167"/>
        <v>37580</v>
      </c>
      <c r="AE507" s="242">
        <f t="shared" si="168"/>
        <v>561.20000000000005</v>
      </c>
      <c r="AF507" s="242">
        <f t="shared" si="151"/>
        <v>66131.199999999997</v>
      </c>
      <c r="AG507" s="242">
        <f t="shared" si="158"/>
        <v>73431.199999999997</v>
      </c>
      <c r="AH507" s="242">
        <f t="shared" si="152"/>
        <v>7343</v>
      </c>
      <c r="AI507" s="242">
        <f t="shared" si="153"/>
        <v>2710</v>
      </c>
      <c r="AJ507" s="244">
        <f t="shared" si="154"/>
        <v>83480</v>
      </c>
      <c r="AM507" s="246">
        <f t="shared" si="155"/>
        <v>21290</v>
      </c>
      <c r="AN507" s="246">
        <f t="shared" si="156"/>
        <v>15610</v>
      </c>
    </row>
    <row r="508" spans="2:40" ht="15.6">
      <c r="B508" s="247">
        <v>503</v>
      </c>
      <c r="C508" s="248">
        <v>139100</v>
      </c>
      <c r="D508" s="248">
        <v>110270</v>
      </c>
      <c r="E508" s="235">
        <f t="shared" si="143"/>
        <v>28830</v>
      </c>
      <c r="F508" s="236">
        <f t="shared" si="144"/>
        <v>83800</v>
      </c>
      <c r="G508" s="234">
        <f t="shared" si="145"/>
        <v>67820</v>
      </c>
      <c r="H508" s="237">
        <f t="shared" si="146"/>
        <v>15980</v>
      </c>
      <c r="I508" s="249"/>
      <c r="J508" s="247">
        <v>3</v>
      </c>
      <c r="K508" s="247"/>
      <c r="L508" s="248">
        <v>105100</v>
      </c>
      <c r="M508" s="248">
        <v>83430</v>
      </c>
      <c r="N508" s="248">
        <v>105100</v>
      </c>
      <c r="O508" s="248">
        <v>83430</v>
      </c>
      <c r="Q508" s="241">
        <v>6060</v>
      </c>
      <c r="R508" s="242">
        <f t="shared" si="161"/>
        <v>23490</v>
      </c>
      <c r="S508" s="242">
        <f t="shared" si="165"/>
        <v>29460.000000000004</v>
      </c>
      <c r="T508" s="242">
        <f t="shared" si="166"/>
        <v>646.79999999999995</v>
      </c>
      <c r="U508" s="242">
        <f t="shared" si="147"/>
        <v>53596.800000000003</v>
      </c>
      <c r="V508" s="242">
        <f t="shared" si="157"/>
        <v>59656.800000000003</v>
      </c>
      <c r="W508" s="242">
        <f t="shared" si="148"/>
        <v>5966</v>
      </c>
      <c r="X508" s="242">
        <f t="shared" si="149"/>
        <v>2200</v>
      </c>
      <c r="Y508" s="244">
        <f t="shared" si="150"/>
        <v>67820</v>
      </c>
      <c r="Z508" s="244"/>
      <c r="AA508" s="252"/>
      <c r="AB508" s="241">
        <v>7300</v>
      </c>
      <c r="AC508" s="242">
        <f t="shared" si="163"/>
        <v>27990</v>
      </c>
      <c r="AD508" s="242">
        <f t="shared" si="167"/>
        <v>37580</v>
      </c>
      <c r="AE508" s="242">
        <f t="shared" si="168"/>
        <v>841.80000000000007</v>
      </c>
      <c r="AF508" s="242">
        <f t="shared" si="151"/>
        <v>66411.8</v>
      </c>
      <c r="AG508" s="242">
        <f t="shared" si="158"/>
        <v>73711.8</v>
      </c>
      <c r="AH508" s="242">
        <f t="shared" si="152"/>
        <v>7371</v>
      </c>
      <c r="AI508" s="242">
        <f t="shared" si="153"/>
        <v>2720</v>
      </c>
      <c r="AJ508" s="244">
        <f t="shared" si="154"/>
        <v>83800</v>
      </c>
      <c r="AM508" s="246">
        <f t="shared" si="155"/>
        <v>21300</v>
      </c>
      <c r="AN508" s="246">
        <f t="shared" si="156"/>
        <v>15610</v>
      </c>
    </row>
    <row r="509" spans="2:40" ht="15.6">
      <c r="B509" s="247">
        <v>504</v>
      </c>
      <c r="C509" s="248">
        <v>139910</v>
      </c>
      <c r="D509" s="248">
        <v>110930</v>
      </c>
      <c r="E509" s="235">
        <f t="shared" si="143"/>
        <v>28980</v>
      </c>
      <c r="F509" s="236">
        <f t="shared" si="144"/>
        <v>84120</v>
      </c>
      <c r="G509" s="234">
        <f t="shared" si="145"/>
        <v>68060</v>
      </c>
      <c r="H509" s="237">
        <f t="shared" si="146"/>
        <v>16060</v>
      </c>
      <c r="I509" s="249"/>
      <c r="J509" s="247">
        <v>4</v>
      </c>
      <c r="K509" s="247"/>
      <c r="L509" s="248">
        <v>105420</v>
      </c>
      <c r="M509" s="248">
        <v>83680</v>
      </c>
      <c r="N509" s="248">
        <v>105420</v>
      </c>
      <c r="O509" s="248">
        <v>83680</v>
      </c>
      <c r="Q509" s="241">
        <v>6060</v>
      </c>
      <c r="R509" s="242">
        <f t="shared" si="161"/>
        <v>23490</v>
      </c>
      <c r="S509" s="242">
        <f t="shared" si="165"/>
        <v>29460.000000000004</v>
      </c>
      <c r="T509" s="242">
        <f t="shared" si="166"/>
        <v>862.4</v>
      </c>
      <c r="U509" s="242">
        <f t="shared" si="147"/>
        <v>53812.4</v>
      </c>
      <c r="V509" s="242">
        <f t="shared" si="157"/>
        <v>59872.4</v>
      </c>
      <c r="W509" s="242">
        <f t="shared" si="148"/>
        <v>5987</v>
      </c>
      <c r="X509" s="242">
        <f t="shared" si="149"/>
        <v>2210</v>
      </c>
      <c r="Y509" s="244">
        <f t="shared" si="150"/>
        <v>68060</v>
      </c>
      <c r="Z509" s="244"/>
      <c r="AA509" s="252"/>
      <c r="AB509" s="241">
        <v>7300</v>
      </c>
      <c r="AC509" s="242">
        <f t="shared" si="163"/>
        <v>27990</v>
      </c>
      <c r="AD509" s="242">
        <f t="shared" si="167"/>
        <v>37580</v>
      </c>
      <c r="AE509" s="242">
        <f t="shared" si="168"/>
        <v>1122.4000000000001</v>
      </c>
      <c r="AF509" s="242">
        <f t="shared" si="151"/>
        <v>66692.399999999994</v>
      </c>
      <c r="AG509" s="242">
        <f t="shared" si="158"/>
        <v>73992.399999999994</v>
      </c>
      <c r="AH509" s="242">
        <f t="shared" si="152"/>
        <v>7399</v>
      </c>
      <c r="AI509" s="242">
        <f t="shared" si="153"/>
        <v>2730</v>
      </c>
      <c r="AJ509" s="244">
        <f t="shared" si="154"/>
        <v>84120</v>
      </c>
      <c r="AM509" s="246">
        <f t="shared" si="155"/>
        <v>21300</v>
      </c>
      <c r="AN509" s="246">
        <f t="shared" si="156"/>
        <v>15620</v>
      </c>
    </row>
    <row r="510" spans="2:40" ht="15.6">
      <c r="B510" s="247">
        <v>505</v>
      </c>
      <c r="C510" s="248">
        <v>140710</v>
      </c>
      <c r="D510" s="248">
        <v>111580</v>
      </c>
      <c r="E510" s="235">
        <f t="shared" si="143"/>
        <v>29130</v>
      </c>
      <c r="F510" s="236">
        <f t="shared" si="144"/>
        <v>84440</v>
      </c>
      <c r="G510" s="234">
        <f t="shared" si="145"/>
        <v>68310</v>
      </c>
      <c r="H510" s="237">
        <f t="shared" si="146"/>
        <v>16130</v>
      </c>
      <c r="I510" s="249"/>
      <c r="J510" s="247">
        <v>5</v>
      </c>
      <c r="K510" s="247"/>
      <c r="L510" s="248">
        <v>105740</v>
      </c>
      <c r="M510" s="248">
        <v>83930</v>
      </c>
      <c r="N510" s="248">
        <v>105740</v>
      </c>
      <c r="O510" s="248">
        <v>83930</v>
      </c>
      <c r="Q510" s="241">
        <v>6060</v>
      </c>
      <c r="R510" s="242">
        <f t="shared" si="161"/>
        <v>23490</v>
      </c>
      <c r="S510" s="242">
        <f t="shared" si="165"/>
        <v>29460.000000000004</v>
      </c>
      <c r="T510" s="242">
        <f t="shared" si="166"/>
        <v>1078</v>
      </c>
      <c r="U510" s="242">
        <f t="shared" si="147"/>
        <v>54028</v>
      </c>
      <c r="V510" s="242">
        <f t="shared" si="157"/>
        <v>60088</v>
      </c>
      <c r="W510" s="242">
        <f t="shared" si="148"/>
        <v>6009</v>
      </c>
      <c r="X510" s="242">
        <f t="shared" si="149"/>
        <v>2220</v>
      </c>
      <c r="Y510" s="244">
        <f t="shared" si="150"/>
        <v>68310</v>
      </c>
      <c r="Z510" s="244"/>
      <c r="AA510" s="252"/>
      <c r="AB510" s="241">
        <v>7300</v>
      </c>
      <c r="AC510" s="242">
        <f t="shared" si="163"/>
        <v>27990</v>
      </c>
      <c r="AD510" s="242">
        <f t="shared" si="167"/>
        <v>37580</v>
      </c>
      <c r="AE510" s="242">
        <f t="shared" si="168"/>
        <v>1403</v>
      </c>
      <c r="AF510" s="242">
        <f t="shared" si="151"/>
        <v>66973</v>
      </c>
      <c r="AG510" s="242">
        <f t="shared" si="158"/>
        <v>74273</v>
      </c>
      <c r="AH510" s="242">
        <f t="shared" si="152"/>
        <v>7427</v>
      </c>
      <c r="AI510" s="242">
        <f t="shared" si="153"/>
        <v>2740</v>
      </c>
      <c r="AJ510" s="244">
        <f t="shared" si="154"/>
        <v>84440</v>
      </c>
      <c r="AM510" s="246">
        <f t="shared" si="155"/>
        <v>21300</v>
      </c>
      <c r="AN510" s="246">
        <f t="shared" si="156"/>
        <v>15620</v>
      </c>
    </row>
    <row r="511" spans="2:40" ht="15.6">
      <c r="B511" s="247">
        <v>506</v>
      </c>
      <c r="C511" s="248">
        <v>141520</v>
      </c>
      <c r="D511" s="248">
        <v>112230</v>
      </c>
      <c r="E511" s="235">
        <f t="shared" si="143"/>
        <v>29290</v>
      </c>
      <c r="F511" s="236">
        <f t="shared" si="144"/>
        <v>84750</v>
      </c>
      <c r="G511" s="234">
        <f t="shared" si="145"/>
        <v>68560</v>
      </c>
      <c r="H511" s="237">
        <f t="shared" si="146"/>
        <v>16190</v>
      </c>
      <c r="I511" s="249"/>
      <c r="J511" s="247">
        <v>6</v>
      </c>
      <c r="K511" s="247"/>
      <c r="L511" s="248">
        <v>106060</v>
      </c>
      <c r="M511" s="248">
        <v>84160</v>
      </c>
      <c r="N511" s="248">
        <v>106060</v>
      </c>
      <c r="O511" s="248">
        <v>84160</v>
      </c>
      <c r="Q511" s="241">
        <v>6060</v>
      </c>
      <c r="R511" s="242">
        <f t="shared" si="161"/>
        <v>23490</v>
      </c>
      <c r="S511" s="242">
        <f t="shared" si="165"/>
        <v>29460.000000000004</v>
      </c>
      <c r="T511" s="242">
        <f t="shared" si="166"/>
        <v>1293.5999999999999</v>
      </c>
      <c r="U511" s="242">
        <f t="shared" si="147"/>
        <v>54243.6</v>
      </c>
      <c r="V511" s="242">
        <f t="shared" si="157"/>
        <v>60303.6</v>
      </c>
      <c r="W511" s="242">
        <f t="shared" si="148"/>
        <v>6030</v>
      </c>
      <c r="X511" s="242">
        <f t="shared" si="149"/>
        <v>2230</v>
      </c>
      <c r="Y511" s="244">
        <f t="shared" si="150"/>
        <v>68560</v>
      </c>
      <c r="Z511" s="244"/>
      <c r="AA511" s="252"/>
      <c r="AB511" s="241">
        <v>7300</v>
      </c>
      <c r="AC511" s="242">
        <f t="shared" si="163"/>
        <v>27990</v>
      </c>
      <c r="AD511" s="242">
        <f t="shared" si="167"/>
        <v>37580</v>
      </c>
      <c r="AE511" s="242">
        <f t="shared" si="168"/>
        <v>1683.6000000000001</v>
      </c>
      <c r="AF511" s="242">
        <f t="shared" si="151"/>
        <v>67253.600000000006</v>
      </c>
      <c r="AG511" s="242">
        <f t="shared" si="158"/>
        <v>74553.600000000006</v>
      </c>
      <c r="AH511" s="242">
        <f t="shared" si="152"/>
        <v>7455</v>
      </c>
      <c r="AI511" s="242">
        <f t="shared" si="153"/>
        <v>2750</v>
      </c>
      <c r="AJ511" s="244">
        <f t="shared" si="154"/>
        <v>84750</v>
      </c>
      <c r="AM511" s="246">
        <f t="shared" si="155"/>
        <v>21310</v>
      </c>
      <c r="AN511" s="246">
        <f t="shared" si="156"/>
        <v>15600</v>
      </c>
    </row>
    <row r="512" spans="2:40" ht="15.6">
      <c r="B512" s="247">
        <v>507</v>
      </c>
      <c r="C512" s="248">
        <v>142330</v>
      </c>
      <c r="D512" s="248">
        <v>112890</v>
      </c>
      <c r="E512" s="235">
        <f t="shared" si="143"/>
        <v>29440</v>
      </c>
      <c r="F512" s="236">
        <f t="shared" si="144"/>
        <v>85070</v>
      </c>
      <c r="G512" s="234">
        <f t="shared" si="145"/>
        <v>68800</v>
      </c>
      <c r="H512" s="237">
        <f t="shared" si="146"/>
        <v>16270</v>
      </c>
      <c r="I512" s="249"/>
      <c r="J512" s="247">
        <v>7</v>
      </c>
      <c r="K512" s="247"/>
      <c r="L512" s="248">
        <v>106380</v>
      </c>
      <c r="M512" s="248">
        <v>84410</v>
      </c>
      <c r="N512" s="248">
        <v>106380</v>
      </c>
      <c r="O512" s="248">
        <v>84410</v>
      </c>
      <c r="Q512" s="241">
        <v>6060</v>
      </c>
      <c r="R512" s="242">
        <f t="shared" si="161"/>
        <v>23490</v>
      </c>
      <c r="S512" s="242">
        <f t="shared" si="165"/>
        <v>29460.000000000004</v>
      </c>
      <c r="T512" s="242">
        <f t="shared" si="166"/>
        <v>1509.2</v>
      </c>
      <c r="U512" s="242">
        <f t="shared" si="147"/>
        <v>54459.199999999997</v>
      </c>
      <c r="V512" s="242">
        <f t="shared" si="157"/>
        <v>60519.199999999997</v>
      </c>
      <c r="W512" s="242">
        <f t="shared" si="148"/>
        <v>6052</v>
      </c>
      <c r="X512" s="242">
        <f t="shared" si="149"/>
        <v>2230</v>
      </c>
      <c r="Y512" s="244">
        <f t="shared" si="150"/>
        <v>68800</v>
      </c>
      <c r="Z512" s="244"/>
      <c r="AA512" s="252"/>
      <c r="AB512" s="241">
        <v>7300</v>
      </c>
      <c r="AC512" s="242">
        <f t="shared" si="163"/>
        <v>27990</v>
      </c>
      <c r="AD512" s="242">
        <f t="shared" si="167"/>
        <v>37580</v>
      </c>
      <c r="AE512" s="242">
        <f t="shared" si="168"/>
        <v>1964.2000000000003</v>
      </c>
      <c r="AF512" s="242">
        <f t="shared" si="151"/>
        <v>67534.2</v>
      </c>
      <c r="AG512" s="242">
        <f t="shared" si="158"/>
        <v>74834.2</v>
      </c>
      <c r="AH512" s="242">
        <f t="shared" si="152"/>
        <v>7483</v>
      </c>
      <c r="AI512" s="242">
        <f t="shared" si="153"/>
        <v>2760</v>
      </c>
      <c r="AJ512" s="244">
        <f t="shared" si="154"/>
        <v>85070</v>
      </c>
      <c r="AM512" s="246">
        <f t="shared" si="155"/>
        <v>21310</v>
      </c>
      <c r="AN512" s="246">
        <f t="shared" si="156"/>
        <v>15610</v>
      </c>
    </row>
    <row r="513" spans="2:40" ht="15.6">
      <c r="B513" s="247">
        <v>508</v>
      </c>
      <c r="C513" s="248">
        <v>143130</v>
      </c>
      <c r="D513" s="248">
        <v>113540</v>
      </c>
      <c r="E513" s="235">
        <f t="shared" si="143"/>
        <v>29590</v>
      </c>
      <c r="F513" s="236">
        <f t="shared" si="144"/>
        <v>85390</v>
      </c>
      <c r="G513" s="234">
        <f t="shared" si="145"/>
        <v>69040</v>
      </c>
      <c r="H513" s="237">
        <f t="shared" si="146"/>
        <v>16350</v>
      </c>
      <c r="I513" s="249"/>
      <c r="J513" s="247">
        <v>8</v>
      </c>
      <c r="K513" s="247"/>
      <c r="L513" s="248">
        <v>106690</v>
      </c>
      <c r="M513" s="248">
        <v>84660</v>
      </c>
      <c r="N513" s="248">
        <v>106690</v>
      </c>
      <c r="O513" s="248">
        <v>84660</v>
      </c>
      <c r="Q513" s="241">
        <v>6060</v>
      </c>
      <c r="R513" s="242">
        <f t="shared" si="161"/>
        <v>23490</v>
      </c>
      <c r="S513" s="242">
        <f t="shared" si="165"/>
        <v>29460.000000000004</v>
      </c>
      <c r="T513" s="242">
        <f t="shared" si="166"/>
        <v>1724.8</v>
      </c>
      <c r="U513" s="242">
        <f t="shared" si="147"/>
        <v>54674.8</v>
      </c>
      <c r="V513" s="242">
        <f t="shared" si="157"/>
        <v>60734.8</v>
      </c>
      <c r="W513" s="242">
        <f t="shared" si="148"/>
        <v>6073</v>
      </c>
      <c r="X513" s="242">
        <f t="shared" si="149"/>
        <v>2240</v>
      </c>
      <c r="Y513" s="244">
        <f t="shared" si="150"/>
        <v>69040</v>
      </c>
      <c r="Z513" s="244"/>
      <c r="AA513" s="252"/>
      <c r="AB513" s="241">
        <v>7300</v>
      </c>
      <c r="AC513" s="242">
        <f t="shared" si="163"/>
        <v>27990</v>
      </c>
      <c r="AD513" s="242">
        <f t="shared" si="167"/>
        <v>37580</v>
      </c>
      <c r="AE513" s="242">
        <f t="shared" si="168"/>
        <v>2244.8000000000002</v>
      </c>
      <c r="AF513" s="242">
        <f t="shared" si="151"/>
        <v>67814.8</v>
      </c>
      <c r="AG513" s="242">
        <f t="shared" si="158"/>
        <v>75114.8</v>
      </c>
      <c r="AH513" s="242">
        <f t="shared" si="152"/>
        <v>7511</v>
      </c>
      <c r="AI513" s="242">
        <f t="shared" si="153"/>
        <v>2770</v>
      </c>
      <c r="AJ513" s="244">
        <f t="shared" si="154"/>
        <v>85390</v>
      </c>
      <c r="AM513" s="246">
        <f t="shared" si="155"/>
        <v>21300</v>
      </c>
      <c r="AN513" s="246">
        <f t="shared" si="156"/>
        <v>15620</v>
      </c>
    </row>
    <row r="514" spans="2:40" ht="15.6">
      <c r="B514" s="247">
        <v>509</v>
      </c>
      <c r="C514" s="248">
        <v>143940</v>
      </c>
      <c r="D514" s="248">
        <v>114190</v>
      </c>
      <c r="E514" s="235">
        <f t="shared" si="143"/>
        <v>29750</v>
      </c>
      <c r="F514" s="236">
        <f t="shared" si="144"/>
        <v>85710</v>
      </c>
      <c r="G514" s="234">
        <f t="shared" si="145"/>
        <v>69290</v>
      </c>
      <c r="H514" s="237">
        <f t="shared" si="146"/>
        <v>16420</v>
      </c>
      <c r="I514" s="249"/>
      <c r="J514" s="247">
        <v>9</v>
      </c>
      <c r="K514" s="247"/>
      <c r="L514" s="248">
        <v>107010</v>
      </c>
      <c r="M514" s="248">
        <v>84900</v>
      </c>
      <c r="N514" s="248">
        <v>107010</v>
      </c>
      <c r="O514" s="248">
        <v>84900</v>
      </c>
      <c r="Q514" s="241">
        <v>6060</v>
      </c>
      <c r="R514" s="242">
        <f t="shared" si="161"/>
        <v>23490</v>
      </c>
      <c r="S514" s="242">
        <f t="shared" si="165"/>
        <v>29460.000000000004</v>
      </c>
      <c r="T514" s="242">
        <f t="shared" si="166"/>
        <v>1940.3999999999999</v>
      </c>
      <c r="U514" s="242">
        <f t="shared" si="147"/>
        <v>54890.400000000001</v>
      </c>
      <c r="V514" s="242">
        <f t="shared" si="157"/>
        <v>60950.400000000001</v>
      </c>
      <c r="W514" s="242">
        <f t="shared" si="148"/>
        <v>6095</v>
      </c>
      <c r="X514" s="242">
        <f t="shared" si="149"/>
        <v>2250</v>
      </c>
      <c r="Y514" s="244">
        <f t="shared" si="150"/>
        <v>69290</v>
      </c>
      <c r="Z514" s="244"/>
      <c r="AA514" s="252"/>
      <c r="AB514" s="241">
        <v>7300</v>
      </c>
      <c r="AC514" s="242">
        <f t="shared" si="163"/>
        <v>27990</v>
      </c>
      <c r="AD514" s="242">
        <f t="shared" si="167"/>
        <v>37580</v>
      </c>
      <c r="AE514" s="242">
        <f t="shared" si="168"/>
        <v>2525.4</v>
      </c>
      <c r="AF514" s="242">
        <f t="shared" si="151"/>
        <v>68095.399999999994</v>
      </c>
      <c r="AG514" s="242">
        <f t="shared" si="158"/>
        <v>75395.399999999994</v>
      </c>
      <c r="AH514" s="242">
        <f t="shared" si="152"/>
        <v>7540</v>
      </c>
      <c r="AI514" s="242">
        <f t="shared" si="153"/>
        <v>2780</v>
      </c>
      <c r="AJ514" s="244">
        <f t="shared" si="154"/>
        <v>85710</v>
      </c>
      <c r="AM514" s="246">
        <f t="shared" si="155"/>
        <v>21300</v>
      </c>
      <c r="AN514" s="246">
        <f t="shared" si="156"/>
        <v>15610</v>
      </c>
    </row>
    <row r="515" spans="2:40" ht="15.6">
      <c r="B515" s="247">
        <v>510</v>
      </c>
      <c r="C515" s="248">
        <v>144750</v>
      </c>
      <c r="D515" s="248">
        <v>114840</v>
      </c>
      <c r="E515" s="235">
        <f t="shared" si="143"/>
        <v>29910</v>
      </c>
      <c r="F515" s="236">
        <f t="shared" si="144"/>
        <v>86040</v>
      </c>
      <c r="G515" s="234">
        <f t="shared" si="145"/>
        <v>69540</v>
      </c>
      <c r="H515" s="237">
        <f t="shared" si="146"/>
        <v>16500</v>
      </c>
      <c r="I515" s="249"/>
      <c r="J515" s="247">
        <v>10</v>
      </c>
      <c r="K515" s="247"/>
      <c r="L515" s="248">
        <v>107330</v>
      </c>
      <c r="M515" s="248">
        <v>85150</v>
      </c>
      <c r="N515" s="248">
        <v>107330</v>
      </c>
      <c r="O515" s="248">
        <v>85150</v>
      </c>
      <c r="Q515" s="241">
        <v>6060</v>
      </c>
      <c r="R515" s="242">
        <f t="shared" si="161"/>
        <v>23490</v>
      </c>
      <c r="S515" s="242">
        <f t="shared" si="165"/>
        <v>29460.000000000004</v>
      </c>
      <c r="T515" s="242">
        <f t="shared" si="166"/>
        <v>2156</v>
      </c>
      <c r="U515" s="242">
        <f t="shared" si="147"/>
        <v>55106</v>
      </c>
      <c r="V515" s="242">
        <f t="shared" si="157"/>
        <v>61166</v>
      </c>
      <c r="W515" s="242">
        <f t="shared" si="148"/>
        <v>6117</v>
      </c>
      <c r="X515" s="242">
        <f t="shared" si="149"/>
        <v>2260</v>
      </c>
      <c r="Y515" s="244">
        <f t="shared" si="150"/>
        <v>69540</v>
      </c>
      <c r="Z515" s="244"/>
      <c r="AA515" s="252"/>
      <c r="AB515" s="241">
        <v>7300</v>
      </c>
      <c r="AC515" s="242">
        <f t="shared" si="163"/>
        <v>27990</v>
      </c>
      <c r="AD515" s="242">
        <f t="shared" si="167"/>
        <v>37580</v>
      </c>
      <c r="AE515" s="242">
        <f t="shared" si="168"/>
        <v>2806</v>
      </c>
      <c r="AF515" s="242">
        <f t="shared" si="151"/>
        <v>68376</v>
      </c>
      <c r="AG515" s="242">
        <f t="shared" si="158"/>
        <v>75676</v>
      </c>
      <c r="AH515" s="242">
        <f t="shared" si="152"/>
        <v>7568</v>
      </c>
      <c r="AI515" s="242">
        <f t="shared" si="153"/>
        <v>2800</v>
      </c>
      <c r="AJ515" s="244">
        <f t="shared" si="154"/>
        <v>86040</v>
      </c>
      <c r="AM515" s="246">
        <f t="shared" si="155"/>
        <v>21290</v>
      </c>
      <c r="AN515" s="246">
        <f t="shared" si="156"/>
        <v>15610</v>
      </c>
    </row>
    <row r="516" spans="2:40" ht="15.6">
      <c r="B516" s="247">
        <v>511</v>
      </c>
      <c r="C516" s="248">
        <v>145550</v>
      </c>
      <c r="D516" s="248">
        <v>115490</v>
      </c>
      <c r="E516" s="235">
        <f t="shared" si="143"/>
        <v>30060</v>
      </c>
      <c r="F516" s="236">
        <f t="shared" si="144"/>
        <v>86360</v>
      </c>
      <c r="G516" s="234">
        <f t="shared" si="145"/>
        <v>69780</v>
      </c>
      <c r="H516" s="237">
        <f t="shared" si="146"/>
        <v>16580</v>
      </c>
      <c r="I516" s="249"/>
      <c r="J516" s="247">
        <v>11</v>
      </c>
      <c r="K516" s="247"/>
      <c r="L516" s="248">
        <v>107650</v>
      </c>
      <c r="M516" s="248">
        <v>85390</v>
      </c>
      <c r="N516" s="248">
        <v>107650</v>
      </c>
      <c r="O516" s="248">
        <v>85390</v>
      </c>
      <c r="Q516" s="241">
        <v>6060</v>
      </c>
      <c r="R516" s="242">
        <f t="shared" si="161"/>
        <v>23490</v>
      </c>
      <c r="S516" s="242">
        <f t="shared" si="165"/>
        <v>29460.000000000004</v>
      </c>
      <c r="T516" s="242">
        <f t="shared" si="166"/>
        <v>2371.6</v>
      </c>
      <c r="U516" s="242">
        <f t="shared" si="147"/>
        <v>55321.599999999999</v>
      </c>
      <c r="V516" s="242">
        <f t="shared" si="157"/>
        <v>61381.599999999999</v>
      </c>
      <c r="W516" s="242">
        <f t="shared" si="148"/>
        <v>6138</v>
      </c>
      <c r="X516" s="242">
        <f t="shared" si="149"/>
        <v>2270</v>
      </c>
      <c r="Y516" s="244">
        <f t="shared" si="150"/>
        <v>69780</v>
      </c>
      <c r="Z516" s="244"/>
      <c r="AA516" s="252"/>
      <c r="AB516" s="241">
        <v>7300</v>
      </c>
      <c r="AC516" s="242">
        <f t="shared" si="163"/>
        <v>27990</v>
      </c>
      <c r="AD516" s="242">
        <f t="shared" si="167"/>
        <v>37580</v>
      </c>
      <c r="AE516" s="242">
        <f t="shared" si="168"/>
        <v>3086.6000000000004</v>
      </c>
      <c r="AF516" s="242">
        <f t="shared" si="151"/>
        <v>68656.600000000006</v>
      </c>
      <c r="AG516" s="242">
        <f t="shared" si="158"/>
        <v>75956.600000000006</v>
      </c>
      <c r="AH516" s="242">
        <f t="shared" si="152"/>
        <v>7596</v>
      </c>
      <c r="AI516" s="242">
        <f t="shared" si="153"/>
        <v>2810</v>
      </c>
      <c r="AJ516" s="244">
        <f t="shared" si="154"/>
        <v>86360</v>
      </c>
      <c r="AM516" s="246">
        <f t="shared" si="155"/>
        <v>21290</v>
      </c>
      <c r="AN516" s="246">
        <f t="shared" si="156"/>
        <v>15610</v>
      </c>
    </row>
    <row r="517" spans="2:40" ht="15.6">
      <c r="B517" s="247">
        <v>512</v>
      </c>
      <c r="C517" s="248">
        <v>146360</v>
      </c>
      <c r="D517" s="248">
        <v>116160</v>
      </c>
      <c r="E517" s="235">
        <f t="shared" ref="E517:E580" si="169">C517-D517</f>
        <v>30200</v>
      </c>
      <c r="F517" s="236">
        <f t="shared" ref="F517:F580" si="170">AJ517</f>
        <v>86680</v>
      </c>
      <c r="G517" s="234">
        <f t="shared" ref="G517:G580" si="171">Y517</f>
        <v>70020</v>
      </c>
      <c r="H517" s="237">
        <f t="shared" ref="H517:H580" si="172">F517-G517</f>
        <v>16660</v>
      </c>
      <c r="I517" s="249"/>
      <c r="J517" s="247">
        <v>12</v>
      </c>
      <c r="K517" s="247"/>
      <c r="L517" s="248">
        <v>107970</v>
      </c>
      <c r="M517" s="248">
        <v>85640</v>
      </c>
      <c r="N517" s="248">
        <v>107970</v>
      </c>
      <c r="O517" s="248">
        <v>85640</v>
      </c>
      <c r="Q517" s="241">
        <v>6060</v>
      </c>
      <c r="R517" s="242">
        <f t="shared" si="161"/>
        <v>23490</v>
      </c>
      <c r="S517" s="242">
        <f t="shared" si="165"/>
        <v>29460.000000000004</v>
      </c>
      <c r="T517" s="242">
        <f t="shared" si="166"/>
        <v>2587.1999999999998</v>
      </c>
      <c r="U517" s="242">
        <f t="shared" ref="U517:U580" si="173">R517+S517+T517</f>
        <v>55537.2</v>
      </c>
      <c r="V517" s="242">
        <f t="shared" si="157"/>
        <v>61597.2</v>
      </c>
      <c r="W517" s="242">
        <f t="shared" ref="W517:W580" si="174">ROUND((V517*0.1),0)</f>
        <v>6160</v>
      </c>
      <c r="X517" s="242">
        <f t="shared" ref="X517:X580" si="175">ROUNDDOWN((V517*0.037),-1)</f>
        <v>2270</v>
      </c>
      <c r="Y517" s="244">
        <f t="shared" ref="Y517:Y580" si="176">ROUNDDOWN((V517+W517+X517),-1)</f>
        <v>70020</v>
      </c>
      <c r="Z517" s="244"/>
      <c r="AA517" s="252"/>
      <c r="AB517" s="241">
        <v>7300</v>
      </c>
      <c r="AC517" s="242">
        <f t="shared" si="163"/>
        <v>27990</v>
      </c>
      <c r="AD517" s="242">
        <f t="shared" si="167"/>
        <v>37580</v>
      </c>
      <c r="AE517" s="242">
        <f t="shared" si="168"/>
        <v>3367.2000000000003</v>
      </c>
      <c r="AF517" s="242">
        <f t="shared" ref="AF517:AF580" si="177">AC517+AD517+AE517</f>
        <v>68937.2</v>
      </c>
      <c r="AG517" s="242">
        <f t="shared" si="158"/>
        <v>76237.2</v>
      </c>
      <c r="AH517" s="242">
        <f t="shared" ref="AH517:AH580" si="178">ROUND((AG517*0.1),0)</f>
        <v>7624</v>
      </c>
      <c r="AI517" s="242">
        <f t="shared" ref="AI517:AI580" si="179">ROUNDDOWN((AG517*0.037),-1)</f>
        <v>2820</v>
      </c>
      <c r="AJ517" s="244">
        <f t="shared" ref="AJ517:AJ580" si="180">ROUNDDOWN((AG517+AH517+AI517),-1)</f>
        <v>86680</v>
      </c>
      <c r="AM517" s="246">
        <f t="shared" si="155"/>
        <v>21290</v>
      </c>
      <c r="AN517" s="246">
        <f t="shared" si="156"/>
        <v>15620</v>
      </c>
    </row>
    <row r="518" spans="2:40" ht="15.6">
      <c r="B518" s="247">
        <v>513</v>
      </c>
      <c r="C518" s="248">
        <v>147160</v>
      </c>
      <c r="D518" s="248">
        <v>116810</v>
      </c>
      <c r="E518" s="235">
        <f t="shared" si="169"/>
        <v>30350</v>
      </c>
      <c r="F518" s="236">
        <f t="shared" si="170"/>
        <v>86990</v>
      </c>
      <c r="G518" s="234">
        <f t="shared" si="171"/>
        <v>70270</v>
      </c>
      <c r="H518" s="237">
        <f t="shared" si="172"/>
        <v>16720</v>
      </c>
      <c r="I518" s="249"/>
      <c r="J518" s="247">
        <v>13</v>
      </c>
      <c r="K518" s="247"/>
      <c r="L518" s="248">
        <v>108290</v>
      </c>
      <c r="M518" s="248">
        <v>85880</v>
      </c>
      <c r="N518" s="248">
        <v>108290</v>
      </c>
      <c r="O518" s="248">
        <v>85880</v>
      </c>
      <c r="Q518" s="241">
        <v>6060</v>
      </c>
      <c r="R518" s="242">
        <f t="shared" si="161"/>
        <v>23490</v>
      </c>
      <c r="S518" s="242">
        <f t="shared" si="165"/>
        <v>29460.000000000004</v>
      </c>
      <c r="T518" s="242">
        <f t="shared" si="166"/>
        <v>2802.7999999999997</v>
      </c>
      <c r="U518" s="242">
        <f t="shared" si="173"/>
        <v>55752.800000000003</v>
      </c>
      <c r="V518" s="242">
        <f t="shared" si="157"/>
        <v>61812.800000000003</v>
      </c>
      <c r="W518" s="242">
        <f t="shared" si="174"/>
        <v>6181</v>
      </c>
      <c r="X518" s="242">
        <f t="shared" si="175"/>
        <v>2280</v>
      </c>
      <c r="Y518" s="244">
        <f t="shared" si="176"/>
        <v>70270</v>
      </c>
      <c r="Z518" s="244"/>
      <c r="AA518" s="252"/>
      <c r="AB518" s="241">
        <v>7300</v>
      </c>
      <c r="AC518" s="242">
        <f t="shared" si="163"/>
        <v>27990</v>
      </c>
      <c r="AD518" s="242">
        <f t="shared" si="167"/>
        <v>37580</v>
      </c>
      <c r="AE518" s="242">
        <f t="shared" si="168"/>
        <v>3647.8</v>
      </c>
      <c r="AF518" s="242">
        <f t="shared" si="177"/>
        <v>69217.8</v>
      </c>
      <c r="AG518" s="242">
        <f t="shared" si="158"/>
        <v>76517.8</v>
      </c>
      <c r="AH518" s="242">
        <f t="shared" si="178"/>
        <v>7652</v>
      </c>
      <c r="AI518" s="242">
        <f t="shared" si="179"/>
        <v>2830</v>
      </c>
      <c r="AJ518" s="244">
        <f t="shared" si="180"/>
        <v>86990</v>
      </c>
      <c r="AM518" s="246">
        <f t="shared" ref="AM518:AM581" si="181">N518-AJ518</f>
        <v>21300</v>
      </c>
      <c r="AN518" s="246">
        <f t="shared" ref="AN518:AN581" si="182">O518-Y518</f>
        <v>15610</v>
      </c>
    </row>
    <row r="519" spans="2:40" ht="15.6">
      <c r="B519" s="247">
        <v>514</v>
      </c>
      <c r="C519" s="248">
        <v>147970</v>
      </c>
      <c r="D519" s="248">
        <v>117460</v>
      </c>
      <c r="E519" s="235">
        <f t="shared" si="169"/>
        <v>30510</v>
      </c>
      <c r="F519" s="236">
        <f t="shared" si="170"/>
        <v>87310</v>
      </c>
      <c r="G519" s="234">
        <f t="shared" si="171"/>
        <v>70520</v>
      </c>
      <c r="H519" s="237">
        <f t="shared" si="172"/>
        <v>16790</v>
      </c>
      <c r="I519" s="249"/>
      <c r="J519" s="247">
        <v>14</v>
      </c>
      <c r="K519" s="247"/>
      <c r="L519" s="248">
        <v>108610</v>
      </c>
      <c r="M519" s="248">
        <v>86130</v>
      </c>
      <c r="N519" s="248">
        <v>108610</v>
      </c>
      <c r="O519" s="248">
        <v>86130</v>
      </c>
      <c r="Q519" s="241">
        <v>6060</v>
      </c>
      <c r="R519" s="242">
        <f t="shared" si="161"/>
        <v>23490</v>
      </c>
      <c r="S519" s="242">
        <f t="shared" si="165"/>
        <v>29460.000000000004</v>
      </c>
      <c r="T519" s="242">
        <f t="shared" si="166"/>
        <v>3018.4</v>
      </c>
      <c r="U519" s="242">
        <f t="shared" si="173"/>
        <v>55968.4</v>
      </c>
      <c r="V519" s="242">
        <f t="shared" si="157"/>
        <v>62028.4</v>
      </c>
      <c r="W519" s="242">
        <f t="shared" si="174"/>
        <v>6203</v>
      </c>
      <c r="X519" s="242">
        <f t="shared" si="175"/>
        <v>2290</v>
      </c>
      <c r="Y519" s="244">
        <f t="shared" si="176"/>
        <v>70520</v>
      </c>
      <c r="Z519" s="244"/>
      <c r="AA519" s="252"/>
      <c r="AB519" s="241">
        <v>7300</v>
      </c>
      <c r="AC519" s="242">
        <f t="shared" si="163"/>
        <v>27990</v>
      </c>
      <c r="AD519" s="242">
        <f t="shared" si="167"/>
        <v>37580</v>
      </c>
      <c r="AE519" s="242">
        <f t="shared" si="168"/>
        <v>3928.4000000000005</v>
      </c>
      <c r="AF519" s="242">
        <f t="shared" si="177"/>
        <v>69498.399999999994</v>
      </c>
      <c r="AG519" s="242">
        <f t="shared" si="158"/>
        <v>76798.399999999994</v>
      </c>
      <c r="AH519" s="242">
        <f t="shared" si="178"/>
        <v>7680</v>
      </c>
      <c r="AI519" s="242">
        <f t="shared" si="179"/>
        <v>2840</v>
      </c>
      <c r="AJ519" s="244">
        <f t="shared" si="180"/>
        <v>87310</v>
      </c>
      <c r="AM519" s="246">
        <f t="shared" si="181"/>
        <v>21300</v>
      </c>
      <c r="AN519" s="246">
        <f t="shared" si="182"/>
        <v>15610</v>
      </c>
    </row>
    <row r="520" spans="2:40" ht="15.6">
      <c r="B520" s="247">
        <v>515</v>
      </c>
      <c r="C520" s="248">
        <v>148780</v>
      </c>
      <c r="D520" s="248">
        <v>118110</v>
      </c>
      <c r="E520" s="235">
        <f t="shared" si="169"/>
        <v>30670</v>
      </c>
      <c r="F520" s="236">
        <f t="shared" si="170"/>
        <v>87630</v>
      </c>
      <c r="G520" s="234">
        <f t="shared" si="171"/>
        <v>70760</v>
      </c>
      <c r="H520" s="237">
        <f t="shared" si="172"/>
        <v>16870</v>
      </c>
      <c r="I520" s="249"/>
      <c r="J520" s="247">
        <v>15</v>
      </c>
      <c r="K520" s="247"/>
      <c r="L520" s="248">
        <v>108930</v>
      </c>
      <c r="M520" s="248">
        <v>86380</v>
      </c>
      <c r="N520" s="248">
        <v>108930</v>
      </c>
      <c r="O520" s="248">
        <v>86380</v>
      </c>
      <c r="Q520" s="241">
        <v>6060</v>
      </c>
      <c r="R520" s="242">
        <f t="shared" si="161"/>
        <v>23490</v>
      </c>
      <c r="S520" s="242">
        <f t="shared" si="165"/>
        <v>29460.000000000004</v>
      </c>
      <c r="T520" s="242">
        <f t="shared" si="166"/>
        <v>3234</v>
      </c>
      <c r="U520" s="242">
        <f t="shared" si="173"/>
        <v>56184</v>
      </c>
      <c r="V520" s="242">
        <f t="shared" si="157"/>
        <v>62244</v>
      </c>
      <c r="W520" s="242">
        <f t="shared" si="174"/>
        <v>6224</v>
      </c>
      <c r="X520" s="242">
        <f t="shared" si="175"/>
        <v>2300</v>
      </c>
      <c r="Y520" s="244">
        <f t="shared" si="176"/>
        <v>70760</v>
      </c>
      <c r="Z520" s="244"/>
      <c r="AA520" s="252"/>
      <c r="AB520" s="241">
        <v>7300</v>
      </c>
      <c r="AC520" s="242">
        <f t="shared" si="163"/>
        <v>27990</v>
      </c>
      <c r="AD520" s="242">
        <f t="shared" si="167"/>
        <v>37580</v>
      </c>
      <c r="AE520" s="242">
        <f t="shared" si="168"/>
        <v>4209</v>
      </c>
      <c r="AF520" s="242">
        <f t="shared" si="177"/>
        <v>69779</v>
      </c>
      <c r="AG520" s="242">
        <f t="shared" si="158"/>
        <v>77079</v>
      </c>
      <c r="AH520" s="242">
        <f t="shared" si="178"/>
        <v>7708</v>
      </c>
      <c r="AI520" s="242">
        <f t="shared" si="179"/>
        <v>2850</v>
      </c>
      <c r="AJ520" s="244">
        <f t="shared" si="180"/>
        <v>87630</v>
      </c>
      <c r="AM520" s="246">
        <f t="shared" si="181"/>
        <v>21300</v>
      </c>
      <c r="AN520" s="246">
        <f t="shared" si="182"/>
        <v>15620</v>
      </c>
    </row>
    <row r="521" spans="2:40" ht="15.6">
      <c r="B521" s="247">
        <v>516</v>
      </c>
      <c r="C521" s="248">
        <v>149580</v>
      </c>
      <c r="D521" s="248">
        <v>118760</v>
      </c>
      <c r="E521" s="235">
        <f t="shared" si="169"/>
        <v>30820</v>
      </c>
      <c r="F521" s="236">
        <f t="shared" si="170"/>
        <v>87950</v>
      </c>
      <c r="G521" s="234">
        <f t="shared" si="171"/>
        <v>71010</v>
      </c>
      <c r="H521" s="237">
        <f t="shared" si="172"/>
        <v>16940</v>
      </c>
      <c r="I521" s="249"/>
      <c r="J521" s="247">
        <v>16</v>
      </c>
      <c r="K521" s="247"/>
      <c r="L521" s="248">
        <v>109240</v>
      </c>
      <c r="M521" s="248">
        <v>86610</v>
      </c>
      <c r="N521" s="248">
        <v>109240</v>
      </c>
      <c r="O521" s="248">
        <v>86610</v>
      </c>
      <c r="Q521" s="241">
        <v>6060</v>
      </c>
      <c r="R521" s="242">
        <f t="shared" si="161"/>
        <v>23490</v>
      </c>
      <c r="S521" s="242">
        <f t="shared" si="165"/>
        <v>29460.000000000004</v>
      </c>
      <c r="T521" s="242">
        <f t="shared" si="166"/>
        <v>3449.6</v>
      </c>
      <c r="U521" s="242">
        <f t="shared" si="173"/>
        <v>56399.6</v>
      </c>
      <c r="V521" s="242">
        <f t="shared" si="157"/>
        <v>62459.6</v>
      </c>
      <c r="W521" s="242">
        <f t="shared" si="174"/>
        <v>6246</v>
      </c>
      <c r="X521" s="242">
        <f t="shared" si="175"/>
        <v>2310</v>
      </c>
      <c r="Y521" s="244">
        <f t="shared" si="176"/>
        <v>71010</v>
      </c>
      <c r="Z521" s="244"/>
      <c r="AA521" s="252"/>
      <c r="AB521" s="241">
        <v>7300</v>
      </c>
      <c r="AC521" s="242">
        <f t="shared" si="163"/>
        <v>27990</v>
      </c>
      <c r="AD521" s="242">
        <f t="shared" si="167"/>
        <v>37580</v>
      </c>
      <c r="AE521" s="242">
        <f t="shared" si="168"/>
        <v>4489.6000000000004</v>
      </c>
      <c r="AF521" s="242">
        <f t="shared" si="177"/>
        <v>70059.600000000006</v>
      </c>
      <c r="AG521" s="242">
        <f t="shared" si="158"/>
        <v>77359.600000000006</v>
      </c>
      <c r="AH521" s="242">
        <f t="shared" si="178"/>
        <v>7736</v>
      </c>
      <c r="AI521" s="242">
        <f t="shared" si="179"/>
        <v>2860</v>
      </c>
      <c r="AJ521" s="244">
        <f t="shared" si="180"/>
        <v>87950</v>
      </c>
      <c r="AM521" s="246">
        <f t="shared" si="181"/>
        <v>21290</v>
      </c>
      <c r="AN521" s="246">
        <f t="shared" si="182"/>
        <v>15600</v>
      </c>
    </row>
    <row r="522" spans="2:40" ht="15.6">
      <c r="B522" s="247">
        <v>517</v>
      </c>
      <c r="C522" s="248">
        <v>150390</v>
      </c>
      <c r="D522" s="248">
        <v>119420</v>
      </c>
      <c r="E522" s="235">
        <f t="shared" si="169"/>
        <v>30970</v>
      </c>
      <c r="F522" s="236">
        <f t="shared" si="170"/>
        <v>88270</v>
      </c>
      <c r="G522" s="234">
        <f t="shared" si="171"/>
        <v>71250</v>
      </c>
      <c r="H522" s="237">
        <f t="shared" si="172"/>
        <v>17020</v>
      </c>
      <c r="I522" s="249"/>
      <c r="J522" s="247">
        <v>17</v>
      </c>
      <c r="K522" s="247"/>
      <c r="L522" s="248">
        <v>109560</v>
      </c>
      <c r="M522" s="248">
        <v>86860</v>
      </c>
      <c r="N522" s="248">
        <v>109560</v>
      </c>
      <c r="O522" s="248">
        <v>86860</v>
      </c>
      <c r="Q522" s="241">
        <v>6060</v>
      </c>
      <c r="R522" s="242">
        <f t="shared" si="161"/>
        <v>23490</v>
      </c>
      <c r="S522" s="242">
        <f t="shared" si="165"/>
        <v>29460.000000000004</v>
      </c>
      <c r="T522" s="242">
        <f t="shared" si="166"/>
        <v>3665.2</v>
      </c>
      <c r="U522" s="242">
        <f t="shared" si="173"/>
        <v>56615.199999999997</v>
      </c>
      <c r="V522" s="242">
        <f t="shared" si="157"/>
        <v>62675.199999999997</v>
      </c>
      <c r="W522" s="242">
        <f t="shared" si="174"/>
        <v>6268</v>
      </c>
      <c r="X522" s="242">
        <f t="shared" si="175"/>
        <v>2310</v>
      </c>
      <c r="Y522" s="244">
        <f t="shared" si="176"/>
        <v>71250</v>
      </c>
      <c r="Z522" s="244"/>
      <c r="AA522" s="252"/>
      <c r="AB522" s="241">
        <v>7300</v>
      </c>
      <c r="AC522" s="242">
        <f t="shared" si="163"/>
        <v>27990</v>
      </c>
      <c r="AD522" s="242">
        <f t="shared" si="167"/>
        <v>37580</v>
      </c>
      <c r="AE522" s="242">
        <f t="shared" si="168"/>
        <v>4770.2000000000007</v>
      </c>
      <c r="AF522" s="242">
        <f t="shared" si="177"/>
        <v>70340.2</v>
      </c>
      <c r="AG522" s="242">
        <f t="shared" si="158"/>
        <v>77640.2</v>
      </c>
      <c r="AH522" s="242">
        <f t="shared" si="178"/>
        <v>7764</v>
      </c>
      <c r="AI522" s="242">
        <f t="shared" si="179"/>
        <v>2870</v>
      </c>
      <c r="AJ522" s="244">
        <f t="shared" si="180"/>
        <v>88270</v>
      </c>
      <c r="AM522" s="246">
        <f t="shared" si="181"/>
        <v>21290</v>
      </c>
      <c r="AN522" s="246">
        <f t="shared" si="182"/>
        <v>15610</v>
      </c>
    </row>
    <row r="523" spans="2:40" ht="15.6">
      <c r="B523" s="247">
        <v>518</v>
      </c>
      <c r="C523" s="248">
        <v>151210</v>
      </c>
      <c r="D523" s="248">
        <v>120070</v>
      </c>
      <c r="E523" s="235">
        <f t="shared" si="169"/>
        <v>31140</v>
      </c>
      <c r="F523" s="236">
        <f t="shared" si="170"/>
        <v>88590</v>
      </c>
      <c r="G523" s="234">
        <f t="shared" si="171"/>
        <v>71490</v>
      </c>
      <c r="H523" s="237">
        <f t="shared" si="172"/>
        <v>17100</v>
      </c>
      <c r="I523" s="249"/>
      <c r="J523" s="247">
        <v>18</v>
      </c>
      <c r="K523" s="247"/>
      <c r="L523" s="248">
        <v>109880</v>
      </c>
      <c r="M523" s="248">
        <v>87110</v>
      </c>
      <c r="N523" s="248">
        <v>109880</v>
      </c>
      <c r="O523" s="248">
        <v>87110</v>
      </c>
      <c r="Q523" s="241">
        <v>6060</v>
      </c>
      <c r="R523" s="242">
        <f t="shared" si="161"/>
        <v>23490</v>
      </c>
      <c r="S523" s="242">
        <f t="shared" si="165"/>
        <v>29460.000000000004</v>
      </c>
      <c r="T523" s="242">
        <f t="shared" si="166"/>
        <v>3880.7999999999997</v>
      </c>
      <c r="U523" s="242">
        <f t="shared" si="173"/>
        <v>56830.8</v>
      </c>
      <c r="V523" s="242">
        <f t="shared" si="157"/>
        <v>62890.8</v>
      </c>
      <c r="W523" s="242">
        <f t="shared" si="174"/>
        <v>6289</v>
      </c>
      <c r="X523" s="242">
        <f t="shared" si="175"/>
        <v>2320</v>
      </c>
      <c r="Y523" s="244">
        <f t="shared" si="176"/>
        <v>71490</v>
      </c>
      <c r="Z523" s="244"/>
      <c r="AA523" s="252"/>
      <c r="AB523" s="241">
        <v>7300</v>
      </c>
      <c r="AC523" s="242">
        <f t="shared" si="163"/>
        <v>27990</v>
      </c>
      <c r="AD523" s="242">
        <f t="shared" si="167"/>
        <v>37580</v>
      </c>
      <c r="AE523" s="242">
        <f t="shared" si="168"/>
        <v>5050.8</v>
      </c>
      <c r="AF523" s="242">
        <f t="shared" si="177"/>
        <v>70620.800000000003</v>
      </c>
      <c r="AG523" s="242">
        <f t="shared" si="158"/>
        <v>77920.800000000003</v>
      </c>
      <c r="AH523" s="242">
        <f t="shared" si="178"/>
        <v>7792</v>
      </c>
      <c r="AI523" s="242">
        <f t="shared" si="179"/>
        <v>2880</v>
      </c>
      <c r="AJ523" s="244">
        <f t="shared" si="180"/>
        <v>88590</v>
      </c>
      <c r="AM523" s="246">
        <f t="shared" si="181"/>
        <v>21290</v>
      </c>
      <c r="AN523" s="246">
        <f t="shared" si="182"/>
        <v>15620</v>
      </c>
    </row>
    <row r="524" spans="2:40" ht="15.6">
      <c r="B524" s="247">
        <v>519</v>
      </c>
      <c r="C524" s="248">
        <v>152010</v>
      </c>
      <c r="D524" s="248">
        <v>120720</v>
      </c>
      <c r="E524" s="235">
        <f t="shared" si="169"/>
        <v>31290</v>
      </c>
      <c r="F524" s="236">
        <f t="shared" si="170"/>
        <v>88910</v>
      </c>
      <c r="G524" s="234">
        <f t="shared" si="171"/>
        <v>71740</v>
      </c>
      <c r="H524" s="237">
        <f t="shared" si="172"/>
        <v>17170</v>
      </c>
      <c r="I524" s="249"/>
      <c r="J524" s="247">
        <v>19</v>
      </c>
      <c r="K524" s="247"/>
      <c r="L524" s="248">
        <v>110200</v>
      </c>
      <c r="M524" s="248">
        <v>87360</v>
      </c>
      <c r="N524" s="248">
        <v>110200</v>
      </c>
      <c r="O524" s="248">
        <v>87360</v>
      </c>
      <c r="Q524" s="241">
        <v>6060</v>
      </c>
      <c r="R524" s="242">
        <f t="shared" si="161"/>
        <v>23490</v>
      </c>
      <c r="S524" s="242">
        <f t="shared" si="165"/>
        <v>29460.000000000004</v>
      </c>
      <c r="T524" s="242">
        <f t="shared" si="166"/>
        <v>4096.3999999999996</v>
      </c>
      <c r="U524" s="242">
        <f t="shared" si="173"/>
        <v>57046.400000000001</v>
      </c>
      <c r="V524" s="242">
        <f t="shared" si="157"/>
        <v>63106.400000000001</v>
      </c>
      <c r="W524" s="242">
        <f t="shared" si="174"/>
        <v>6311</v>
      </c>
      <c r="X524" s="242">
        <f t="shared" si="175"/>
        <v>2330</v>
      </c>
      <c r="Y524" s="244">
        <f t="shared" si="176"/>
        <v>71740</v>
      </c>
      <c r="Z524" s="244"/>
      <c r="AA524" s="252"/>
      <c r="AB524" s="241">
        <v>7300</v>
      </c>
      <c r="AC524" s="242">
        <f t="shared" si="163"/>
        <v>27990</v>
      </c>
      <c r="AD524" s="242">
        <f t="shared" si="167"/>
        <v>37580</v>
      </c>
      <c r="AE524" s="242">
        <f t="shared" si="168"/>
        <v>5331.4000000000005</v>
      </c>
      <c r="AF524" s="242">
        <f t="shared" si="177"/>
        <v>70901.399999999994</v>
      </c>
      <c r="AG524" s="242">
        <f t="shared" si="158"/>
        <v>78201.399999999994</v>
      </c>
      <c r="AH524" s="242">
        <f t="shared" si="178"/>
        <v>7820</v>
      </c>
      <c r="AI524" s="242">
        <f t="shared" si="179"/>
        <v>2890</v>
      </c>
      <c r="AJ524" s="244">
        <f t="shared" si="180"/>
        <v>88910</v>
      </c>
      <c r="AM524" s="246">
        <f t="shared" si="181"/>
        <v>21290</v>
      </c>
      <c r="AN524" s="246">
        <f t="shared" si="182"/>
        <v>15620</v>
      </c>
    </row>
    <row r="525" spans="2:40" ht="15.6">
      <c r="B525" s="247">
        <v>520</v>
      </c>
      <c r="C525" s="248">
        <v>152820</v>
      </c>
      <c r="D525" s="248">
        <v>121380</v>
      </c>
      <c r="E525" s="235">
        <f t="shared" si="169"/>
        <v>31440</v>
      </c>
      <c r="F525" s="236">
        <f t="shared" si="170"/>
        <v>89230</v>
      </c>
      <c r="G525" s="234">
        <f t="shared" si="171"/>
        <v>71990</v>
      </c>
      <c r="H525" s="237">
        <f t="shared" si="172"/>
        <v>17240</v>
      </c>
      <c r="I525" s="249"/>
      <c r="J525" s="247">
        <v>20</v>
      </c>
      <c r="K525" s="247"/>
      <c r="L525" s="248">
        <v>110520</v>
      </c>
      <c r="M525" s="248">
        <v>87600</v>
      </c>
      <c r="N525" s="248">
        <v>110520</v>
      </c>
      <c r="O525" s="248">
        <v>87600</v>
      </c>
      <c r="Q525" s="241">
        <v>6060</v>
      </c>
      <c r="R525" s="242">
        <f t="shared" si="161"/>
        <v>23490</v>
      </c>
      <c r="S525" s="242">
        <f t="shared" si="165"/>
        <v>29460.000000000004</v>
      </c>
      <c r="T525" s="242">
        <f t="shared" si="166"/>
        <v>4312</v>
      </c>
      <c r="U525" s="242">
        <f t="shared" si="173"/>
        <v>57262</v>
      </c>
      <c r="V525" s="242">
        <f t="shared" si="157"/>
        <v>63322</v>
      </c>
      <c r="W525" s="242">
        <f t="shared" si="174"/>
        <v>6332</v>
      </c>
      <c r="X525" s="242">
        <f t="shared" si="175"/>
        <v>2340</v>
      </c>
      <c r="Y525" s="244">
        <f t="shared" si="176"/>
        <v>71990</v>
      </c>
      <c r="Z525" s="244"/>
      <c r="AA525" s="252"/>
      <c r="AB525" s="241">
        <v>7300</v>
      </c>
      <c r="AC525" s="242">
        <f t="shared" si="163"/>
        <v>27990</v>
      </c>
      <c r="AD525" s="242">
        <f t="shared" si="167"/>
        <v>37580</v>
      </c>
      <c r="AE525" s="242">
        <f t="shared" si="168"/>
        <v>5612</v>
      </c>
      <c r="AF525" s="242">
        <f t="shared" si="177"/>
        <v>71182</v>
      </c>
      <c r="AG525" s="242">
        <f t="shared" si="158"/>
        <v>78482</v>
      </c>
      <c r="AH525" s="242">
        <f t="shared" si="178"/>
        <v>7848</v>
      </c>
      <c r="AI525" s="242">
        <f t="shared" si="179"/>
        <v>2900</v>
      </c>
      <c r="AJ525" s="244">
        <f t="shared" si="180"/>
        <v>89230</v>
      </c>
      <c r="AM525" s="246">
        <f t="shared" si="181"/>
        <v>21290</v>
      </c>
      <c r="AN525" s="246">
        <f t="shared" si="182"/>
        <v>15610</v>
      </c>
    </row>
    <row r="526" spans="2:40" ht="15.6">
      <c r="B526" s="247">
        <v>521</v>
      </c>
      <c r="C526" s="248">
        <v>153620</v>
      </c>
      <c r="D526" s="248">
        <v>122040</v>
      </c>
      <c r="E526" s="235">
        <f t="shared" si="169"/>
        <v>31580</v>
      </c>
      <c r="F526" s="236">
        <f t="shared" si="170"/>
        <v>89540</v>
      </c>
      <c r="G526" s="234">
        <f t="shared" si="171"/>
        <v>72240</v>
      </c>
      <c r="H526" s="237">
        <f t="shared" si="172"/>
        <v>17300</v>
      </c>
      <c r="I526" s="249"/>
      <c r="J526" s="247">
        <v>21</v>
      </c>
      <c r="K526" s="247"/>
      <c r="L526" s="248">
        <v>110840</v>
      </c>
      <c r="M526" s="248">
        <v>87840</v>
      </c>
      <c r="N526" s="248">
        <v>110840</v>
      </c>
      <c r="O526" s="248">
        <v>87840</v>
      </c>
      <c r="Q526" s="241">
        <v>6060</v>
      </c>
      <c r="R526" s="242">
        <f t="shared" si="161"/>
        <v>23490</v>
      </c>
      <c r="S526" s="242">
        <f t="shared" si="165"/>
        <v>29460.000000000004</v>
      </c>
      <c r="T526" s="242">
        <f t="shared" si="166"/>
        <v>4527.5999999999995</v>
      </c>
      <c r="U526" s="242">
        <f t="shared" si="173"/>
        <v>57477.599999999999</v>
      </c>
      <c r="V526" s="242">
        <f t="shared" ref="V526:V589" si="183">Q526+U526</f>
        <v>63537.599999999999</v>
      </c>
      <c r="W526" s="242">
        <f t="shared" si="174"/>
        <v>6354</v>
      </c>
      <c r="X526" s="242">
        <f t="shared" si="175"/>
        <v>2350</v>
      </c>
      <c r="Y526" s="244">
        <f t="shared" si="176"/>
        <v>72240</v>
      </c>
      <c r="Z526" s="244"/>
      <c r="AA526" s="252"/>
      <c r="AB526" s="241">
        <v>7300</v>
      </c>
      <c r="AC526" s="242">
        <f t="shared" si="163"/>
        <v>27990</v>
      </c>
      <c r="AD526" s="242">
        <f t="shared" si="167"/>
        <v>37580</v>
      </c>
      <c r="AE526" s="242">
        <f t="shared" si="168"/>
        <v>5892.6</v>
      </c>
      <c r="AF526" s="242">
        <f t="shared" si="177"/>
        <v>71462.600000000006</v>
      </c>
      <c r="AG526" s="242">
        <f t="shared" ref="AG526:AG589" si="184">AB526+AF526</f>
        <v>78762.600000000006</v>
      </c>
      <c r="AH526" s="242">
        <f t="shared" si="178"/>
        <v>7876</v>
      </c>
      <c r="AI526" s="242">
        <f t="shared" si="179"/>
        <v>2910</v>
      </c>
      <c r="AJ526" s="244">
        <f t="shared" si="180"/>
        <v>89540</v>
      </c>
      <c r="AM526" s="246">
        <f t="shared" si="181"/>
        <v>21300</v>
      </c>
      <c r="AN526" s="246">
        <f t="shared" si="182"/>
        <v>15600</v>
      </c>
    </row>
    <row r="527" spans="2:40" ht="15.6">
      <c r="B527" s="247">
        <v>522</v>
      </c>
      <c r="C527" s="248">
        <v>154430</v>
      </c>
      <c r="D527" s="248">
        <v>122690</v>
      </c>
      <c r="E527" s="235">
        <f t="shared" si="169"/>
        <v>31740</v>
      </c>
      <c r="F527" s="236">
        <f t="shared" si="170"/>
        <v>89860</v>
      </c>
      <c r="G527" s="234">
        <f t="shared" si="171"/>
        <v>72470</v>
      </c>
      <c r="H527" s="237">
        <f t="shared" si="172"/>
        <v>17390</v>
      </c>
      <c r="I527" s="249"/>
      <c r="J527" s="247">
        <v>22</v>
      </c>
      <c r="K527" s="247"/>
      <c r="L527" s="248">
        <v>111160</v>
      </c>
      <c r="M527" s="248">
        <v>88090</v>
      </c>
      <c r="N527" s="248">
        <v>111160</v>
      </c>
      <c r="O527" s="248">
        <v>88090</v>
      </c>
      <c r="Q527" s="241">
        <v>6060</v>
      </c>
      <c r="R527" s="242">
        <f t="shared" si="161"/>
        <v>23490</v>
      </c>
      <c r="S527" s="242">
        <f t="shared" si="165"/>
        <v>29460.000000000004</v>
      </c>
      <c r="T527" s="242">
        <f t="shared" si="166"/>
        <v>4743.2</v>
      </c>
      <c r="U527" s="242">
        <f t="shared" si="173"/>
        <v>57693.2</v>
      </c>
      <c r="V527" s="242">
        <f t="shared" si="183"/>
        <v>63753.2</v>
      </c>
      <c r="W527" s="242">
        <f t="shared" si="174"/>
        <v>6375</v>
      </c>
      <c r="X527" s="242">
        <f t="shared" si="175"/>
        <v>2350</v>
      </c>
      <c r="Y527" s="244">
        <f t="shared" si="176"/>
        <v>72470</v>
      </c>
      <c r="Z527" s="244"/>
      <c r="AA527" s="252"/>
      <c r="AB527" s="241">
        <v>7300</v>
      </c>
      <c r="AC527" s="242">
        <f t="shared" si="163"/>
        <v>27990</v>
      </c>
      <c r="AD527" s="242">
        <f t="shared" si="167"/>
        <v>37580</v>
      </c>
      <c r="AE527" s="242">
        <f t="shared" si="168"/>
        <v>6173.2000000000007</v>
      </c>
      <c r="AF527" s="242">
        <f t="shared" si="177"/>
        <v>71743.199999999997</v>
      </c>
      <c r="AG527" s="242">
        <f t="shared" si="184"/>
        <v>79043.199999999997</v>
      </c>
      <c r="AH527" s="242">
        <f t="shared" si="178"/>
        <v>7904</v>
      </c>
      <c r="AI527" s="242">
        <f t="shared" si="179"/>
        <v>2920</v>
      </c>
      <c r="AJ527" s="244">
        <f t="shared" si="180"/>
        <v>89860</v>
      </c>
      <c r="AM527" s="246">
        <f t="shared" si="181"/>
        <v>21300</v>
      </c>
      <c r="AN527" s="246">
        <f t="shared" si="182"/>
        <v>15620</v>
      </c>
    </row>
    <row r="528" spans="2:40" ht="15.6">
      <c r="B528" s="247">
        <v>523</v>
      </c>
      <c r="C528" s="248">
        <v>155240</v>
      </c>
      <c r="D528" s="248">
        <v>123340</v>
      </c>
      <c r="E528" s="235">
        <f t="shared" si="169"/>
        <v>31900</v>
      </c>
      <c r="F528" s="236">
        <f t="shared" si="170"/>
        <v>90180</v>
      </c>
      <c r="G528" s="234">
        <f t="shared" si="171"/>
        <v>72720</v>
      </c>
      <c r="H528" s="237">
        <f t="shared" si="172"/>
        <v>17460</v>
      </c>
      <c r="I528" s="249"/>
      <c r="J528" s="247">
        <v>23</v>
      </c>
      <c r="K528" s="247"/>
      <c r="L528" s="248">
        <v>111470</v>
      </c>
      <c r="M528" s="248">
        <v>88330</v>
      </c>
      <c r="N528" s="248">
        <v>111470</v>
      </c>
      <c r="O528" s="248">
        <v>88330</v>
      </c>
      <c r="Q528" s="241">
        <v>6060</v>
      </c>
      <c r="R528" s="242">
        <f t="shared" si="161"/>
        <v>23490</v>
      </c>
      <c r="S528" s="242">
        <f t="shared" si="165"/>
        <v>29460.000000000004</v>
      </c>
      <c r="T528" s="242">
        <f t="shared" si="166"/>
        <v>4958.8</v>
      </c>
      <c r="U528" s="242">
        <f t="shared" si="173"/>
        <v>57908.800000000003</v>
      </c>
      <c r="V528" s="242">
        <f t="shared" si="183"/>
        <v>63968.800000000003</v>
      </c>
      <c r="W528" s="242">
        <f t="shared" si="174"/>
        <v>6397</v>
      </c>
      <c r="X528" s="242">
        <f t="shared" si="175"/>
        <v>2360</v>
      </c>
      <c r="Y528" s="244">
        <f t="shared" si="176"/>
        <v>72720</v>
      </c>
      <c r="Z528" s="244"/>
      <c r="AA528" s="252"/>
      <c r="AB528" s="241">
        <v>7300</v>
      </c>
      <c r="AC528" s="242">
        <f t="shared" si="163"/>
        <v>27990</v>
      </c>
      <c r="AD528" s="242">
        <f t="shared" si="167"/>
        <v>37580</v>
      </c>
      <c r="AE528" s="242">
        <f t="shared" si="168"/>
        <v>6453.8</v>
      </c>
      <c r="AF528" s="242">
        <f t="shared" si="177"/>
        <v>72023.8</v>
      </c>
      <c r="AG528" s="242">
        <f t="shared" si="184"/>
        <v>79323.8</v>
      </c>
      <c r="AH528" s="242">
        <f t="shared" si="178"/>
        <v>7932</v>
      </c>
      <c r="AI528" s="242">
        <f t="shared" si="179"/>
        <v>2930</v>
      </c>
      <c r="AJ528" s="244">
        <f t="shared" si="180"/>
        <v>90180</v>
      </c>
      <c r="AM528" s="246">
        <f t="shared" si="181"/>
        <v>21290</v>
      </c>
      <c r="AN528" s="246">
        <f t="shared" si="182"/>
        <v>15610</v>
      </c>
    </row>
    <row r="529" spans="2:40" ht="15.6">
      <c r="B529" s="247">
        <v>524</v>
      </c>
      <c r="C529" s="248">
        <v>156040</v>
      </c>
      <c r="D529" s="248">
        <v>123990</v>
      </c>
      <c r="E529" s="235">
        <f t="shared" si="169"/>
        <v>32050</v>
      </c>
      <c r="F529" s="236">
        <f t="shared" si="170"/>
        <v>90500</v>
      </c>
      <c r="G529" s="234">
        <f t="shared" si="171"/>
        <v>72970</v>
      </c>
      <c r="H529" s="237">
        <f t="shared" si="172"/>
        <v>17530</v>
      </c>
      <c r="I529" s="249"/>
      <c r="J529" s="247">
        <v>24</v>
      </c>
      <c r="K529" s="247"/>
      <c r="L529" s="248">
        <v>111790</v>
      </c>
      <c r="M529" s="248">
        <v>88580</v>
      </c>
      <c r="N529" s="248">
        <v>111790</v>
      </c>
      <c r="O529" s="248">
        <v>88580</v>
      </c>
      <c r="Q529" s="241">
        <v>6060</v>
      </c>
      <c r="R529" s="242">
        <f t="shared" si="161"/>
        <v>23490</v>
      </c>
      <c r="S529" s="242">
        <f t="shared" si="165"/>
        <v>29460.000000000004</v>
      </c>
      <c r="T529" s="242">
        <f t="shared" si="166"/>
        <v>5174.3999999999996</v>
      </c>
      <c r="U529" s="242">
        <f t="shared" si="173"/>
        <v>58124.4</v>
      </c>
      <c r="V529" s="242">
        <f t="shared" si="183"/>
        <v>64184.4</v>
      </c>
      <c r="W529" s="242">
        <f t="shared" si="174"/>
        <v>6418</v>
      </c>
      <c r="X529" s="242">
        <f t="shared" si="175"/>
        <v>2370</v>
      </c>
      <c r="Y529" s="244">
        <f t="shared" si="176"/>
        <v>72970</v>
      </c>
      <c r="Z529" s="244"/>
      <c r="AA529" s="252"/>
      <c r="AB529" s="241">
        <v>7300</v>
      </c>
      <c r="AC529" s="242">
        <f t="shared" si="163"/>
        <v>27990</v>
      </c>
      <c r="AD529" s="242">
        <f t="shared" si="167"/>
        <v>37580</v>
      </c>
      <c r="AE529" s="242">
        <f t="shared" si="168"/>
        <v>6734.4000000000005</v>
      </c>
      <c r="AF529" s="242">
        <f t="shared" si="177"/>
        <v>72304.399999999994</v>
      </c>
      <c r="AG529" s="242">
        <f t="shared" si="184"/>
        <v>79604.399999999994</v>
      </c>
      <c r="AH529" s="242">
        <f t="shared" si="178"/>
        <v>7960</v>
      </c>
      <c r="AI529" s="242">
        <f t="shared" si="179"/>
        <v>2940</v>
      </c>
      <c r="AJ529" s="244">
        <f t="shared" si="180"/>
        <v>90500</v>
      </c>
      <c r="AM529" s="246">
        <f t="shared" si="181"/>
        <v>21290</v>
      </c>
      <c r="AN529" s="246">
        <f t="shared" si="182"/>
        <v>15610</v>
      </c>
    </row>
    <row r="530" spans="2:40" ht="15.6">
      <c r="B530" s="247">
        <v>525</v>
      </c>
      <c r="C530" s="248">
        <v>156850</v>
      </c>
      <c r="D530" s="248">
        <v>124640</v>
      </c>
      <c r="E530" s="235">
        <f t="shared" si="169"/>
        <v>32210</v>
      </c>
      <c r="F530" s="236">
        <f t="shared" si="170"/>
        <v>90820</v>
      </c>
      <c r="G530" s="234">
        <f t="shared" si="171"/>
        <v>73220</v>
      </c>
      <c r="H530" s="237">
        <f t="shared" si="172"/>
        <v>17600</v>
      </c>
      <c r="I530" s="249"/>
      <c r="J530" s="247">
        <v>25</v>
      </c>
      <c r="K530" s="247"/>
      <c r="L530" s="248">
        <v>112110</v>
      </c>
      <c r="M530" s="248">
        <v>88830</v>
      </c>
      <c r="N530" s="248">
        <v>112110</v>
      </c>
      <c r="O530" s="248">
        <v>88830</v>
      </c>
      <c r="Q530" s="241">
        <v>6060</v>
      </c>
      <c r="R530" s="242">
        <f t="shared" si="161"/>
        <v>23490</v>
      </c>
      <c r="S530" s="242">
        <f t="shared" si="165"/>
        <v>29460.000000000004</v>
      </c>
      <c r="T530" s="242">
        <f t="shared" si="166"/>
        <v>5390</v>
      </c>
      <c r="U530" s="242">
        <f t="shared" si="173"/>
        <v>58340</v>
      </c>
      <c r="V530" s="242">
        <f t="shared" si="183"/>
        <v>64400</v>
      </c>
      <c r="W530" s="242">
        <f t="shared" si="174"/>
        <v>6440</v>
      </c>
      <c r="X530" s="242">
        <f t="shared" si="175"/>
        <v>2380</v>
      </c>
      <c r="Y530" s="244">
        <f t="shared" si="176"/>
        <v>73220</v>
      </c>
      <c r="Z530" s="244"/>
      <c r="AA530" s="252"/>
      <c r="AB530" s="241">
        <v>7300</v>
      </c>
      <c r="AC530" s="242">
        <f t="shared" si="163"/>
        <v>27990</v>
      </c>
      <c r="AD530" s="242">
        <f t="shared" si="167"/>
        <v>37580</v>
      </c>
      <c r="AE530" s="242">
        <f t="shared" si="168"/>
        <v>7015.0000000000009</v>
      </c>
      <c r="AF530" s="242">
        <f t="shared" si="177"/>
        <v>72585</v>
      </c>
      <c r="AG530" s="242">
        <f t="shared" si="184"/>
        <v>79885</v>
      </c>
      <c r="AH530" s="242">
        <f t="shared" si="178"/>
        <v>7989</v>
      </c>
      <c r="AI530" s="242">
        <f t="shared" si="179"/>
        <v>2950</v>
      </c>
      <c r="AJ530" s="244">
        <f t="shared" si="180"/>
        <v>90820</v>
      </c>
      <c r="AM530" s="246">
        <f t="shared" si="181"/>
        <v>21290</v>
      </c>
      <c r="AN530" s="246">
        <f t="shared" si="182"/>
        <v>15610</v>
      </c>
    </row>
    <row r="531" spans="2:40" ht="15.6">
      <c r="B531" s="247">
        <v>526</v>
      </c>
      <c r="C531" s="248">
        <v>157660</v>
      </c>
      <c r="D531" s="248">
        <v>125300</v>
      </c>
      <c r="E531" s="235">
        <f t="shared" si="169"/>
        <v>32360</v>
      </c>
      <c r="F531" s="236">
        <f t="shared" si="170"/>
        <v>91140</v>
      </c>
      <c r="G531" s="234">
        <f t="shared" si="171"/>
        <v>73460</v>
      </c>
      <c r="H531" s="237">
        <f t="shared" si="172"/>
        <v>17680</v>
      </c>
      <c r="I531" s="249"/>
      <c r="J531" s="247">
        <v>26</v>
      </c>
      <c r="K531" s="247"/>
      <c r="L531" s="248">
        <v>112430</v>
      </c>
      <c r="M531" s="248">
        <v>89070</v>
      </c>
      <c r="N531" s="248">
        <v>112430</v>
      </c>
      <c r="O531" s="248">
        <v>89070</v>
      </c>
      <c r="Q531" s="241">
        <v>6060</v>
      </c>
      <c r="R531" s="242">
        <f t="shared" si="161"/>
        <v>23490</v>
      </c>
      <c r="S531" s="242">
        <f t="shared" si="165"/>
        <v>29460.000000000004</v>
      </c>
      <c r="T531" s="242">
        <f t="shared" si="166"/>
        <v>5605.5999999999995</v>
      </c>
      <c r="U531" s="242">
        <f t="shared" si="173"/>
        <v>58555.6</v>
      </c>
      <c r="V531" s="242">
        <f t="shared" si="183"/>
        <v>64615.6</v>
      </c>
      <c r="W531" s="242">
        <f t="shared" si="174"/>
        <v>6462</v>
      </c>
      <c r="X531" s="242">
        <f t="shared" si="175"/>
        <v>2390</v>
      </c>
      <c r="Y531" s="244">
        <f t="shared" si="176"/>
        <v>73460</v>
      </c>
      <c r="Z531" s="244"/>
      <c r="AA531" s="252"/>
      <c r="AB531" s="241">
        <v>7300</v>
      </c>
      <c r="AC531" s="242">
        <f t="shared" si="163"/>
        <v>27990</v>
      </c>
      <c r="AD531" s="242">
        <f t="shared" si="167"/>
        <v>37580</v>
      </c>
      <c r="AE531" s="242">
        <f t="shared" si="168"/>
        <v>7295.6</v>
      </c>
      <c r="AF531" s="242">
        <f t="shared" si="177"/>
        <v>72865.600000000006</v>
      </c>
      <c r="AG531" s="242">
        <f t="shared" si="184"/>
        <v>80165.600000000006</v>
      </c>
      <c r="AH531" s="242">
        <f t="shared" si="178"/>
        <v>8017</v>
      </c>
      <c r="AI531" s="242">
        <f t="shared" si="179"/>
        <v>2960</v>
      </c>
      <c r="AJ531" s="244">
        <f t="shared" si="180"/>
        <v>91140</v>
      </c>
      <c r="AM531" s="246">
        <f t="shared" si="181"/>
        <v>21290</v>
      </c>
      <c r="AN531" s="246">
        <f t="shared" si="182"/>
        <v>15610</v>
      </c>
    </row>
    <row r="532" spans="2:40" ht="15.6">
      <c r="B532" s="247">
        <v>527</v>
      </c>
      <c r="C532" s="248">
        <v>158460</v>
      </c>
      <c r="D532" s="248">
        <v>125950</v>
      </c>
      <c r="E532" s="235">
        <f t="shared" si="169"/>
        <v>32510</v>
      </c>
      <c r="F532" s="236">
        <f t="shared" si="170"/>
        <v>91460</v>
      </c>
      <c r="G532" s="234">
        <f t="shared" si="171"/>
        <v>73700</v>
      </c>
      <c r="H532" s="237">
        <f t="shared" si="172"/>
        <v>17760</v>
      </c>
      <c r="I532" s="249"/>
      <c r="J532" s="247">
        <v>27</v>
      </c>
      <c r="K532" s="247"/>
      <c r="L532" s="248">
        <v>112750</v>
      </c>
      <c r="M532" s="248">
        <v>89310</v>
      </c>
      <c r="N532" s="248">
        <v>112750</v>
      </c>
      <c r="O532" s="248">
        <v>89310</v>
      </c>
      <c r="Q532" s="241">
        <v>6060</v>
      </c>
      <c r="R532" s="242">
        <f t="shared" si="161"/>
        <v>23490</v>
      </c>
      <c r="S532" s="242">
        <f t="shared" si="165"/>
        <v>29460.000000000004</v>
      </c>
      <c r="T532" s="242">
        <f t="shared" si="166"/>
        <v>5821.2</v>
      </c>
      <c r="U532" s="242">
        <f t="shared" si="173"/>
        <v>58771.199999999997</v>
      </c>
      <c r="V532" s="242">
        <f t="shared" si="183"/>
        <v>64831.199999999997</v>
      </c>
      <c r="W532" s="242">
        <f t="shared" si="174"/>
        <v>6483</v>
      </c>
      <c r="X532" s="242">
        <f t="shared" si="175"/>
        <v>2390</v>
      </c>
      <c r="Y532" s="244">
        <f t="shared" si="176"/>
        <v>73700</v>
      </c>
      <c r="Z532" s="244"/>
      <c r="AA532" s="252"/>
      <c r="AB532" s="241">
        <v>7300</v>
      </c>
      <c r="AC532" s="242">
        <f t="shared" si="163"/>
        <v>27990</v>
      </c>
      <c r="AD532" s="242">
        <f t="shared" si="167"/>
        <v>37580</v>
      </c>
      <c r="AE532" s="242">
        <f t="shared" si="168"/>
        <v>7576.2000000000007</v>
      </c>
      <c r="AF532" s="242">
        <f t="shared" si="177"/>
        <v>73146.2</v>
      </c>
      <c r="AG532" s="242">
        <f t="shared" si="184"/>
        <v>80446.2</v>
      </c>
      <c r="AH532" s="242">
        <f t="shared" si="178"/>
        <v>8045</v>
      </c>
      <c r="AI532" s="242">
        <f t="shared" si="179"/>
        <v>2970</v>
      </c>
      <c r="AJ532" s="244">
        <f t="shared" si="180"/>
        <v>91460</v>
      </c>
      <c r="AM532" s="246">
        <f t="shared" si="181"/>
        <v>21290</v>
      </c>
      <c r="AN532" s="246">
        <f t="shared" si="182"/>
        <v>15610</v>
      </c>
    </row>
    <row r="533" spans="2:40" ht="15.6">
      <c r="B533" s="247">
        <v>528</v>
      </c>
      <c r="C533" s="248">
        <v>159270</v>
      </c>
      <c r="D533" s="248">
        <v>126610</v>
      </c>
      <c r="E533" s="235">
        <f t="shared" si="169"/>
        <v>32660</v>
      </c>
      <c r="F533" s="236">
        <f t="shared" si="170"/>
        <v>91770</v>
      </c>
      <c r="G533" s="234">
        <f t="shared" si="171"/>
        <v>73950</v>
      </c>
      <c r="H533" s="237">
        <f t="shared" si="172"/>
        <v>17820</v>
      </c>
      <c r="I533" s="249"/>
      <c r="J533" s="247">
        <v>28</v>
      </c>
      <c r="K533" s="247"/>
      <c r="L533" s="248">
        <v>113070</v>
      </c>
      <c r="M533" s="248">
        <v>89560</v>
      </c>
      <c r="N533" s="248">
        <v>113070</v>
      </c>
      <c r="O533" s="248">
        <v>89560</v>
      </c>
      <c r="Q533" s="241">
        <v>6060</v>
      </c>
      <c r="R533" s="242">
        <f t="shared" si="161"/>
        <v>23490</v>
      </c>
      <c r="S533" s="242">
        <f t="shared" si="165"/>
        <v>29460.000000000004</v>
      </c>
      <c r="T533" s="242">
        <f t="shared" si="166"/>
        <v>6036.8</v>
      </c>
      <c r="U533" s="242">
        <f t="shared" si="173"/>
        <v>58986.8</v>
      </c>
      <c r="V533" s="242">
        <f t="shared" si="183"/>
        <v>65046.8</v>
      </c>
      <c r="W533" s="242">
        <f t="shared" si="174"/>
        <v>6505</v>
      </c>
      <c r="X533" s="242">
        <f t="shared" si="175"/>
        <v>2400</v>
      </c>
      <c r="Y533" s="244">
        <f t="shared" si="176"/>
        <v>73950</v>
      </c>
      <c r="Z533" s="244"/>
      <c r="AA533" s="252"/>
      <c r="AB533" s="241">
        <v>7300</v>
      </c>
      <c r="AC533" s="242">
        <f t="shared" si="163"/>
        <v>27990</v>
      </c>
      <c r="AD533" s="242">
        <f t="shared" si="167"/>
        <v>37580</v>
      </c>
      <c r="AE533" s="242">
        <f t="shared" si="168"/>
        <v>7856.8000000000011</v>
      </c>
      <c r="AF533" s="242">
        <f t="shared" si="177"/>
        <v>73426.8</v>
      </c>
      <c r="AG533" s="242">
        <f t="shared" si="184"/>
        <v>80726.8</v>
      </c>
      <c r="AH533" s="242">
        <f t="shared" si="178"/>
        <v>8073</v>
      </c>
      <c r="AI533" s="242">
        <f t="shared" si="179"/>
        <v>2980</v>
      </c>
      <c r="AJ533" s="244">
        <f t="shared" si="180"/>
        <v>91770</v>
      </c>
      <c r="AM533" s="246">
        <f t="shared" si="181"/>
        <v>21300</v>
      </c>
      <c r="AN533" s="246">
        <f t="shared" si="182"/>
        <v>15610</v>
      </c>
    </row>
    <row r="534" spans="2:40" ht="15.6">
      <c r="B534" s="247">
        <v>529</v>
      </c>
      <c r="C534" s="248">
        <v>160070</v>
      </c>
      <c r="D534" s="248">
        <v>127260</v>
      </c>
      <c r="E534" s="235">
        <f t="shared" si="169"/>
        <v>32810</v>
      </c>
      <c r="F534" s="236">
        <f t="shared" si="170"/>
        <v>92090</v>
      </c>
      <c r="G534" s="234">
        <f t="shared" si="171"/>
        <v>74190</v>
      </c>
      <c r="H534" s="237">
        <f t="shared" si="172"/>
        <v>17900</v>
      </c>
      <c r="I534" s="249"/>
      <c r="J534" s="247">
        <v>29</v>
      </c>
      <c r="K534" s="247"/>
      <c r="L534" s="248">
        <v>113400</v>
      </c>
      <c r="M534" s="248">
        <v>89810</v>
      </c>
      <c r="N534" s="248">
        <v>113400</v>
      </c>
      <c r="O534" s="248">
        <v>89810</v>
      </c>
      <c r="Q534" s="241">
        <v>6060</v>
      </c>
      <c r="R534" s="242">
        <f t="shared" si="161"/>
        <v>23490</v>
      </c>
      <c r="S534" s="242">
        <f t="shared" si="165"/>
        <v>29460.000000000004</v>
      </c>
      <c r="T534" s="242">
        <f t="shared" si="166"/>
        <v>6252.4</v>
      </c>
      <c r="U534" s="242">
        <f t="shared" si="173"/>
        <v>59202.400000000001</v>
      </c>
      <c r="V534" s="242">
        <f t="shared" si="183"/>
        <v>65262.400000000001</v>
      </c>
      <c r="W534" s="242">
        <f t="shared" si="174"/>
        <v>6526</v>
      </c>
      <c r="X534" s="242">
        <f t="shared" si="175"/>
        <v>2410</v>
      </c>
      <c r="Y534" s="244">
        <f t="shared" si="176"/>
        <v>74190</v>
      </c>
      <c r="Z534" s="244"/>
      <c r="AA534" s="252"/>
      <c r="AB534" s="241">
        <v>7300</v>
      </c>
      <c r="AC534" s="242">
        <f t="shared" si="163"/>
        <v>27990</v>
      </c>
      <c r="AD534" s="242">
        <f t="shared" si="167"/>
        <v>37580</v>
      </c>
      <c r="AE534" s="242">
        <f t="shared" si="168"/>
        <v>8137.4000000000005</v>
      </c>
      <c r="AF534" s="242">
        <f t="shared" si="177"/>
        <v>73707.399999999994</v>
      </c>
      <c r="AG534" s="242">
        <f t="shared" si="184"/>
        <v>81007.399999999994</v>
      </c>
      <c r="AH534" s="242">
        <f t="shared" si="178"/>
        <v>8101</v>
      </c>
      <c r="AI534" s="242">
        <f t="shared" si="179"/>
        <v>2990</v>
      </c>
      <c r="AJ534" s="244">
        <f t="shared" si="180"/>
        <v>92090</v>
      </c>
      <c r="AM534" s="246">
        <f t="shared" si="181"/>
        <v>21310</v>
      </c>
      <c r="AN534" s="246">
        <f t="shared" si="182"/>
        <v>15620</v>
      </c>
    </row>
    <row r="535" spans="2:40" ht="15.6">
      <c r="B535" s="247">
        <v>530</v>
      </c>
      <c r="C535" s="248">
        <v>160880</v>
      </c>
      <c r="D535" s="248">
        <v>127910</v>
      </c>
      <c r="E535" s="235">
        <f t="shared" si="169"/>
        <v>32970</v>
      </c>
      <c r="F535" s="236">
        <f t="shared" si="170"/>
        <v>92410</v>
      </c>
      <c r="G535" s="234">
        <f t="shared" si="171"/>
        <v>74440</v>
      </c>
      <c r="H535" s="237">
        <f t="shared" si="172"/>
        <v>17970</v>
      </c>
      <c r="I535" s="249"/>
      <c r="J535" s="247">
        <v>30</v>
      </c>
      <c r="K535" s="247"/>
      <c r="L535" s="248">
        <v>113720</v>
      </c>
      <c r="M535" s="248">
        <v>90050</v>
      </c>
      <c r="N535" s="248">
        <v>113720</v>
      </c>
      <c r="O535" s="248">
        <v>90050</v>
      </c>
      <c r="Q535" s="241">
        <v>6060</v>
      </c>
      <c r="R535" s="242">
        <f t="shared" si="161"/>
        <v>23490</v>
      </c>
      <c r="S535" s="242">
        <f t="shared" si="165"/>
        <v>29460.000000000004</v>
      </c>
      <c r="T535" s="242">
        <f t="shared" si="166"/>
        <v>6468</v>
      </c>
      <c r="U535" s="242">
        <f t="shared" si="173"/>
        <v>59418</v>
      </c>
      <c r="V535" s="242">
        <f t="shared" si="183"/>
        <v>65478</v>
      </c>
      <c r="W535" s="242">
        <f t="shared" si="174"/>
        <v>6548</v>
      </c>
      <c r="X535" s="242">
        <f t="shared" si="175"/>
        <v>2420</v>
      </c>
      <c r="Y535" s="244">
        <f t="shared" si="176"/>
        <v>74440</v>
      </c>
      <c r="Z535" s="244"/>
      <c r="AA535" s="252"/>
      <c r="AB535" s="241">
        <v>7300</v>
      </c>
      <c r="AC535" s="242">
        <f t="shared" si="163"/>
        <v>27990</v>
      </c>
      <c r="AD535" s="242">
        <f t="shared" si="167"/>
        <v>37580</v>
      </c>
      <c r="AE535" s="242">
        <f t="shared" si="168"/>
        <v>8418</v>
      </c>
      <c r="AF535" s="242">
        <f t="shared" si="177"/>
        <v>73988</v>
      </c>
      <c r="AG535" s="242">
        <f t="shared" si="184"/>
        <v>81288</v>
      </c>
      <c r="AH535" s="242">
        <f t="shared" si="178"/>
        <v>8129</v>
      </c>
      <c r="AI535" s="242">
        <f t="shared" si="179"/>
        <v>3000</v>
      </c>
      <c r="AJ535" s="244">
        <f t="shared" si="180"/>
        <v>92410</v>
      </c>
      <c r="AM535" s="246">
        <f t="shared" si="181"/>
        <v>21310</v>
      </c>
      <c r="AN535" s="246">
        <f t="shared" si="182"/>
        <v>15610</v>
      </c>
    </row>
    <row r="536" spans="2:40" ht="15.6">
      <c r="B536" s="247">
        <v>531</v>
      </c>
      <c r="C536" s="248">
        <v>161690</v>
      </c>
      <c r="D536" s="248">
        <v>128570</v>
      </c>
      <c r="E536" s="235">
        <f t="shared" si="169"/>
        <v>33120</v>
      </c>
      <c r="F536" s="236">
        <f t="shared" si="170"/>
        <v>92730</v>
      </c>
      <c r="G536" s="234">
        <f t="shared" si="171"/>
        <v>74690</v>
      </c>
      <c r="H536" s="237">
        <f t="shared" si="172"/>
        <v>18040</v>
      </c>
      <c r="I536" s="249"/>
      <c r="J536" s="247">
        <v>31</v>
      </c>
      <c r="K536" s="247"/>
      <c r="L536" s="248">
        <v>114030</v>
      </c>
      <c r="M536" s="248">
        <v>90290</v>
      </c>
      <c r="N536" s="248">
        <v>114030</v>
      </c>
      <c r="O536" s="248">
        <v>90290</v>
      </c>
      <c r="Q536" s="241">
        <v>6060</v>
      </c>
      <c r="R536" s="242">
        <f t="shared" si="161"/>
        <v>23490</v>
      </c>
      <c r="S536" s="242">
        <f t="shared" si="165"/>
        <v>29460.000000000004</v>
      </c>
      <c r="T536" s="242">
        <f t="shared" si="166"/>
        <v>6683.5999999999995</v>
      </c>
      <c r="U536" s="242">
        <f t="shared" si="173"/>
        <v>59633.599999999999</v>
      </c>
      <c r="V536" s="242">
        <f t="shared" si="183"/>
        <v>65693.600000000006</v>
      </c>
      <c r="W536" s="242">
        <f t="shared" si="174"/>
        <v>6569</v>
      </c>
      <c r="X536" s="242">
        <f t="shared" si="175"/>
        <v>2430</v>
      </c>
      <c r="Y536" s="244">
        <f t="shared" si="176"/>
        <v>74690</v>
      </c>
      <c r="Z536" s="244"/>
      <c r="AA536" s="252"/>
      <c r="AB536" s="241">
        <v>7300</v>
      </c>
      <c r="AC536" s="242">
        <f t="shared" si="163"/>
        <v>27990</v>
      </c>
      <c r="AD536" s="242">
        <f t="shared" si="167"/>
        <v>37580</v>
      </c>
      <c r="AE536" s="242">
        <f t="shared" si="168"/>
        <v>8698.6</v>
      </c>
      <c r="AF536" s="242">
        <f t="shared" si="177"/>
        <v>74268.600000000006</v>
      </c>
      <c r="AG536" s="242">
        <f t="shared" si="184"/>
        <v>81568.600000000006</v>
      </c>
      <c r="AH536" s="242">
        <f t="shared" si="178"/>
        <v>8157</v>
      </c>
      <c r="AI536" s="242">
        <f t="shared" si="179"/>
        <v>3010</v>
      </c>
      <c r="AJ536" s="244">
        <f t="shared" si="180"/>
        <v>92730</v>
      </c>
      <c r="AM536" s="246">
        <f t="shared" si="181"/>
        <v>21300</v>
      </c>
      <c r="AN536" s="246">
        <f t="shared" si="182"/>
        <v>15600</v>
      </c>
    </row>
    <row r="537" spans="2:40" ht="15.6">
      <c r="B537" s="247">
        <v>532</v>
      </c>
      <c r="C537" s="248">
        <v>162490</v>
      </c>
      <c r="D537" s="248">
        <v>129220</v>
      </c>
      <c r="E537" s="235">
        <f t="shared" si="169"/>
        <v>33270</v>
      </c>
      <c r="F537" s="236">
        <f t="shared" si="170"/>
        <v>93050</v>
      </c>
      <c r="G537" s="234">
        <f t="shared" si="171"/>
        <v>74930</v>
      </c>
      <c r="H537" s="237">
        <f t="shared" si="172"/>
        <v>18120</v>
      </c>
      <c r="I537" s="249"/>
      <c r="J537" s="247">
        <v>32</v>
      </c>
      <c r="K537" s="247"/>
      <c r="L537" s="248">
        <v>114350</v>
      </c>
      <c r="M537" s="248">
        <v>90540</v>
      </c>
      <c r="N537" s="248">
        <v>114350</v>
      </c>
      <c r="O537" s="248">
        <v>90540</v>
      </c>
      <c r="Q537" s="241">
        <v>6060</v>
      </c>
      <c r="R537" s="242">
        <f t="shared" si="161"/>
        <v>23490</v>
      </c>
      <c r="S537" s="242">
        <f t="shared" si="165"/>
        <v>29460.000000000004</v>
      </c>
      <c r="T537" s="242">
        <f t="shared" si="166"/>
        <v>6899.2</v>
      </c>
      <c r="U537" s="242">
        <f t="shared" si="173"/>
        <v>59849.2</v>
      </c>
      <c r="V537" s="242">
        <f t="shared" si="183"/>
        <v>65909.2</v>
      </c>
      <c r="W537" s="242">
        <f t="shared" si="174"/>
        <v>6591</v>
      </c>
      <c r="X537" s="242">
        <f t="shared" si="175"/>
        <v>2430</v>
      </c>
      <c r="Y537" s="244">
        <f t="shared" si="176"/>
        <v>74930</v>
      </c>
      <c r="Z537" s="244"/>
      <c r="AA537" s="252"/>
      <c r="AB537" s="241">
        <v>7300</v>
      </c>
      <c r="AC537" s="242">
        <f t="shared" si="163"/>
        <v>27990</v>
      </c>
      <c r="AD537" s="242">
        <f t="shared" si="167"/>
        <v>37580</v>
      </c>
      <c r="AE537" s="242">
        <f t="shared" si="168"/>
        <v>8979.2000000000007</v>
      </c>
      <c r="AF537" s="242">
        <f t="shared" si="177"/>
        <v>74549.2</v>
      </c>
      <c r="AG537" s="242">
        <f t="shared" si="184"/>
        <v>81849.2</v>
      </c>
      <c r="AH537" s="242">
        <f t="shared" si="178"/>
        <v>8185</v>
      </c>
      <c r="AI537" s="242">
        <f t="shared" si="179"/>
        <v>3020</v>
      </c>
      <c r="AJ537" s="244">
        <f t="shared" si="180"/>
        <v>93050</v>
      </c>
      <c r="AM537" s="246">
        <f t="shared" si="181"/>
        <v>21300</v>
      </c>
      <c r="AN537" s="246">
        <f t="shared" si="182"/>
        <v>15610</v>
      </c>
    </row>
    <row r="538" spans="2:40" ht="15.6">
      <c r="B538" s="247">
        <v>533</v>
      </c>
      <c r="C538" s="248">
        <v>163300</v>
      </c>
      <c r="D538" s="248">
        <v>129870</v>
      </c>
      <c r="E538" s="235">
        <f t="shared" si="169"/>
        <v>33430</v>
      </c>
      <c r="F538" s="236">
        <f t="shared" si="170"/>
        <v>93370</v>
      </c>
      <c r="G538" s="234">
        <f t="shared" si="171"/>
        <v>75170</v>
      </c>
      <c r="H538" s="237">
        <f t="shared" si="172"/>
        <v>18200</v>
      </c>
      <c r="I538" s="249"/>
      <c r="J538" s="247">
        <v>33</v>
      </c>
      <c r="K538" s="247"/>
      <c r="L538" s="248">
        <v>114670</v>
      </c>
      <c r="M538" s="248">
        <v>90780</v>
      </c>
      <c r="N538" s="248">
        <v>114670</v>
      </c>
      <c r="O538" s="248">
        <v>90780</v>
      </c>
      <c r="Q538" s="241">
        <v>6060</v>
      </c>
      <c r="R538" s="242">
        <f t="shared" si="161"/>
        <v>23490</v>
      </c>
      <c r="S538" s="242">
        <f t="shared" si="165"/>
        <v>29460.000000000004</v>
      </c>
      <c r="T538" s="242">
        <f t="shared" si="166"/>
        <v>7114.8</v>
      </c>
      <c r="U538" s="242">
        <f t="shared" si="173"/>
        <v>60064.800000000003</v>
      </c>
      <c r="V538" s="242">
        <f t="shared" si="183"/>
        <v>66124.800000000003</v>
      </c>
      <c r="W538" s="242">
        <f t="shared" si="174"/>
        <v>6612</v>
      </c>
      <c r="X538" s="242">
        <f t="shared" si="175"/>
        <v>2440</v>
      </c>
      <c r="Y538" s="244">
        <f t="shared" si="176"/>
        <v>75170</v>
      </c>
      <c r="Z538" s="244"/>
      <c r="AA538" s="252"/>
      <c r="AB538" s="241">
        <v>7300</v>
      </c>
      <c r="AC538" s="242">
        <f t="shared" si="163"/>
        <v>27990</v>
      </c>
      <c r="AD538" s="242">
        <f t="shared" si="167"/>
        <v>37580</v>
      </c>
      <c r="AE538" s="242">
        <f t="shared" si="168"/>
        <v>9259.8000000000011</v>
      </c>
      <c r="AF538" s="242">
        <f t="shared" si="177"/>
        <v>74829.8</v>
      </c>
      <c r="AG538" s="242">
        <f t="shared" si="184"/>
        <v>82129.8</v>
      </c>
      <c r="AH538" s="242">
        <f t="shared" si="178"/>
        <v>8213</v>
      </c>
      <c r="AI538" s="242">
        <f t="shared" si="179"/>
        <v>3030</v>
      </c>
      <c r="AJ538" s="244">
        <f t="shared" si="180"/>
        <v>93370</v>
      </c>
      <c r="AM538" s="246">
        <f t="shared" si="181"/>
        <v>21300</v>
      </c>
      <c r="AN538" s="246">
        <f t="shared" si="182"/>
        <v>15610</v>
      </c>
    </row>
    <row r="539" spans="2:40" ht="15.6">
      <c r="B539" s="247">
        <v>534</v>
      </c>
      <c r="C539" s="248">
        <v>164110</v>
      </c>
      <c r="D539" s="248">
        <v>130520</v>
      </c>
      <c r="E539" s="235">
        <f t="shared" si="169"/>
        <v>33590</v>
      </c>
      <c r="F539" s="236">
        <f t="shared" si="170"/>
        <v>93690</v>
      </c>
      <c r="G539" s="234">
        <f t="shared" si="171"/>
        <v>75420</v>
      </c>
      <c r="H539" s="237">
        <f t="shared" si="172"/>
        <v>18270</v>
      </c>
      <c r="I539" s="249"/>
      <c r="J539" s="247">
        <v>34</v>
      </c>
      <c r="K539" s="247"/>
      <c r="L539" s="248">
        <v>114990</v>
      </c>
      <c r="M539" s="248">
        <v>91030</v>
      </c>
      <c r="N539" s="248">
        <v>114990</v>
      </c>
      <c r="O539" s="248">
        <v>91030</v>
      </c>
      <c r="Q539" s="241">
        <v>6060</v>
      </c>
      <c r="R539" s="242">
        <f t="shared" si="161"/>
        <v>23490</v>
      </c>
      <c r="S539" s="242">
        <f t="shared" si="165"/>
        <v>29460.000000000004</v>
      </c>
      <c r="T539" s="242">
        <f t="shared" si="166"/>
        <v>7330.4</v>
      </c>
      <c r="U539" s="242">
        <f t="shared" si="173"/>
        <v>60280.4</v>
      </c>
      <c r="V539" s="242">
        <f t="shared" si="183"/>
        <v>66340.399999999994</v>
      </c>
      <c r="W539" s="242">
        <f t="shared" si="174"/>
        <v>6634</v>
      </c>
      <c r="X539" s="242">
        <f t="shared" si="175"/>
        <v>2450</v>
      </c>
      <c r="Y539" s="244">
        <f t="shared" si="176"/>
        <v>75420</v>
      </c>
      <c r="Z539" s="244"/>
      <c r="AA539" s="252"/>
      <c r="AB539" s="241">
        <v>7300</v>
      </c>
      <c r="AC539" s="242">
        <f t="shared" si="163"/>
        <v>27990</v>
      </c>
      <c r="AD539" s="242">
        <f t="shared" si="167"/>
        <v>37580</v>
      </c>
      <c r="AE539" s="242">
        <f t="shared" si="168"/>
        <v>9540.4000000000015</v>
      </c>
      <c r="AF539" s="242">
        <f t="shared" si="177"/>
        <v>75110.399999999994</v>
      </c>
      <c r="AG539" s="242">
        <f t="shared" si="184"/>
        <v>82410.399999999994</v>
      </c>
      <c r="AH539" s="242">
        <f t="shared" si="178"/>
        <v>8241</v>
      </c>
      <c r="AI539" s="242">
        <f t="shared" si="179"/>
        <v>3040</v>
      </c>
      <c r="AJ539" s="244">
        <f t="shared" si="180"/>
        <v>93690</v>
      </c>
      <c r="AM539" s="246">
        <f t="shared" si="181"/>
        <v>21300</v>
      </c>
      <c r="AN539" s="246">
        <f t="shared" si="182"/>
        <v>15610</v>
      </c>
    </row>
    <row r="540" spans="2:40" ht="15.6">
      <c r="B540" s="247">
        <v>535</v>
      </c>
      <c r="C540" s="248">
        <v>164910</v>
      </c>
      <c r="D540" s="248">
        <v>131170</v>
      </c>
      <c r="E540" s="235">
        <f t="shared" si="169"/>
        <v>33740</v>
      </c>
      <c r="F540" s="236">
        <f t="shared" si="170"/>
        <v>94010</v>
      </c>
      <c r="G540" s="234">
        <f t="shared" si="171"/>
        <v>75670</v>
      </c>
      <c r="H540" s="237">
        <f t="shared" si="172"/>
        <v>18340</v>
      </c>
      <c r="I540" s="249"/>
      <c r="J540" s="247">
        <v>35</v>
      </c>
      <c r="K540" s="247"/>
      <c r="L540" s="248">
        <v>115310</v>
      </c>
      <c r="M540" s="248">
        <v>91280</v>
      </c>
      <c r="N540" s="248">
        <v>115310</v>
      </c>
      <c r="O540" s="248">
        <v>91280</v>
      </c>
      <c r="Q540" s="241">
        <v>6060</v>
      </c>
      <c r="R540" s="242">
        <f t="shared" si="161"/>
        <v>23490</v>
      </c>
      <c r="S540" s="242">
        <f t="shared" si="165"/>
        <v>29460.000000000004</v>
      </c>
      <c r="T540" s="242">
        <f t="shared" si="166"/>
        <v>7546</v>
      </c>
      <c r="U540" s="242">
        <f t="shared" si="173"/>
        <v>60496</v>
      </c>
      <c r="V540" s="242">
        <f t="shared" si="183"/>
        <v>66556</v>
      </c>
      <c r="W540" s="242">
        <f t="shared" si="174"/>
        <v>6656</v>
      </c>
      <c r="X540" s="242">
        <f t="shared" si="175"/>
        <v>2460</v>
      </c>
      <c r="Y540" s="244">
        <f t="shared" si="176"/>
        <v>75670</v>
      </c>
      <c r="Z540" s="244"/>
      <c r="AA540" s="252"/>
      <c r="AB540" s="241">
        <v>7300</v>
      </c>
      <c r="AC540" s="242">
        <f t="shared" si="163"/>
        <v>27990</v>
      </c>
      <c r="AD540" s="242">
        <f t="shared" si="167"/>
        <v>37580</v>
      </c>
      <c r="AE540" s="242">
        <f t="shared" si="168"/>
        <v>9821</v>
      </c>
      <c r="AF540" s="242">
        <f t="shared" si="177"/>
        <v>75391</v>
      </c>
      <c r="AG540" s="242">
        <f t="shared" si="184"/>
        <v>82691</v>
      </c>
      <c r="AH540" s="242">
        <f t="shared" si="178"/>
        <v>8269</v>
      </c>
      <c r="AI540" s="242">
        <f t="shared" si="179"/>
        <v>3050</v>
      </c>
      <c r="AJ540" s="244">
        <f t="shared" si="180"/>
        <v>94010</v>
      </c>
      <c r="AM540" s="246">
        <f t="shared" si="181"/>
        <v>21300</v>
      </c>
      <c r="AN540" s="246">
        <f t="shared" si="182"/>
        <v>15610</v>
      </c>
    </row>
    <row r="541" spans="2:40" ht="15.6">
      <c r="B541" s="247">
        <v>536</v>
      </c>
      <c r="C541" s="248">
        <v>165720</v>
      </c>
      <c r="D541" s="248">
        <v>131840</v>
      </c>
      <c r="E541" s="235">
        <f t="shared" si="169"/>
        <v>33880</v>
      </c>
      <c r="F541" s="236">
        <f t="shared" si="170"/>
        <v>94320</v>
      </c>
      <c r="G541" s="234">
        <f t="shared" si="171"/>
        <v>75910</v>
      </c>
      <c r="H541" s="237">
        <f t="shared" si="172"/>
        <v>18410</v>
      </c>
      <c r="I541" s="249"/>
      <c r="J541" s="247">
        <v>36</v>
      </c>
      <c r="K541" s="247"/>
      <c r="L541" s="248">
        <v>115630</v>
      </c>
      <c r="M541" s="248">
        <v>91520</v>
      </c>
      <c r="N541" s="248">
        <v>115630</v>
      </c>
      <c r="O541" s="248">
        <v>91520</v>
      </c>
      <c r="Q541" s="241">
        <v>6060</v>
      </c>
      <c r="R541" s="242">
        <f t="shared" si="161"/>
        <v>23490</v>
      </c>
      <c r="S541" s="242">
        <f t="shared" si="165"/>
        <v>29460.000000000004</v>
      </c>
      <c r="T541" s="242">
        <f t="shared" si="166"/>
        <v>7761.5999999999995</v>
      </c>
      <c r="U541" s="242">
        <f t="shared" si="173"/>
        <v>60711.6</v>
      </c>
      <c r="V541" s="242">
        <f t="shared" si="183"/>
        <v>66771.600000000006</v>
      </c>
      <c r="W541" s="242">
        <f t="shared" si="174"/>
        <v>6677</v>
      </c>
      <c r="X541" s="242">
        <f t="shared" si="175"/>
        <v>2470</v>
      </c>
      <c r="Y541" s="244">
        <f t="shared" si="176"/>
        <v>75910</v>
      </c>
      <c r="Z541" s="244"/>
      <c r="AA541" s="252"/>
      <c r="AB541" s="241">
        <v>7300</v>
      </c>
      <c r="AC541" s="242">
        <f t="shared" si="163"/>
        <v>27990</v>
      </c>
      <c r="AD541" s="242">
        <f t="shared" si="167"/>
        <v>37580</v>
      </c>
      <c r="AE541" s="242">
        <f t="shared" si="168"/>
        <v>10101.6</v>
      </c>
      <c r="AF541" s="242">
        <f t="shared" si="177"/>
        <v>75671.600000000006</v>
      </c>
      <c r="AG541" s="242">
        <f t="shared" si="184"/>
        <v>82971.600000000006</v>
      </c>
      <c r="AH541" s="242">
        <f t="shared" si="178"/>
        <v>8297</v>
      </c>
      <c r="AI541" s="242">
        <f t="shared" si="179"/>
        <v>3060</v>
      </c>
      <c r="AJ541" s="244">
        <f t="shared" si="180"/>
        <v>94320</v>
      </c>
      <c r="AM541" s="246">
        <f t="shared" si="181"/>
        <v>21310</v>
      </c>
      <c r="AN541" s="246">
        <f t="shared" si="182"/>
        <v>15610</v>
      </c>
    </row>
    <row r="542" spans="2:40" ht="15.6">
      <c r="B542" s="247">
        <v>537</v>
      </c>
      <c r="C542" s="248">
        <v>166520</v>
      </c>
      <c r="D542" s="248">
        <v>132490</v>
      </c>
      <c r="E542" s="235">
        <f t="shared" si="169"/>
        <v>34030</v>
      </c>
      <c r="F542" s="236">
        <f t="shared" si="170"/>
        <v>94650</v>
      </c>
      <c r="G542" s="234">
        <f t="shared" si="171"/>
        <v>76150</v>
      </c>
      <c r="H542" s="237">
        <f t="shared" si="172"/>
        <v>18500</v>
      </c>
      <c r="I542" s="249"/>
      <c r="J542" s="247">
        <v>37</v>
      </c>
      <c r="K542" s="247"/>
      <c r="L542" s="248">
        <v>115950</v>
      </c>
      <c r="M542" s="248">
        <v>91760</v>
      </c>
      <c r="N542" s="248">
        <v>115950</v>
      </c>
      <c r="O542" s="248">
        <v>91760</v>
      </c>
      <c r="Q542" s="241">
        <v>6060</v>
      </c>
      <c r="R542" s="242">
        <f t="shared" si="161"/>
        <v>23490</v>
      </c>
      <c r="S542" s="242">
        <f t="shared" si="165"/>
        <v>29460.000000000004</v>
      </c>
      <c r="T542" s="242">
        <f t="shared" si="166"/>
        <v>7977.2</v>
      </c>
      <c r="U542" s="242">
        <f t="shared" si="173"/>
        <v>60927.199999999997</v>
      </c>
      <c r="V542" s="242">
        <f t="shared" si="183"/>
        <v>66987.199999999997</v>
      </c>
      <c r="W542" s="242">
        <f t="shared" si="174"/>
        <v>6699</v>
      </c>
      <c r="X542" s="242">
        <f t="shared" si="175"/>
        <v>2470</v>
      </c>
      <c r="Y542" s="244">
        <f t="shared" si="176"/>
        <v>76150</v>
      </c>
      <c r="Z542" s="244"/>
      <c r="AA542" s="252"/>
      <c r="AB542" s="241">
        <v>7300</v>
      </c>
      <c r="AC542" s="242">
        <f t="shared" si="163"/>
        <v>27990</v>
      </c>
      <c r="AD542" s="242">
        <f t="shared" si="167"/>
        <v>37580</v>
      </c>
      <c r="AE542" s="242">
        <f t="shared" si="168"/>
        <v>10382.200000000001</v>
      </c>
      <c r="AF542" s="242">
        <f t="shared" si="177"/>
        <v>75952.2</v>
      </c>
      <c r="AG542" s="242">
        <f t="shared" si="184"/>
        <v>83252.2</v>
      </c>
      <c r="AH542" s="242">
        <f t="shared" si="178"/>
        <v>8325</v>
      </c>
      <c r="AI542" s="242">
        <f t="shared" si="179"/>
        <v>3080</v>
      </c>
      <c r="AJ542" s="244">
        <f t="shared" si="180"/>
        <v>94650</v>
      </c>
      <c r="AM542" s="246">
        <f t="shared" si="181"/>
        <v>21300</v>
      </c>
      <c r="AN542" s="246">
        <f t="shared" si="182"/>
        <v>15610</v>
      </c>
    </row>
    <row r="543" spans="2:40" ht="15.6">
      <c r="B543" s="247">
        <v>538</v>
      </c>
      <c r="C543" s="248">
        <v>167330</v>
      </c>
      <c r="D543" s="248">
        <v>133140</v>
      </c>
      <c r="E543" s="235">
        <f t="shared" si="169"/>
        <v>34190</v>
      </c>
      <c r="F543" s="236">
        <f t="shared" si="170"/>
        <v>94970</v>
      </c>
      <c r="G543" s="234">
        <f t="shared" si="171"/>
        <v>76400</v>
      </c>
      <c r="H543" s="237">
        <f t="shared" si="172"/>
        <v>18570</v>
      </c>
      <c r="I543" s="249"/>
      <c r="J543" s="247">
        <v>38</v>
      </c>
      <c r="K543" s="247"/>
      <c r="L543" s="248">
        <v>116260</v>
      </c>
      <c r="M543" s="248">
        <v>92010</v>
      </c>
      <c r="N543" s="248">
        <v>116260</v>
      </c>
      <c r="O543" s="248">
        <v>92010</v>
      </c>
      <c r="Q543" s="241">
        <v>6060</v>
      </c>
      <c r="R543" s="242">
        <f t="shared" si="161"/>
        <v>23490</v>
      </c>
      <c r="S543" s="242">
        <f t="shared" si="165"/>
        <v>29460.000000000004</v>
      </c>
      <c r="T543" s="242">
        <f t="shared" si="166"/>
        <v>8192.7999999999993</v>
      </c>
      <c r="U543" s="242">
        <f t="shared" si="173"/>
        <v>61142.8</v>
      </c>
      <c r="V543" s="242">
        <f t="shared" si="183"/>
        <v>67202.8</v>
      </c>
      <c r="W543" s="242">
        <f t="shared" si="174"/>
        <v>6720</v>
      </c>
      <c r="X543" s="242">
        <f t="shared" si="175"/>
        <v>2480</v>
      </c>
      <c r="Y543" s="244">
        <f t="shared" si="176"/>
        <v>76400</v>
      </c>
      <c r="Z543" s="244"/>
      <c r="AA543" s="252"/>
      <c r="AB543" s="241">
        <v>7300</v>
      </c>
      <c r="AC543" s="242">
        <f t="shared" si="163"/>
        <v>27990</v>
      </c>
      <c r="AD543" s="242">
        <f t="shared" si="167"/>
        <v>37580</v>
      </c>
      <c r="AE543" s="242">
        <f t="shared" si="168"/>
        <v>10662.800000000001</v>
      </c>
      <c r="AF543" s="242">
        <f t="shared" si="177"/>
        <v>76232.800000000003</v>
      </c>
      <c r="AG543" s="242">
        <f t="shared" si="184"/>
        <v>83532.800000000003</v>
      </c>
      <c r="AH543" s="242">
        <f t="shared" si="178"/>
        <v>8353</v>
      </c>
      <c r="AI543" s="242">
        <f t="shared" si="179"/>
        <v>3090</v>
      </c>
      <c r="AJ543" s="244">
        <f t="shared" si="180"/>
        <v>94970</v>
      </c>
      <c r="AM543" s="246">
        <f t="shared" si="181"/>
        <v>21290</v>
      </c>
      <c r="AN543" s="246">
        <f t="shared" si="182"/>
        <v>15610</v>
      </c>
    </row>
    <row r="544" spans="2:40" ht="15.6">
      <c r="B544" s="247">
        <v>539</v>
      </c>
      <c r="C544" s="248">
        <v>168140</v>
      </c>
      <c r="D544" s="248">
        <v>133790</v>
      </c>
      <c r="E544" s="235">
        <f t="shared" si="169"/>
        <v>34350</v>
      </c>
      <c r="F544" s="236">
        <f t="shared" si="170"/>
        <v>95290</v>
      </c>
      <c r="G544" s="234">
        <f t="shared" si="171"/>
        <v>76650</v>
      </c>
      <c r="H544" s="237">
        <f t="shared" si="172"/>
        <v>18640</v>
      </c>
      <c r="I544" s="249"/>
      <c r="J544" s="247">
        <v>39</v>
      </c>
      <c r="K544" s="247"/>
      <c r="L544" s="248">
        <v>116580</v>
      </c>
      <c r="M544" s="248">
        <v>92260</v>
      </c>
      <c r="N544" s="248">
        <v>116580</v>
      </c>
      <c r="O544" s="248">
        <v>92260</v>
      </c>
      <c r="Q544" s="241">
        <v>6060</v>
      </c>
      <c r="R544" s="242">
        <f t="shared" si="161"/>
        <v>23490</v>
      </c>
      <c r="S544" s="242">
        <f t="shared" si="165"/>
        <v>29460.000000000004</v>
      </c>
      <c r="T544" s="242">
        <f t="shared" si="166"/>
        <v>8408.4</v>
      </c>
      <c r="U544" s="242">
        <f t="shared" si="173"/>
        <v>61358.400000000001</v>
      </c>
      <c r="V544" s="242">
        <f t="shared" si="183"/>
        <v>67418.399999999994</v>
      </c>
      <c r="W544" s="242">
        <f t="shared" si="174"/>
        <v>6742</v>
      </c>
      <c r="X544" s="242">
        <f t="shared" si="175"/>
        <v>2490</v>
      </c>
      <c r="Y544" s="244">
        <f t="shared" si="176"/>
        <v>76650</v>
      </c>
      <c r="Z544" s="244"/>
      <c r="AA544" s="252"/>
      <c r="AB544" s="241">
        <v>7300</v>
      </c>
      <c r="AC544" s="242">
        <f t="shared" si="163"/>
        <v>27990</v>
      </c>
      <c r="AD544" s="242">
        <f t="shared" si="167"/>
        <v>37580</v>
      </c>
      <c r="AE544" s="242">
        <f t="shared" si="168"/>
        <v>10943.400000000001</v>
      </c>
      <c r="AF544" s="242">
        <f t="shared" si="177"/>
        <v>76513.399999999994</v>
      </c>
      <c r="AG544" s="242">
        <f t="shared" si="184"/>
        <v>83813.399999999994</v>
      </c>
      <c r="AH544" s="242">
        <f t="shared" si="178"/>
        <v>8381</v>
      </c>
      <c r="AI544" s="242">
        <f t="shared" si="179"/>
        <v>3100</v>
      </c>
      <c r="AJ544" s="244">
        <f t="shared" si="180"/>
        <v>95290</v>
      </c>
      <c r="AM544" s="246">
        <f t="shared" si="181"/>
        <v>21290</v>
      </c>
      <c r="AN544" s="246">
        <f t="shared" si="182"/>
        <v>15610</v>
      </c>
    </row>
    <row r="545" spans="2:40" ht="15.6">
      <c r="B545" s="247">
        <v>540</v>
      </c>
      <c r="C545" s="248">
        <v>168950</v>
      </c>
      <c r="D545" s="248">
        <v>134440</v>
      </c>
      <c r="E545" s="235">
        <f t="shared" si="169"/>
        <v>34510</v>
      </c>
      <c r="F545" s="236">
        <f t="shared" si="170"/>
        <v>95610</v>
      </c>
      <c r="G545" s="234">
        <f t="shared" si="171"/>
        <v>76890</v>
      </c>
      <c r="H545" s="237">
        <f t="shared" si="172"/>
        <v>18720</v>
      </c>
      <c r="I545" s="249"/>
      <c r="J545" s="247">
        <v>40</v>
      </c>
      <c r="K545" s="247"/>
      <c r="L545" s="248">
        <v>116900</v>
      </c>
      <c r="M545" s="248">
        <v>92510</v>
      </c>
      <c r="N545" s="248">
        <v>116900</v>
      </c>
      <c r="O545" s="248">
        <v>92510</v>
      </c>
      <c r="Q545" s="241">
        <v>6060</v>
      </c>
      <c r="R545" s="242">
        <f t="shared" si="161"/>
        <v>23490</v>
      </c>
      <c r="S545" s="242">
        <f t="shared" si="165"/>
        <v>29460.000000000004</v>
      </c>
      <c r="T545" s="242">
        <f t="shared" si="166"/>
        <v>8624</v>
      </c>
      <c r="U545" s="242">
        <f t="shared" si="173"/>
        <v>61574</v>
      </c>
      <c r="V545" s="242">
        <f t="shared" si="183"/>
        <v>67634</v>
      </c>
      <c r="W545" s="242">
        <f t="shared" si="174"/>
        <v>6763</v>
      </c>
      <c r="X545" s="242">
        <f t="shared" si="175"/>
        <v>2500</v>
      </c>
      <c r="Y545" s="244">
        <f t="shared" si="176"/>
        <v>76890</v>
      </c>
      <c r="Z545" s="244"/>
      <c r="AA545" s="252"/>
      <c r="AB545" s="241">
        <v>7300</v>
      </c>
      <c r="AC545" s="242">
        <f t="shared" si="163"/>
        <v>27990</v>
      </c>
      <c r="AD545" s="242">
        <f t="shared" si="167"/>
        <v>37580</v>
      </c>
      <c r="AE545" s="242">
        <f t="shared" si="168"/>
        <v>11224</v>
      </c>
      <c r="AF545" s="242">
        <f t="shared" si="177"/>
        <v>76794</v>
      </c>
      <c r="AG545" s="242">
        <f t="shared" si="184"/>
        <v>84094</v>
      </c>
      <c r="AH545" s="242">
        <f t="shared" si="178"/>
        <v>8409</v>
      </c>
      <c r="AI545" s="242">
        <f t="shared" si="179"/>
        <v>3110</v>
      </c>
      <c r="AJ545" s="244">
        <f t="shared" si="180"/>
        <v>95610</v>
      </c>
      <c r="AM545" s="246">
        <f t="shared" si="181"/>
        <v>21290</v>
      </c>
      <c r="AN545" s="246">
        <f t="shared" si="182"/>
        <v>15620</v>
      </c>
    </row>
    <row r="546" spans="2:40" ht="15.6">
      <c r="B546" s="247">
        <v>541</v>
      </c>
      <c r="C546" s="248">
        <v>169760</v>
      </c>
      <c r="D546" s="248">
        <v>135100</v>
      </c>
      <c r="E546" s="235">
        <f t="shared" si="169"/>
        <v>34660</v>
      </c>
      <c r="F546" s="236">
        <f t="shared" si="170"/>
        <v>95930</v>
      </c>
      <c r="G546" s="234">
        <f t="shared" si="171"/>
        <v>77140</v>
      </c>
      <c r="H546" s="237">
        <f t="shared" si="172"/>
        <v>18790</v>
      </c>
      <c r="I546" s="249"/>
      <c r="J546" s="247">
        <v>41</v>
      </c>
      <c r="K546" s="247"/>
      <c r="L546" s="248">
        <v>117220</v>
      </c>
      <c r="M546" s="248">
        <v>92740</v>
      </c>
      <c r="N546" s="248">
        <v>117220</v>
      </c>
      <c r="O546" s="248">
        <v>92740</v>
      </c>
      <c r="Q546" s="241">
        <v>6060</v>
      </c>
      <c r="R546" s="242">
        <f t="shared" si="161"/>
        <v>23490</v>
      </c>
      <c r="S546" s="242">
        <f t="shared" si="165"/>
        <v>29460.000000000004</v>
      </c>
      <c r="T546" s="242">
        <f t="shared" si="166"/>
        <v>8839.6</v>
      </c>
      <c r="U546" s="242">
        <f t="shared" si="173"/>
        <v>61789.599999999999</v>
      </c>
      <c r="V546" s="242">
        <f t="shared" si="183"/>
        <v>67849.600000000006</v>
      </c>
      <c r="W546" s="242">
        <f t="shared" si="174"/>
        <v>6785</v>
      </c>
      <c r="X546" s="242">
        <f t="shared" si="175"/>
        <v>2510</v>
      </c>
      <c r="Y546" s="244">
        <f t="shared" si="176"/>
        <v>77140</v>
      </c>
      <c r="Z546" s="244"/>
      <c r="AA546" s="252"/>
      <c r="AB546" s="241">
        <v>7300</v>
      </c>
      <c r="AC546" s="242">
        <f t="shared" si="163"/>
        <v>27990</v>
      </c>
      <c r="AD546" s="242">
        <f t="shared" si="167"/>
        <v>37580</v>
      </c>
      <c r="AE546" s="242">
        <f t="shared" si="168"/>
        <v>11504.6</v>
      </c>
      <c r="AF546" s="242">
        <f t="shared" si="177"/>
        <v>77074.600000000006</v>
      </c>
      <c r="AG546" s="242">
        <f t="shared" si="184"/>
        <v>84374.6</v>
      </c>
      <c r="AH546" s="242">
        <f t="shared" si="178"/>
        <v>8437</v>
      </c>
      <c r="AI546" s="242">
        <f t="shared" si="179"/>
        <v>3120</v>
      </c>
      <c r="AJ546" s="244">
        <f t="shared" si="180"/>
        <v>95930</v>
      </c>
      <c r="AM546" s="246">
        <f t="shared" si="181"/>
        <v>21290</v>
      </c>
      <c r="AN546" s="246">
        <f t="shared" si="182"/>
        <v>15600</v>
      </c>
    </row>
    <row r="547" spans="2:40" ht="15.6">
      <c r="B547" s="247">
        <v>542</v>
      </c>
      <c r="C547" s="248">
        <v>170570</v>
      </c>
      <c r="D547" s="248">
        <v>135750</v>
      </c>
      <c r="E547" s="235">
        <f t="shared" si="169"/>
        <v>34820</v>
      </c>
      <c r="F547" s="236">
        <f t="shared" si="170"/>
        <v>96250</v>
      </c>
      <c r="G547" s="234">
        <f t="shared" si="171"/>
        <v>77380</v>
      </c>
      <c r="H547" s="237">
        <f t="shared" si="172"/>
        <v>18870</v>
      </c>
      <c r="I547" s="249"/>
      <c r="J547" s="247">
        <v>42</v>
      </c>
      <c r="K547" s="247"/>
      <c r="L547" s="248">
        <v>117540</v>
      </c>
      <c r="M547" s="248">
        <v>92990</v>
      </c>
      <c r="N547" s="248">
        <v>117540</v>
      </c>
      <c r="O547" s="248">
        <v>92990</v>
      </c>
      <c r="Q547" s="241">
        <v>6060</v>
      </c>
      <c r="R547" s="242">
        <f t="shared" si="161"/>
        <v>23490</v>
      </c>
      <c r="S547" s="242">
        <f t="shared" si="165"/>
        <v>29460.000000000004</v>
      </c>
      <c r="T547" s="242">
        <f t="shared" si="166"/>
        <v>9055.1999999999989</v>
      </c>
      <c r="U547" s="242">
        <f t="shared" si="173"/>
        <v>62005.2</v>
      </c>
      <c r="V547" s="242">
        <f t="shared" si="183"/>
        <v>68065.2</v>
      </c>
      <c r="W547" s="242">
        <f t="shared" si="174"/>
        <v>6807</v>
      </c>
      <c r="X547" s="242">
        <f t="shared" si="175"/>
        <v>2510</v>
      </c>
      <c r="Y547" s="244">
        <f t="shared" si="176"/>
        <v>77380</v>
      </c>
      <c r="Z547" s="244"/>
      <c r="AA547" s="252"/>
      <c r="AB547" s="241">
        <v>7300</v>
      </c>
      <c r="AC547" s="242">
        <f t="shared" si="163"/>
        <v>27990</v>
      </c>
      <c r="AD547" s="242">
        <f t="shared" si="167"/>
        <v>37580</v>
      </c>
      <c r="AE547" s="242">
        <f t="shared" si="168"/>
        <v>11785.2</v>
      </c>
      <c r="AF547" s="242">
        <f t="shared" si="177"/>
        <v>77355.199999999997</v>
      </c>
      <c r="AG547" s="242">
        <f t="shared" si="184"/>
        <v>84655.2</v>
      </c>
      <c r="AH547" s="242">
        <f t="shared" si="178"/>
        <v>8466</v>
      </c>
      <c r="AI547" s="242">
        <f t="shared" si="179"/>
        <v>3130</v>
      </c>
      <c r="AJ547" s="244">
        <f t="shared" si="180"/>
        <v>96250</v>
      </c>
      <c r="AM547" s="246">
        <f t="shared" si="181"/>
        <v>21290</v>
      </c>
      <c r="AN547" s="246">
        <f t="shared" si="182"/>
        <v>15610</v>
      </c>
    </row>
    <row r="548" spans="2:40" ht="15.6">
      <c r="B548" s="247">
        <v>543</v>
      </c>
      <c r="C548" s="248">
        <v>171370</v>
      </c>
      <c r="D548" s="248">
        <v>136400</v>
      </c>
      <c r="E548" s="235">
        <f t="shared" si="169"/>
        <v>34970</v>
      </c>
      <c r="F548" s="236">
        <f t="shared" si="170"/>
        <v>96560</v>
      </c>
      <c r="G548" s="234">
        <f t="shared" si="171"/>
        <v>77620</v>
      </c>
      <c r="H548" s="237">
        <f t="shared" si="172"/>
        <v>18940</v>
      </c>
      <c r="I548" s="249"/>
      <c r="J548" s="247">
        <v>43</v>
      </c>
      <c r="K548" s="247"/>
      <c r="L548" s="248">
        <v>117860</v>
      </c>
      <c r="M548" s="248">
        <v>93240</v>
      </c>
      <c r="N548" s="248">
        <v>117860</v>
      </c>
      <c r="O548" s="248">
        <v>93240</v>
      </c>
      <c r="Q548" s="241">
        <v>6060</v>
      </c>
      <c r="R548" s="242">
        <f t="shared" si="161"/>
        <v>23490</v>
      </c>
      <c r="S548" s="242">
        <f t="shared" si="165"/>
        <v>29460.000000000004</v>
      </c>
      <c r="T548" s="242">
        <f t="shared" si="166"/>
        <v>9270.7999999999993</v>
      </c>
      <c r="U548" s="242">
        <f t="shared" si="173"/>
        <v>62220.800000000003</v>
      </c>
      <c r="V548" s="242">
        <f t="shared" si="183"/>
        <v>68280.800000000003</v>
      </c>
      <c r="W548" s="242">
        <f t="shared" si="174"/>
        <v>6828</v>
      </c>
      <c r="X548" s="242">
        <f t="shared" si="175"/>
        <v>2520</v>
      </c>
      <c r="Y548" s="244">
        <f t="shared" si="176"/>
        <v>77620</v>
      </c>
      <c r="Z548" s="244"/>
      <c r="AA548" s="252"/>
      <c r="AB548" s="241">
        <v>7300</v>
      </c>
      <c r="AC548" s="242">
        <f t="shared" si="163"/>
        <v>27990</v>
      </c>
      <c r="AD548" s="242">
        <f t="shared" si="167"/>
        <v>37580</v>
      </c>
      <c r="AE548" s="242">
        <f t="shared" si="168"/>
        <v>12065.800000000001</v>
      </c>
      <c r="AF548" s="242">
        <f t="shared" si="177"/>
        <v>77635.8</v>
      </c>
      <c r="AG548" s="242">
        <f t="shared" si="184"/>
        <v>84935.8</v>
      </c>
      <c r="AH548" s="242">
        <f t="shared" si="178"/>
        <v>8494</v>
      </c>
      <c r="AI548" s="242">
        <f t="shared" si="179"/>
        <v>3140</v>
      </c>
      <c r="AJ548" s="244">
        <f t="shared" si="180"/>
        <v>96560</v>
      </c>
      <c r="AM548" s="246">
        <f t="shared" si="181"/>
        <v>21300</v>
      </c>
      <c r="AN548" s="246">
        <f t="shared" si="182"/>
        <v>15620</v>
      </c>
    </row>
    <row r="549" spans="2:40" ht="15.6">
      <c r="B549" s="247">
        <v>544</v>
      </c>
      <c r="C549" s="248">
        <v>172180</v>
      </c>
      <c r="D549" s="248">
        <v>137060</v>
      </c>
      <c r="E549" s="235">
        <f t="shared" si="169"/>
        <v>35120</v>
      </c>
      <c r="F549" s="236">
        <f t="shared" si="170"/>
        <v>96880</v>
      </c>
      <c r="G549" s="234">
        <f t="shared" si="171"/>
        <v>77870</v>
      </c>
      <c r="H549" s="237">
        <f t="shared" si="172"/>
        <v>19010</v>
      </c>
      <c r="I549" s="249"/>
      <c r="J549" s="247">
        <v>44</v>
      </c>
      <c r="K549" s="247"/>
      <c r="L549" s="248">
        <v>118180</v>
      </c>
      <c r="M549" s="248">
        <v>93480</v>
      </c>
      <c r="N549" s="248">
        <v>118180</v>
      </c>
      <c r="O549" s="248">
        <v>93480</v>
      </c>
      <c r="Q549" s="241">
        <v>6060</v>
      </c>
      <c r="R549" s="242">
        <f t="shared" si="161"/>
        <v>23490</v>
      </c>
      <c r="S549" s="242">
        <f t="shared" si="165"/>
        <v>29460.000000000004</v>
      </c>
      <c r="T549" s="242">
        <f t="shared" si="166"/>
        <v>9486.4</v>
      </c>
      <c r="U549" s="242">
        <f t="shared" si="173"/>
        <v>62436.4</v>
      </c>
      <c r="V549" s="242">
        <f t="shared" si="183"/>
        <v>68496.399999999994</v>
      </c>
      <c r="W549" s="242">
        <f t="shared" si="174"/>
        <v>6850</v>
      </c>
      <c r="X549" s="242">
        <f t="shared" si="175"/>
        <v>2530</v>
      </c>
      <c r="Y549" s="244">
        <f t="shared" si="176"/>
        <v>77870</v>
      </c>
      <c r="Z549" s="244"/>
      <c r="AA549" s="252"/>
      <c r="AB549" s="241">
        <v>7300</v>
      </c>
      <c r="AC549" s="242">
        <f t="shared" si="163"/>
        <v>27990</v>
      </c>
      <c r="AD549" s="242">
        <f t="shared" si="167"/>
        <v>37580</v>
      </c>
      <c r="AE549" s="242">
        <f t="shared" si="168"/>
        <v>12346.400000000001</v>
      </c>
      <c r="AF549" s="242">
        <f t="shared" si="177"/>
        <v>77916.399999999994</v>
      </c>
      <c r="AG549" s="242">
        <f t="shared" si="184"/>
        <v>85216.4</v>
      </c>
      <c r="AH549" s="242">
        <f t="shared" si="178"/>
        <v>8522</v>
      </c>
      <c r="AI549" s="242">
        <f t="shared" si="179"/>
        <v>3150</v>
      </c>
      <c r="AJ549" s="244">
        <f t="shared" si="180"/>
        <v>96880</v>
      </c>
      <c r="AM549" s="246">
        <f t="shared" si="181"/>
        <v>21300</v>
      </c>
      <c r="AN549" s="246">
        <f t="shared" si="182"/>
        <v>15610</v>
      </c>
    </row>
    <row r="550" spans="2:40" ht="15.6">
      <c r="B550" s="247">
        <v>545</v>
      </c>
      <c r="C550" s="248">
        <v>172980</v>
      </c>
      <c r="D550" s="248">
        <v>137720</v>
      </c>
      <c r="E550" s="235">
        <f t="shared" si="169"/>
        <v>35260</v>
      </c>
      <c r="F550" s="236">
        <f t="shared" si="170"/>
        <v>97200</v>
      </c>
      <c r="G550" s="234">
        <f t="shared" si="171"/>
        <v>78120</v>
      </c>
      <c r="H550" s="237">
        <f t="shared" si="172"/>
        <v>19080</v>
      </c>
      <c r="I550" s="249"/>
      <c r="J550" s="247">
        <v>45</v>
      </c>
      <c r="K550" s="247"/>
      <c r="L550" s="248">
        <v>118500</v>
      </c>
      <c r="M550" s="248">
        <v>93730</v>
      </c>
      <c r="N550" s="248">
        <v>118500</v>
      </c>
      <c r="O550" s="248">
        <v>93730</v>
      </c>
      <c r="Q550" s="241">
        <v>6060</v>
      </c>
      <c r="R550" s="242">
        <f t="shared" si="161"/>
        <v>23490</v>
      </c>
      <c r="S550" s="242">
        <f t="shared" si="165"/>
        <v>29460.000000000004</v>
      </c>
      <c r="T550" s="242">
        <f t="shared" si="166"/>
        <v>9702</v>
      </c>
      <c r="U550" s="242">
        <f t="shared" si="173"/>
        <v>62652</v>
      </c>
      <c r="V550" s="242">
        <f t="shared" si="183"/>
        <v>68712</v>
      </c>
      <c r="W550" s="242">
        <f t="shared" si="174"/>
        <v>6871</v>
      </c>
      <c r="X550" s="242">
        <f t="shared" si="175"/>
        <v>2540</v>
      </c>
      <c r="Y550" s="244">
        <f t="shared" si="176"/>
        <v>78120</v>
      </c>
      <c r="Z550" s="244"/>
      <c r="AA550" s="252"/>
      <c r="AB550" s="241">
        <v>7300</v>
      </c>
      <c r="AC550" s="242">
        <f t="shared" si="163"/>
        <v>27990</v>
      </c>
      <c r="AD550" s="242">
        <f t="shared" si="167"/>
        <v>37580</v>
      </c>
      <c r="AE550" s="242">
        <f t="shared" si="168"/>
        <v>12627.000000000002</v>
      </c>
      <c r="AF550" s="242">
        <f t="shared" si="177"/>
        <v>78197</v>
      </c>
      <c r="AG550" s="242">
        <f t="shared" si="184"/>
        <v>85497</v>
      </c>
      <c r="AH550" s="242">
        <f t="shared" si="178"/>
        <v>8550</v>
      </c>
      <c r="AI550" s="242">
        <f t="shared" si="179"/>
        <v>3160</v>
      </c>
      <c r="AJ550" s="244">
        <f t="shared" si="180"/>
        <v>97200</v>
      </c>
      <c r="AM550" s="246">
        <f t="shared" si="181"/>
        <v>21300</v>
      </c>
      <c r="AN550" s="246">
        <f t="shared" si="182"/>
        <v>15610</v>
      </c>
    </row>
    <row r="551" spans="2:40" ht="15.6">
      <c r="B551" s="247">
        <v>546</v>
      </c>
      <c r="C551" s="248">
        <v>173790</v>
      </c>
      <c r="D551" s="248">
        <v>138370</v>
      </c>
      <c r="E551" s="235">
        <f t="shared" si="169"/>
        <v>35420</v>
      </c>
      <c r="F551" s="236">
        <f t="shared" si="170"/>
        <v>97520</v>
      </c>
      <c r="G551" s="234">
        <f t="shared" si="171"/>
        <v>78370</v>
      </c>
      <c r="H551" s="237">
        <f t="shared" si="172"/>
        <v>19150</v>
      </c>
      <c r="I551" s="249"/>
      <c r="J551" s="247">
        <v>46</v>
      </c>
      <c r="K551" s="247"/>
      <c r="L551" s="248">
        <v>118810</v>
      </c>
      <c r="M551" s="248">
        <v>93970</v>
      </c>
      <c r="N551" s="248">
        <v>118810</v>
      </c>
      <c r="O551" s="248">
        <v>93970</v>
      </c>
      <c r="Q551" s="241">
        <v>6060</v>
      </c>
      <c r="R551" s="242">
        <f t="shared" si="161"/>
        <v>23490</v>
      </c>
      <c r="S551" s="242">
        <f t="shared" si="165"/>
        <v>29460.000000000004</v>
      </c>
      <c r="T551" s="242">
        <f t="shared" si="166"/>
        <v>9917.6</v>
      </c>
      <c r="U551" s="242">
        <f t="shared" si="173"/>
        <v>62867.6</v>
      </c>
      <c r="V551" s="242">
        <f t="shared" si="183"/>
        <v>68927.600000000006</v>
      </c>
      <c r="W551" s="242">
        <f t="shared" si="174"/>
        <v>6893</v>
      </c>
      <c r="X551" s="242">
        <f t="shared" si="175"/>
        <v>2550</v>
      </c>
      <c r="Y551" s="244">
        <f t="shared" si="176"/>
        <v>78370</v>
      </c>
      <c r="Z551" s="244"/>
      <c r="AA551" s="252"/>
      <c r="AB551" s="241">
        <v>7300</v>
      </c>
      <c r="AC551" s="242">
        <f t="shared" si="163"/>
        <v>27990</v>
      </c>
      <c r="AD551" s="242">
        <f t="shared" si="167"/>
        <v>37580</v>
      </c>
      <c r="AE551" s="242">
        <f t="shared" si="168"/>
        <v>12907.6</v>
      </c>
      <c r="AF551" s="242">
        <f t="shared" si="177"/>
        <v>78477.600000000006</v>
      </c>
      <c r="AG551" s="242">
        <f t="shared" si="184"/>
        <v>85777.600000000006</v>
      </c>
      <c r="AH551" s="242">
        <f t="shared" si="178"/>
        <v>8578</v>
      </c>
      <c r="AI551" s="242">
        <f t="shared" si="179"/>
        <v>3170</v>
      </c>
      <c r="AJ551" s="244">
        <f t="shared" si="180"/>
        <v>97520</v>
      </c>
      <c r="AM551" s="246">
        <f t="shared" si="181"/>
        <v>21290</v>
      </c>
      <c r="AN551" s="246">
        <f t="shared" si="182"/>
        <v>15600</v>
      </c>
    </row>
    <row r="552" spans="2:40" ht="15.6">
      <c r="B552" s="247">
        <v>547</v>
      </c>
      <c r="C552" s="248">
        <v>174600</v>
      </c>
      <c r="D552" s="248">
        <v>139020</v>
      </c>
      <c r="E552" s="235">
        <f t="shared" si="169"/>
        <v>35580</v>
      </c>
      <c r="F552" s="236">
        <f t="shared" si="170"/>
        <v>97840</v>
      </c>
      <c r="G552" s="234">
        <f t="shared" si="171"/>
        <v>78600</v>
      </c>
      <c r="H552" s="237">
        <f t="shared" si="172"/>
        <v>19240</v>
      </c>
      <c r="I552" s="249"/>
      <c r="J552" s="247">
        <v>47</v>
      </c>
      <c r="K552" s="247"/>
      <c r="L552" s="248">
        <v>119130</v>
      </c>
      <c r="M552" s="248">
        <v>94220</v>
      </c>
      <c r="N552" s="248">
        <v>119130</v>
      </c>
      <c r="O552" s="248">
        <v>94220</v>
      </c>
      <c r="Q552" s="241">
        <v>6060</v>
      </c>
      <c r="R552" s="242">
        <f t="shared" si="161"/>
        <v>23490</v>
      </c>
      <c r="S552" s="242">
        <f t="shared" si="165"/>
        <v>29460.000000000004</v>
      </c>
      <c r="T552" s="242">
        <f t="shared" si="166"/>
        <v>10133.199999999999</v>
      </c>
      <c r="U552" s="242">
        <f t="shared" si="173"/>
        <v>63083.199999999997</v>
      </c>
      <c r="V552" s="242">
        <f t="shared" si="183"/>
        <v>69143.199999999997</v>
      </c>
      <c r="W552" s="242">
        <f t="shared" si="174"/>
        <v>6914</v>
      </c>
      <c r="X552" s="242">
        <f t="shared" si="175"/>
        <v>2550</v>
      </c>
      <c r="Y552" s="244">
        <f t="shared" si="176"/>
        <v>78600</v>
      </c>
      <c r="Z552" s="244"/>
      <c r="AA552" s="252"/>
      <c r="AB552" s="241">
        <v>7300</v>
      </c>
      <c r="AC552" s="242">
        <f t="shared" si="163"/>
        <v>27990</v>
      </c>
      <c r="AD552" s="242">
        <f t="shared" si="167"/>
        <v>37580</v>
      </c>
      <c r="AE552" s="242">
        <f t="shared" si="168"/>
        <v>13188.2</v>
      </c>
      <c r="AF552" s="242">
        <f t="shared" si="177"/>
        <v>78758.2</v>
      </c>
      <c r="AG552" s="242">
        <f t="shared" si="184"/>
        <v>86058.2</v>
      </c>
      <c r="AH552" s="242">
        <f t="shared" si="178"/>
        <v>8606</v>
      </c>
      <c r="AI552" s="242">
        <f t="shared" si="179"/>
        <v>3180</v>
      </c>
      <c r="AJ552" s="244">
        <f t="shared" si="180"/>
        <v>97840</v>
      </c>
      <c r="AM552" s="246">
        <f t="shared" si="181"/>
        <v>21290</v>
      </c>
      <c r="AN552" s="246">
        <f t="shared" si="182"/>
        <v>15620</v>
      </c>
    </row>
    <row r="553" spans="2:40" ht="15.6">
      <c r="B553" s="247">
        <v>548</v>
      </c>
      <c r="C553" s="248">
        <v>175400</v>
      </c>
      <c r="D553" s="248">
        <v>139670</v>
      </c>
      <c r="E553" s="235">
        <f t="shared" si="169"/>
        <v>35730</v>
      </c>
      <c r="F553" s="236">
        <f t="shared" si="170"/>
        <v>98160</v>
      </c>
      <c r="G553" s="234">
        <f t="shared" si="171"/>
        <v>78850</v>
      </c>
      <c r="H553" s="237">
        <f t="shared" si="172"/>
        <v>19310</v>
      </c>
      <c r="I553" s="249"/>
      <c r="J553" s="247">
        <v>48</v>
      </c>
      <c r="K553" s="247"/>
      <c r="L553" s="248">
        <v>119450</v>
      </c>
      <c r="M553" s="248">
        <v>94460</v>
      </c>
      <c r="N553" s="248">
        <v>119450</v>
      </c>
      <c r="O553" s="248">
        <v>94460</v>
      </c>
      <c r="Q553" s="241">
        <v>6060</v>
      </c>
      <c r="R553" s="242">
        <f t="shared" si="161"/>
        <v>23490</v>
      </c>
      <c r="S553" s="242">
        <f t="shared" si="165"/>
        <v>29460.000000000004</v>
      </c>
      <c r="T553" s="242">
        <f t="shared" si="166"/>
        <v>10348.799999999999</v>
      </c>
      <c r="U553" s="242">
        <f t="shared" si="173"/>
        <v>63298.8</v>
      </c>
      <c r="V553" s="242">
        <f t="shared" si="183"/>
        <v>69358.8</v>
      </c>
      <c r="W553" s="242">
        <f t="shared" si="174"/>
        <v>6936</v>
      </c>
      <c r="X553" s="242">
        <f t="shared" si="175"/>
        <v>2560</v>
      </c>
      <c r="Y553" s="244">
        <f t="shared" si="176"/>
        <v>78850</v>
      </c>
      <c r="Z553" s="244"/>
      <c r="AA553" s="252"/>
      <c r="AB553" s="241">
        <v>7300</v>
      </c>
      <c r="AC553" s="242">
        <f t="shared" si="163"/>
        <v>27990</v>
      </c>
      <c r="AD553" s="242">
        <f t="shared" si="167"/>
        <v>37580</v>
      </c>
      <c r="AE553" s="242">
        <f t="shared" si="168"/>
        <v>13468.800000000001</v>
      </c>
      <c r="AF553" s="242">
        <f t="shared" si="177"/>
        <v>79038.8</v>
      </c>
      <c r="AG553" s="242">
        <f t="shared" si="184"/>
        <v>86338.8</v>
      </c>
      <c r="AH553" s="242">
        <f t="shared" si="178"/>
        <v>8634</v>
      </c>
      <c r="AI553" s="242">
        <f t="shared" si="179"/>
        <v>3190</v>
      </c>
      <c r="AJ553" s="244">
        <f t="shared" si="180"/>
        <v>98160</v>
      </c>
      <c r="AM553" s="246">
        <f t="shared" si="181"/>
        <v>21290</v>
      </c>
      <c r="AN553" s="246">
        <f t="shared" si="182"/>
        <v>15610</v>
      </c>
    </row>
    <row r="554" spans="2:40" ht="15.6">
      <c r="B554" s="247">
        <v>549</v>
      </c>
      <c r="C554" s="248">
        <v>176210</v>
      </c>
      <c r="D554" s="248">
        <v>140320</v>
      </c>
      <c r="E554" s="235">
        <f t="shared" si="169"/>
        <v>35890</v>
      </c>
      <c r="F554" s="236">
        <f t="shared" si="170"/>
        <v>98480</v>
      </c>
      <c r="G554" s="234">
        <f t="shared" si="171"/>
        <v>79100</v>
      </c>
      <c r="H554" s="237">
        <f t="shared" si="172"/>
        <v>19380</v>
      </c>
      <c r="I554" s="249"/>
      <c r="J554" s="247">
        <v>49</v>
      </c>
      <c r="K554" s="247"/>
      <c r="L554" s="248">
        <v>119770</v>
      </c>
      <c r="M554" s="248">
        <v>94710</v>
      </c>
      <c r="N554" s="248">
        <v>119770</v>
      </c>
      <c r="O554" s="248">
        <v>94710</v>
      </c>
      <c r="Q554" s="241">
        <v>6060</v>
      </c>
      <c r="R554" s="242">
        <f t="shared" si="161"/>
        <v>23490</v>
      </c>
      <c r="S554" s="242">
        <f t="shared" si="165"/>
        <v>29460.000000000004</v>
      </c>
      <c r="T554" s="242">
        <f t="shared" si="166"/>
        <v>10564.4</v>
      </c>
      <c r="U554" s="242">
        <f t="shared" si="173"/>
        <v>63514.400000000001</v>
      </c>
      <c r="V554" s="242">
        <f t="shared" si="183"/>
        <v>69574.399999999994</v>
      </c>
      <c r="W554" s="242">
        <f t="shared" si="174"/>
        <v>6957</v>
      </c>
      <c r="X554" s="242">
        <f t="shared" si="175"/>
        <v>2570</v>
      </c>
      <c r="Y554" s="244">
        <f t="shared" si="176"/>
        <v>79100</v>
      </c>
      <c r="Z554" s="244"/>
      <c r="AA554" s="252"/>
      <c r="AB554" s="241">
        <v>7300</v>
      </c>
      <c r="AC554" s="242">
        <f t="shared" si="163"/>
        <v>27990</v>
      </c>
      <c r="AD554" s="242">
        <f t="shared" si="167"/>
        <v>37580</v>
      </c>
      <c r="AE554" s="242">
        <f t="shared" si="168"/>
        <v>13749.400000000001</v>
      </c>
      <c r="AF554" s="242">
        <f t="shared" si="177"/>
        <v>79319.399999999994</v>
      </c>
      <c r="AG554" s="242">
        <f t="shared" si="184"/>
        <v>86619.4</v>
      </c>
      <c r="AH554" s="242">
        <f t="shared" si="178"/>
        <v>8662</v>
      </c>
      <c r="AI554" s="242">
        <f t="shared" si="179"/>
        <v>3200</v>
      </c>
      <c r="AJ554" s="244">
        <f t="shared" si="180"/>
        <v>98480</v>
      </c>
      <c r="AM554" s="246">
        <f t="shared" si="181"/>
        <v>21290</v>
      </c>
      <c r="AN554" s="246">
        <f t="shared" si="182"/>
        <v>15610</v>
      </c>
    </row>
    <row r="555" spans="2:40" ht="15.6">
      <c r="B555" s="247">
        <v>550</v>
      </c>
      <c r="C555" s="248">
        <v>177020</v>
      </c>
      <c r="D555" s="248">
        <v>140980</v>
      </c>
      <c r="E555" s="235">
        <f t="shared" si="169"/>
        <v>36040</v>
      </c>
      <c r="F555" s="236">
        <f t="shared" si="170"/>
        <v>98800</v>
      </c>
      <c r="G555" s="234">
        <f t="shared" si="171"/>
        <v>79340</v>
      </c>
      <c r="H555" s="237">
        <f t="shared" si="172"/>
        <v>19460</v>
      </c>
      <c r="I555" s="249"/>
      <c r="J555" s="247">
        <v>50</v>
      </c>
      <c r="K555" s="247"/>
      <c r="L555" s="248">
        <v>120090</v>
      </c>
      <c r="M555" s="248">
        <v>94960</v>
      </c>
      <c r="N555" s="248">
        <v>120090</v>
      </c>
      <c r="O555" s="248">
        <v>94960</v>
      </c>
      <c r="Q555" s="241">
        <v>6060</v>
      </c>
      <c r="R555" s="242">
        <f t="shared" si="161"/>
        <v>23490</v>
      </c>
      <c r="S555" s="242">
        <f t="shared" si="165"/>
        <v>29460.000000000004</v>
      </c>
      <c r="T555" s="242">
        <f t="shared" si="166"/>
        <v>10780</v>
      </c>
      <c r="U555" s="242">
        <f t="shared" si="173"/>
        <v>63730</v>
      </c>
      <c r="V555" s="242">
        <f t="shared" si="183"/>
        <v>69790</v>
      </c>
      <c r="W555" s="242">
        <f t="shared" si="174"/>
        <v>6979</v>
      </c>
      <c r="X555" s="242">
        <f t="shared" si="175"/>
        <v>2580</v>
      </c>
      <c r="Y555" s="244">
        <f t="shared" si="176"/>
        <v>79340</v>
      </c>
      <c r="Z555" s="244"/>
      <c r="AA555" s="252"/>
      <c r="AB555" s="241">
        <v>7300</v>
      </c>
      <c r="AC555" s="242">
        <f t="shared" si="163"/>
        <v>27990</v>
      </c>
      <c r="AD555" s="242">
        <f t="shared" si="167"/>
        <v>37580</v>
      </c>
      <c r="AE555" s="242">
        <f t="shared" si="168"/>
        <v>14030.000000000002</v>
      </c>
      <c r="AF555" s="242">
        <f t="shared" si="177"/>
        <v>79600</v>
      </c>
      <c r="AG555" s="242">
        <f t="shared" si="184"/>
        <v>86900</v>
      </c>
      <c r="AH555" s="242">
        <f t="shared" si="178"/>
        <v>8690</v>
      </c>
      <c r="AI555" s="242">
        <f t="shared" si="179"/>
        <v>3210</v>
      </c>
      <c r="AJ555" s="244">
        <f t="shared" si="180"/>
        <v>98800</v>
      </c>
      <c r="AM555" s="246">
        <f t="shared" si="181"/>
        <v>21290</v>
      </c>
      <c r="AN555" s="246">
        <f t="shared" si="182"/>
        <v>15620</v>
      </c>
    </row>
    <row r="556" spans="2:40" ht="15.6">
      <c r="B556" s="247">
        <v>551</v>
      </c>
      <c r="C556" s="248">
        <v>177820</v>
      </c>
      <c r="D556" s="248">
        <v>141630</v>
      </c>
      <c r="E556" s="235">
        <f t="shared" si="169"/>
        <v>36190</v>
      </c>
      <c r="F556" s="236">
        <f t="shared" si="170"/>
        <v>99110</v>
      </c>
      <c r="G556" s="234">
        <f t="shared" si="171"/>
        <v>79590</v>
      </c>
      <c r="H556" s="237">
        <f t="shared" si="172"/>
        <v>19520</v>
      </c>
      <c r="I556" s="249"/>
      <c r="J556" s="247">
        <v>51</v>
      </c>
      <c r="K556" s="247"/>
      <c r="L556" s="248">
        <v>120410</v>
      </c>
      <c r="M556" s="248">
        <v>95190</v>
      </c>
      <c r="N556" s="248">
        <v>120410</v>
      </c>
      <c r="O556" s="248">
        <v>95190</v>
      </c>
      <c r="Q556" s="241">
        <v>6060</v>
      </c>
      <c r="R556" s="242">
        <f t="shared" si="161"/>
        <v>23490</v>
      </c>
      <c r="S556" s="242">
        <f t="shared" si="165"/>
        <v>29460.000000000004</v>
      </c>
      <c r="T556" s="242">
        <f t="shared" si="166"/>
        <v>10995.6</v>
      </c>
      <c r="U556" s="242">
        <f t="shared" si="173"/>
        <v>63945.599999999999</v>
      </c>
      <c r="V556" s="242">
        <f t="shared" si="183"/>
        <v>70005.600000000006</v>
      </c>
      <c r="W556" s="242">
        <f t="shared" si="174"/>
        <v>7001</v>
      </c>
      <c r="X556" s="242">
        <f t="shared" si="175"/>
        <v>2590</v>
      </c>
      <c r="Y556" s="244">
        <f t="shared" si="176"/>
        <v>79590</v>
      </c>
      <c r="Z556" s="244"/>
      <c r="AA556" s="252"/>
      <c r="AB556" s="241">
        <v>7300</v>
      </c>
      <c r="AC556" s="242">
        <f t="shared" si="163"/>
        <v>27990</v>
      </c>
      <c r="AD556" s="242">
        <f t="shared" si="167"/>
        <v>37580</v>
      </c>
      <c r="AE556" s="242">
        <f t="shared" si="168"/>
        <v>14310.6</v>
      </c>
      <c r="AF556" s="242">
        <f t="shared" si="177"/>
        <v>79880.600000000006</v>
      </c>
      <c r="AG556" s="242">
        <f t="shared" si="184"/>
        <v>87180.6</v>
      </c>
      <c r="AH556" s="242">
        <f t="shared" si="178"/>
        <v>8718</v>
      </c>
      <c r="AI556" s="242">
        <f t="shared" si="179"/>
        <v>3220</v>
      </c>
      <c r="AJ556" s="244">
        <f t="shared" si="180"/>
        <v>99110</v>
      </c>
      <c r="AM556" s="246">
        <f t="shared" si="181"/>
        <v>21300</v>
      </c>
      <c r="AN556" s="246">
        <f t="shared" si="182"/>
        <v>15600</v>
      </c>
    </row>
    <row r="557" spans="2:40" ht="15.6">
      <c r="B557" s="247">
        <v>552</v>
      </c>
      <c r="C557" s="248">
        <v>178630</v>
      </c>
      <c r="D557" s="248">
        <v>142290</v>
      </c>
      <c r="E557" s="235">
        <f t="shared" si="169"/>
        <v>36340</v>
      </c>
      <c r="F557" s="236">
        <f t="shared" si="170"/>
        <v>99430</v>
      </c>
      <c r="G557" s="234">
        <f t="shared" si="171"/>
        <v>79830</v>
      </c>
      <c r="H557" s="237">
        <f t="shared" si="172"/>
        <v>19600</v>
      </c>
      <c r="I557" s="249"/>
      <c r="J557" s="247">
        <v>52</v>
      </c>
      <c r="K557" s="247"/>
      <c r="L557" s="248">
        <v>120730</v>
      </c>
      <c r="M557" s="248">
        <v>95440</v>
      </c>
      <c r="N557" s="248">
        <v>120730</v>
      </c>
      <c r="O557" s="248">
        <v>95440</v>
      </c>
      <c r="Q557" s="241">
        <v>6060</v>
      </c>
      <c r="R557" s="242">
        <f t="shared" si="161"/>
        <v>23490</v>
      </c>
      <c r="S557" s="242">
        <f t="shared" si="165"/>
        <v>29460.000000000004</v>
      </c>
      <c r="T557" s="242">
        <f t="shared" si="166"/>
        <v>11211.199999999999</v>
      </c>
      <c r="U557" s="242">
        <f t="shared" si="173"/>
        <v>64161.2</v>
      </c>
      <c r="V557" s="242">
        <f t="shared" si="183"/>
        <v>70221.2</v>
      </c>
      <c r="W557" s="242">
        <f t="shared" si="174"/>
        <v>7022</v>
      </c>
      <c r="X557" s="242">
        <f t="shared" si="175"/>
        <v>2590</v>
      </c>
      <c r="Y557" s="244">
        <f t="shared" si="176"/>
        <v>79830</v>
      </c>
      <c r="Z557" s="244"/>
      <c r="AA557" s="252"/>
      <c r="AB557" s="241">
        <v>7300</v>
      </c>
      <c r="AC557" s="242">
        <f t="shared" si="163"/>
        <v>27990</v>
      </c>
      <c r="AD557" s="242">
        <f t="shared" si="167"/>
        <v>37580</v>
      </c>
      <c r="AE557" s="242">
        <f t="shared" si="168"/>
        <v>14591.2</v>
      </c>
      <c r="AF557" s="242">
        <f t="shared" si="177"/>
        <v>80161.2</v>
      </c>
      <c r="AG557" s="242">
        <f t="shared" si="184"/>
        <v>87461.2</v>
      </c>
      <c r="AH557" s="242">
        <f t="shared" si="178"/>
        <v>8746</v>
      </c>
      <c r="AI557" s="242">
        <f t="shared" si="179"/>
        <v>3230</v>
      </c>
      <c r="AJ557" s="244">
        <f t="shared" si="180"/>
        <v>99430</v>
      </c>
      <c r="AM557" s="246">
        <f t="shared" si="181"/>
        <v>21300</v>
      </c>
      <c r="AN557" s="246">
        <f t="shared" si="182"/>
        <v>15610</v>
      </c>
    </row>
    <row r="558" spans="2:40" ht="15.6">
      <c r="B558" s="247">
        <v>553</v>
      </c>
      <c r="C558" s="248">
        <v>179430</v>
      </c>
      <c r="D558" s="248">
        <v>142940</v>
      </c>
      <c r="E558" s="235">
        <f t="shared" si="169"/>
        <v>36490</v>
      </c>
      <c r="F558" s="236">
        <f t="shared" si="170"/>
        <v>99750</v>
      </c>
      <c r="G558" s="234">
        <f t="shared" si="171"/>
        <v>80080</v>
      </c>
      <c r="H558" s="237">
        <f t="shared" si="172"/>
        <v>19670</v>
      </c>
      <c r="I558" s="249"/>
      <c r="J558" s="247">
        <v>53</v>
      </c>
      <c r="K558" s="247"/>
      <c r="L558" s="248">
        <v>121040</v>
      </c>
      <c r="M558" s="248">
        <v>95690</v>
      </c>
      <c r="N558" s="248">
        <v>121040</v>
      </c>
      <c r="O558" s="248">
        <v>95690</v>
      </c>
      <c r="Q558" s="241">
        <v>6060</v>
      </c>
      <c r="R558" s="242">
        <f t="shared" si="161"/>
        <v>23490</v>
      </c>
      <c r="S558" s="242">
        <f t="shared" si="165"/>
        <v>29460.000000000004</v>
      </c>
      <c r="T558" s="242">
        <f t="shared" si="166"/>
        <v>11426.8</v>
      </c>
      <c r="U558" s="242">
        <f t="shared" si="173"/>
        <v>64376.800000000003</v>
      </c>
      <c r="V558" s="242">
        <f t="shared" si="183"/>
        <v>70436.800000000003</v>
      </c>
      <c r="W558" s="242">
        <f t="shared" si="174"/>
        <v>7044</v>
      </c>
      <c r="X558" s="242">
        <f t="shared" si="175"/>
        <v>2600</v>
      </c>
      <c r="Y558" s="244">
        <f t="shared" si="176"/>
        <v>80080</v>
      </c>
      <c r="Z558" s="244"/>
      <c r="AA558" s="252"/>
      <c r="AB558" s="241">
        <v>7300</v>
      </c>
      <c r="AC558" s="242">
        <f t="shared" si="163"/>
        <v>27990</v>
      </c>
      <c r="AD558" s="242">
        <f t="shared" si="167"/>
        <v>37580</v>
      </c>
      <c r="AE558" s="242">
        <f t="shared" si="168"/>
        <v>14871.800000000001</v>
      </c>
      <c r="AF558" s="242">
        <f t="shared" si="177"/>
        <v>80441.8</v>
      </c>
      <c r="AG558" s="242">
        <f t="shared" si="184"/>
        <v>87741.8</v>
      </c>
      <c r="AH558" s="242">
        <f t="shared" si="178"/>
        <v>8774</v>
      </c>
      <c r="AI558" s="242">
        <f t="shared" si="179"/>
        <v>3240</v>
      </c>
      <c r="AJ558" s="244">
        <f t="shared" si="180"/>
        <v>99750</v>
      </c>
      <c r="AM558" s="246">
        <f t="shared" si="181"/>
        <v>21290</v>
      </c>
      <c r="AN558" s="246">
        <f t="shared" si="182"/>
        <v>15610</v>
      </c>
    </row>
    <row r="559" spans="2:40" ht="15.6">
      <c r="B559" s="247">
        <v>554</v>
      </c>
      <c r="C559" s="248">
        <v>180240</v>
      </c>
      <c r="D559" s="248">
        <v>143590</v>
      </c>
      <c r="E559" s="235">
        <f t="shared" si="169"/>
        <v>36650</v>
      </c>
      <c r="F559" s="236">
        <f t="shared" si="170"/>
        <v>100070</v>
      </c>
      <c r="G559" s="234">
        <f t="shared" si="171"/>
        <v>80320</v>
      </c>
      <c r="H559" s="237">
        <f t="shared" si="172"/>
        <v>19750</v>
      </c>
      <c r="I559" s="249"/>
      <c r="J559" s="247">
        <v>54</v>
      </c>
      <c r="K559" s="247"/>
      <c r="L559" s="248">
        <v>121360</v>
      </c>
      <c r="M559" s="248">
        <v>95940</v>
      </c>
      <c r="N559" s="248">
        <v>121360</v>
      </c>
      <c r="O559" s="248">
        <v>95940</v>
      </c>
      <c r="Q559" s="241">
        <v>6060</v>
      </c>
      <c r="R559" s="242">
        <f t="shared" si="161"/>
        <v>23490</v>
      </c>
      <c r="S559" s="242">
        <f t="shared" si="165"/>
        <v>29460.000000000004</v>
      </c>
      <c r="T559" s="242">
        <f t="shared" si="166"/>
        <v>11642.4</v>
      </c>
      <c r="U559" s="242">
        <f t="shared" si="173"/>
        <v>64592.4</v>
      </c>
      <c r="V559" s="242">
        <f t="shared" si="183"/>
        <v>70652.399999999994</v>
      </c>
      <c r="W559" s="242">
        <f t="shared" si="174"/>
        <v>7065</v>
      </c>
      <c r="X559" s="242">
        <f t="shared" si="175"/>
        <v>2610</v>
      </c>
      <c r="Y559" s="244">
        <f t="shared" si="176"/>
        <v>80320</v>
      </c>
      <c r="Z559" s="244"/>
      <c r="AA559" s="252"/>
      <c r="AB559" s="241">
        <v>7300</v>
      </c>
      <c r="AC559" s="242">
        <f t="shared" si="163"/>
        <v>27990</v>
      </c>
      <c r="AD559" s="242">
        <f t="shared" si="167"/>
        <v>37580</v>
      </c>
      <c r="AE559" s="242">
        <f t="shared" si="168"/>
        <v>15152.400000000001</v>
      </c>
      <c r="AF559" s="242">
        <f t="shared" si="177"/>
        <v>80722.399999999994</v>
      </c>
      <c r="AG559" s="242">
        <f t="shared" si="184"/>
        <v>88022.399999999994</v>
      </c>
      <c r="AH559" s="242">
        <f t="shared" si="178"/>
        <v>8802</v>
      </c>
      <c r="AI559" s="242">
        <f t="shared" si="179"/>
        <v>3250</v>
      </c>
      <c r="AJ559" s="244">
        <f t="shared" si="180"/>
        <v>100070</v>
      </c>
      <c r="AM559" s="246">
        <f t="shared" si="181"/>
        <v>21290</v>
      </c>
      <c r="AN559" s="246">
        <f t="shared" si="182"/>
        <v>15620</v>
      </c>
    </row>
    <row r="560" spans="2:40" ht="15.6">
      <c r="B560" s="247">
        <v>555</v>
      </c>
      <c r="C560" s="248">
        <v>181050</v>
      </c>
      <c r="D560" s="248">
        <v>144250</v>
      </c>
      <c r="E560" s="235">
        <f t="shared" si="169"/>
        <v>36800</v>
      </c>
      <c r="F560" s="236">
        <f t="shared" si="170"/>
        <v>100390</v>
      </c>
      <c r="G560" s="234">
        <f t="shared" si="171"/>
        <v>80570</v>
      </c>
      <c r="H560" s="237">
        <f t="shared" si="172"/>
        <v>19820</v>
      </c>
      <c r="I560" s="249"/>
      <c r="J560" s="247">
        <v>55</v>
      </c>
      <c r="K560" s="247"/>
      <c r="L560" s="248">
        <v>121690</v>
      </c>
      <c r="M560" s="248">
        <v>96180</v>
      </c>
      <c r="N560" s="248">
        <v>121690</v>
      </c>
      <c r="O560" s="248">
        <v>96180</v>
      </c>
      <c r="Q560" s="241">
        <v>6060</v>
      </c>
      <c r="R560" s="242">
        <f t="shared" si="161"/>
        <v>23490</v>
      </c>
      <c r="S560" s="242">
        <f t="shared" si="165"/>
        <v>29460.000000000004</v>
      </c>
      <c r="T560" s="242">
        <f t="shared" si="166"/>
        <v>11858</v>
      </c>
      <c r="U560" s="242">
        <f t="shared" si="173"/>
        <v>64808</v>
      </c>
      <c r="V560" s="242">
        <f t="shared" si="183"/>
        <v>70868</v>
      </c>
      <c r="W560" s="242">
        <f t="shared" si="174"/>
        <v>7087</v>
      </c>
      <c r="X560" s="242">
        <f t="shared" si="175"/>
        <v>2620</v>
      </c>
      <c r="Y560" s="244">
        <f t="shared" si="176"/>
        <v>80570</v>
      </c>
      <c r="Z560" s="244"/>
      <c r="AA560" s="252"/>
      <c r="AB560" s="241">
        <v>7300</v>
      </c>
      <c r="AC560" s="242">
        <f t="shared" si="163"/>
        <v>27990</v>
      </c>
      <c r="AD560" s="242">
        <f t="shared" si="167"/>
        <v>37580</v>
      </c>
      <c r="AE560" s="242">
        <f t="shared" si="168"/>
        <v>15433.000000000002</v>
      </c>
      <c r="AF560" s="242">
        <f t="shared" si="177"/>
        <v>81003</v>
      </c>
      <c r="AG560" s="242">
        <f t="shared" si="184"/>
        <v>88303</v>
      </c>
      <c r="AH560" s="242">
        <f t="shared" si="178"/>
        <v>8830</v>
      </c>
      <c r="AI560" s="242">
        <f t="shared" si="179"/>
        <v>3260</v>
      </c>
      <c r="AJ560" s="244">
        <f t="shared" si="180"/>
        <v>100390</v>
      </c>
      <c r="AM560" s="246">
        <f t="shared" si="181"/>
        <v>21300</v>
      </c>
      <c r="AN560" s="246">
        <f t="shared" si="182"/>
        <v>15610</v>
      </c>
    </row>
    <row r="561" spans="2:40" ht="15.6">
      <c r="B561" s="247">
        <v>556</v>
      </c>
      <c r="C561" s="248">
        <v>181850</v>
      </c>
      <c r="D561" s="248">
        <v>144900</v>
      </c>
      <c r="E561" s="235">
        <f t="shared" si="169"/>
        <v>36950</v>
      </c>
      <c r="F561" s="236">
        <f t="shared" si="170"/>
        <v>100710</v>
      </c>
      <c r="G561" s="234">
        <f t="shared" si="171"/>
        <v>80820</v>
      </c>
      <c r="H561" s="237">
        <f t="shared" si="172"/>
        <v>19890</v>
      </c>
      <c r="I561" s="249"/>
      <c r="J561" s="247">
        <v>56</v>
      </c>
      <c r="K561" s="247"/>
      <c r="L561" s="248">
        <v>122010</v>
      </c>
      <c r="M561" s="248">
        <v>96420</v>
      </c>
      <c r="N561" s="248">
        <v>122010</v>
      </c>
      <c r="O561" s="248">
        <v>96420</v>
      </c>
      <c r="Q561" s="241">
        <v>6060</v>
      </c>
      <c r="R561" s="242">
        <f t="shared" si="161"/>
        <v>23490</v>
      </c>
      <c r="S561" s="242">
        <f t="shared" si="165"/>
        <v>29460.000000000004</v>
      </c>
      <c r="T561" s="242">
        <f t="shared" si="166"/>
        <v>12073.6</v>
      </c>
      <c r="U561" s="242">
        <f t="shared" si="173"/>
        <v>65023.6</v>
      </c>
      <c r="V561" s="242">
        <f t="shared" si="183"/>
        <v>71083.600000000006</v>
      </c>
      <c r="W561" s="242">
        <f t="shared" si="174"/>
        <v>7108</v>
      </c>
      <c r="X561" s="242">
        <f t="shared" si="175"/>
        <v>2630</v>
      </c>
      <c r="Y561" s="244">
        <f t="shared" si="176"/>
        <v>80820</v>
      </c>
      <c r="Z561" s="244"/>
      <c r="AA561" s="252"/>
      <c r="AB561" s="241">
        <v>7300</v>
      </c>
      <c r="AC561" s="242">
        <f t="shared" si="163"/>
        <v>27990</v>
      </c>
      <c r="AD561" s="242">
        <f t="shared" si="167"/>
        <v>37580</v>
      </c>
      <c r="AE561" s="242">
        <f t="shared" si="168"/>
        <v>15713.600000000002</v>
      </c>
      <c r="AF561" s="242">
        <f t="shared" si="177"/>
        <v>81283.600000000006</v>
      </c>
      <c r="AG561" s="242">
        <f t="shared" si="184"/>
        <v>88583.6</v>
      </c>
      <c r="AH561" s="242">
        <f t="shared" si="178"/>
        <v>8858</v>
      </c>
      <c r="AI561" s="242">
        <f t="shared" si="179"/>
        <v>3270</v>
      </c>
      <c r="AJ561" s="244">
        <f t="shared" si="180"/>
        <v>100710</v>
      </c>
      <c r="AM561" s="246">
        <f t="shared" si="181"/>
        <v>21300</v>
      </c>
      <c r="AN561" s="246">
        <f t="shared" si="182"/>
        <v>15600</v>
      </c>
    </row>
    <row r="562" spans="2:40" ht="15.6">
      <c r="B562" s="247">
        <v>557</v>
      </c>
      <c r="C562" s="248">
        <v>182660</v>
      </c>
      <c r="D562" s="248">
        <v>145550</v>
      </c>
      <c r="E562" s="235">
        <f t="shared" si="169"/>
        <v>37110</v>
      </c>
      <c r="F562" s="236">
        <f t="shared" si="170"/>
        <v>101030</v>
      </c>
      <c r="G562" s="234">
        <f t="shared" si="171"/>
        <v>81050</v>
      </c>
      <c r="H562" s="237">
        <f t="shared" si="172"/>
        <v>19980</v>
      </c>
      <c r="I562" s="249"/>
      <c r="J562" s="247">
        <v>57</v>
      </c>
      <c r="K562" s="247"/>
      <c r="L562" s="248">
        <v>122330</v>
      </c>
      <c r="M562" s="248">
        <v>96670</v>
      </c>
      <c r="N562" s="248">
        <v>122330</v>
      </c>
      <c r="O562" s="248">
        <v>96670</v>
      </c>
      <c r="Q562" s="241">
        <v>6060</v>
      </c>
      <c r="R562" s="242">
        <f t="shared" ref="R562:R625" si="185">300*$R$3</f>
        <v>23490</v>
      </c>
      <c r="S562" s="242">
        <f t="shared" si="165"/>
        <v>29460.000000000004</v>
      </c>
      <c r="T562" s="242">
        <f t="shared" si="166"/>
        <v>12289.199999999999</v>
      </c>
      <c r="U562" s="242">
        <f t="shared" si="173"/>
        <v>65239.199999999997</v>
      </c>
      <c r="V562" s="242">
        <f t="shared" si="183"/>
        <v>71299.199999999997</v>
      </c>
      <c r="W562" s="242">
        <f t="shared" si="174"/>
        <v>7130</v>
      </c>
      <c r="X562" s="242">
        <f t="shared" si="175"/>
        <v>2630</v>
      </c>
      <c r="Y562" s="244">
        <f t="shared" si="176"/>
        <v>81050</v>
      </c>
      <c r="Z562" s="244"/>
      <c r="AA562" s="252"/>
      <c r="AB562" s="241">
        <v>7300</v>
      </c>
      <c r="AC562" s="242">
        <f t="shared" ref="AC562:AC625" si="186">300*$AC$3</f>
        <v>27990</v>
      </c>
      <c r="AD562" s="242">
        <f t="shared" si="167"/>
        <v>37580</v>
      </c>
      <c r="AE562" s="242">
        <f t="shared" si="168"/>
        <v>15994.2</v>
      </c>
      <c r="AF562" s="242">
        <f t="shared" si="177"/>
        <v>81564.2</v>
      </c>
      <c r="AG562" s="242">
        <f t="shared" si="184"/>
        <v>88864.2</v>
      </c>
      <c r="AH562" s="242">
        <f t="shared" si="178"/>
        <v>8886</v>
      </c>
      <c r="AI562" s="242">
        <f t="shared" si="179"/>
        <v>3280</v>
      </c>
      <c r="AJ562" s="244">
        <f t="shared" si="180"/>
        <v>101030</v>
      </c>
      <c r="AM562" s="246">
        <f t="shared" si="181"/>
        <v>21300</v>
      </c>
      <c r="AN562" s="246">
        <f t="shared" si="182"/>
        <v>15620</v>
      </c>
    </row>
    <row r="563" spans="2:40" ht="15.6">
      <c r="B563" s="247">
        <v>558</v>
      </c>
      <c r="C563" s="248">
        <v>183470</v>
      </c>
      <c r="D563" s="248">
        <v>146200</v>
      </c>
      <c r="E563" s="235">
        <f t="shared" si="169"/>
        <v>37270</v>
      </c>
      <c r="F563" s="236">
        <f t="shared" si="170"/>
        <v>101340</v>
      </c>
      <c r="G563" s="234">
        <f t="shared" si="171"/>
        <v>81300</v>
      </c>
      <c r="H563" s="237">
        <f t="shared" si="172"/>
        <v>20040</v>
      </c>
      <c r="I563" s="249"/>
      <c r="J563" s="247">
        <v>58</v>
      </c>
      <c r="K563" s="247"/>
      <c r="L563" s="248">
        <v>122650</v>
      </c>
      <c r="M563" s="248">
        <v>96910</v>
      </c>
      <c r="N563" s="248">
        <v>122650</v>
      </c>
      <c r="O563" s="248">
        <v>96910</v>
      </c>
      <c r="Q563" s="241">
        <v>6060</v>
      </c>
      <c r="R563" s="242">
        <f t="shared" si="185"/>
        <v>23490</v>
      </c>
      <c r="S563" s="242">
        <f t="shared" si="165"/>
        <v>29460.000000000004</v>
      </c>
      <c r="T563" s="242">
        <f t="shared" si="166"/>
        <v>12504.8</v>
      </c>
      <c r="U563" s="242">
        <f t="shared" si="173"/>
        <v>65454.8</v>
      </c>
      <c r="V563" s="242">
        <f t="shared" si="183"/>
        <v>71514.8</v>
      </c>
      <c r="W563" s="242">
        <f t="shared" si="174"/>
        <v>7151</v>
      </c>
      <c r="X563" s="242">
        <f t="shared" si="175"/>
        <v>2640</v>
      </c>
      <c r="Y563" s="244">
        <f t="shared" si="176"/>
        <v>81300</v>
      </c>
      <c r="Z563" s="244"/>
      <c r="AA563" s="252"/>
      <c r="AB563" s="241">
        <v>7300</v>
      </c>
      <c r="AC563" s="242">
        <f t="shared" si="186"/>
        <v>27990</v>
      </c>
      <c r="AD563" s="242">
        <f t="shared" si="167"/>
        <v>37580</v>
      </c>
      <c r="AE563" s="242">
        <f t="shared" si="168"/>
        <v>16274.800000000001</v>
      </c>
      <c r="AF563" s="242">
        <f t="shared" si="177"/>
        <v>81844.800000000003</v>
      </c>
      <c r="AG563" s="242">
        <f t="shared" si="184"/>
        <v>89144.8</v>
      </c>
      <c r="AH563" s="242">
        <f t="shared" si="178"/>
        <v>8914</v>
      </c>
      <c r="AI563" s="242">
        <f t="shared" si="179"/>
        <v>3290</v>
      </c>
      <c r="AJ563" s="244">
        <f t="shared" si="180"/>
        <v>101340</v>
      </c>
      <c r="AM563" s="246">
        <f t="shared" si="181"/>
        <v>21310</v>
      </c>
      <c r="AN563" s="246">
        <f t="shared" si="182"/>
        <v>15610</v>
      </c>
    </row>
    <row r="564" spans="2:40" ht="15.6">
      <c r="B564" s="247">
        <v>559</v>
      </c>
      <c r="C564" s="248">
        <v>184270</v>
      </c>
      <c r="D564" s="248">
        <v>146850</v>
      </c>
      <c r="E564" s="235">
        <f t="shared" si="169"/>
        <v>37420</v>
      </c>
      <c r="F564" s="236">
        <f t="shared" si="170"/>
        <v>101660</v>
      </c>
      <c r="G564" s="234">
        <f t="shared" si="171"/>
        <v>81550</v>
      </c>
      <c r="H564" s="237">
        <f t="shared" si="172"/>
        <v>20110</v>
      </c>
      <c r="I564" s="249"/>
      <c r="J564" s="247">
        <v>59</v>
      </c>
      <c r="K564" s="247"/>
      <c r="L564" s="248">
        <v>122970</v>
      </c>
      <c r="M564" s="248">
        <v>97160</v>
      </c>
      <c r="N564" s="248">
        <v>122970</v>
      </c>
      <c r="O564" s="248">
        <v>97160</v>
      </c>
      <c r="Q564" s="241">
        <v>6060</v>
      </c>
      <c r="R564" s="242">
        <f t="shared" si="185"/>
        <v>23490</v>
      </c>
      <c r="S564" s="242">
        <f t="shared" si="165"/>
        <v>29460.000000000004</v>
      </c>
      <c r="T564" s="242">
        <f t="shared" si="166"/>
        <v>12720.4</v>
      </c>
      <c r="U564" s="242">
        <f t="shared" si="173"/>
        <v>65670.399999999994</v>
      </c>
      <c r="V564" s="242">
        <f t="shared" si="183"/>
        <v>71730.399999999994</v>
      </c>
      <c r="W564" s="242">
        <f t="shared" si="174"/>
        <v>7173</v>
      </c>
      <c r="X564" s="242">
        <f t="shared" si="175"/>
        <v>2650</v>
      </c>
      <c r="Y564" s="244">
        <f t="shared" si="176"/>
        <v>81550</v>
      </c>
      <c r="Z564" s="244"/>
      <c r="AA564" s="252"/>
      <c r="AB564" s="241">
        <v>7300</v>
      </c>
      <c r="AC564" s="242">
        <f t="shared" si="186"/>
        <v>27990</v>
      </c>
      <c r="AD564" s="242">
        <f t="shared" si="167"/>
        <v>37580</v>
      </c>
      <c r="AE564" s="242">
        <f t="shared" si="168"/>
        <v>16555.400000000001</v>
      </c>
      <c r="AF564" s="242">
        <f t="shared" si="177"/>
        <v>82125.399999999994</v>
      </c>
      <c r="AG564" s="242">
        <f t="shared" si="184"/>
        <v>89425.4</v>
      </c>
      <c r="AH564" s="242">
        <f t="shared" si="178"/>
        <v>8943</v>
      </c>
      <c r="AI564" s="242">
        <f t="shared" si="179"/>
        <v>3300</v>
      </c>
      <c r="AJ564" s="244">
        <f t="shared" si="180"/>
        <v>101660</v>
      </c>
      <c r="AM564" s="246">
        <f t="shared" si="181"/>
        <v>21310</v>
      </c>
      <c r="AN564" s="246">
        <f t="shared" si="182"/>
        <v>15610</v>
      </c>
    </row>
    <row r="565" spans="2:40" ht="15.6">
      <c r="B565" s="247">
        <v>560</v>
      </c>
      <c r="C565" s="248">
        <v>185080</v>
      </c>
      <c r="D565" s="248">
        <v>147520</v>
      </c>
      <c r="E565" s="235">
        <f t="shared" si="169"/>
        <v>37560</v>
      </c>
      <c r="F565" s="236">
        <f t="shared" si="170"/>
        <v>101980</v>
      </c>
      <c r="G565" s="234">
        <f t="shared" si="171"/>
        <v>81800</v>
      </c>
      <c r="H565" s="237">
        <f t="shared" si="172"/>
        <v>20180</v>
      </c>
      <c r="I565" s="249"/>
      <c r="J565" s="247">
        <v>60</v>
      </c>
      <c r="K565" s="247"/>
      <c r="L565" s="248">
        <v>123290</v>
      </c>
      <c r="M565" s="248">
        <v>97410</v>
      </c>
      <c r="N565" s="248">
        <v>123290</v>
      </c>
      <c r="O565" s="248">
        <v>97410</v>
      </c>
      <c r="Q565" s="241">
        <v>6060</v>
      </c>
      <c r="R565" s="242">
        <f t="shared" si="185"/>
        <v>23490</v>
      </c>
      <c r="S565" s="242">
        <f t="shared" si="165"/>
        <v>29460.000000000004</v>
      </c>
      <c r="T565" s="242">
        <f t="shared" si="166"/>
        <v>12936</v>
      </c>
      <c r="U565" s="242">
        <f t="shared" si="173"/>
        <v>65886</v>
      </c>
      <c r="V565" s="242">
        <f t="shared" si="183"/>
        <v>71946</v>
      </c>
      <c r="W565" s="242">
        <f t="shared" si="174"/>
        <v>7195</v>
      </c>
      <c r="X565" s="242">
        <f t="shared" si="175"/>
        <v>2660</v>
      </c>
      <c r="Y565" s="244">
        <f t="shared" si="176"/>
        <v>81800</v>
      </c>
      <c r="Z565" s="244"/>
      <c r="AA565" s="252"/>
      <c r="AB565" s="241">
        <v>7300</v>
      </c>
      <c r="AC565" s="242">
        <f t="shared" si="186"/>
        <v>27990</v>
      </c>
      <c r="AD565" s="242">
        <f t="shared" si="167"/>
        <v>37580</v>
      </c>
      <c r="AE565" s="242">
        <f t="shared" si="168"/>
        <v>16836</v>
      </c>
      <c r="AF565" s="242">
        <f t="shared" si="177"/>
        <v>82406</v>
      </c>
      <c r="AG565" s="242">
        <f t="shared" si="184"/>
        <v>89706</v>
      </c>
      <c r="AH565" s="242">
        <f t="shared" si="178"/>
        <v>8971</v>
      </c>
      <c r="AI565" s="242">
        <f t="shared" si="179"/>
        <v>3310</v>
      </c>
      <c r="AJ565" s="244">
        <f t="shared" si="180"/>
        <v>101980</v>
      </c>
      <c r="AM565" s="246">
        <f t="shared" si="181"/>
        <v>21310</v>
      </c>
      <c r="AN565" s="246">
        <f t="shared" si="182"/>
        <v>15610</v>
      </c>
    </row>
    <row r="566" spans="2:40" ht="15.6">
      <c r="B566" s="247">
        <v>561</v>
      </c>
      <c r="C566" s="248">
        <v>185880</v>
      </c>
      <c r="D566" s="248">
        <v>148170</v>
      </c>
      <c r="E566" s="235">
        <f t="shared" si="169"/>
        <v>37710</v>
      </c>
      <c r="F566" s="236">
        <f t="shared" si="170"/>
        <v>102300</v>
      </c>
      <c r="G566" s="234">
        <f t="shared" si="171"/>
        <v>82030</v>
      </c>
      <c r="H566" s="237">
        <f t="shared" si="172"/>
        <v>20270</v>
      </c>
      <c r="I566" s="249"/>
      <c r="J566" s="247">
        <v>61</v>
      </c>
      <c r="K566" s="247"/>
      <c r="L566" s="248">
        <v>123600</v>
      </c>
      <c r="M566" s="248">
        <v>97650</v>
      </c>
      <c r="N566" s="248">
        <v>123600</v>
      </c>
      <c r="O566" s="248">
        <v>97650</v>
      </c>
      <c r="Q566" s="241">
        <v>6060</v>
      </c>
      <c r="R566" s="242">
        <f t="shared" si="185"/>
        <v>23490</v>
      </c>
      <c r="S566" s="242">
        <f t="shared" si="165"/>
        <v>29460.000000000004</v>
      </c>
      <c r="T566" s="242">
        <f t="shared" si="166"/>
        <v>13151.6</v>
      </c>
      <c r="U566" s="242">
        <f t="shared" si="173"/>
        <v>66101.600000000006</v>
      </c>
      <c r="V566" s="242">
        <f t="shared" si="183"/>
        <v>72161.600000000006</v>
      </c>
      <c r="W566" s="242">
        <f t="shared" si="174"/>
        <v>7216</v>
      </c>
      <c r="X566" s="242">
        <f t="shared" si="175"/>
        <v>2660</v>
      </c>
      <c r="Y566" s="244">
        <f t="shared" si="176"/>
        <v>82030</v>
      </c>
      <c r="Z566" s="244"/>
      <c r="AA566" s="252"/>
      <c r="AB566" s="241">
        <v>7300</v>
      </c>
      <c r="AC566" s="242">
        <f t="shared" si="186"/>
        <v>27990</v>
      </c>
      <c r="AD566" s="242">
        <f t="shared" si="167"/>
        <v>37580</v>
      </c>
      <c r="AE566" s="242">
        <f t="shared" si="168"/>
        <v>17116.600000000002</v>
      </c>
      <c r="AF566" s="242">
        <f t="shared" si="177"/>
        <v>82686.600000000006</v>
      </c>
      <c r="AG566" s="242">
        <f t="shared" si="184"/>
        <v>89986.6</v>
      </c>
      <c r="AH566" s="242">
        <f t="shared" si="178"/>
        <v>8999</v>
      </c>
      <c r="AI566" s="242">
        <f t="shared" si="179"/>
        <v>3320</v>
      </c>
      <c r="AJ566" s="244">
        <f t="shared" si="180"/>
        <v>102300</v>
      </c>
      <c r="AM566" s="246">
        <f t="shared" si="181"/>
        <v>21300</v>
      </c>
      <c r="AN566" s="246">
        <f t="shared" si="182"/>
        <v>15620</v>
      </c>
    </row>
    <row r="567" spans="2:40" ht="15.6">
      <c r="B567" s="247">
        <v>562</v>
      </c>
      <c r="C567" s="248">
        <v>186700</v>
      </c>
      <c r="D567" s="248">
        <v>148820</v>
      </c>
      <c r="E567" s="235">
        <f t="shared" si="169"/>
        <v>37880</v>
      </c>
      <c r="F567" s="236">
        <f t="shared" si="170"/>
        <v>102620</v>
      </c>
      <c r="G567" s="234">
        <f t="shared" si="171"/>
        <v>82280</v>
      </c>
      <c r="H567" s="237">
        <f t="shared" si="172"/>
        <v>20340</v>
      </c>
      <c r="I567" s="249"/>
      <c r="J567" s="247">
        <v>62</v>
      </c>
      <c r="K567" s="247"/>
      <c r="L567" s="248">
        <v>123920</v>
      </c>
      <c r="M567" s="248">
        <v>97890</v>
      </c>
      <c r="N567" s="248">
        <v>123920</v>
      </c>
      <c r="O567" s="248">
        <v>97890</v>
      </c>
      <c r="Q567" s="241">
        <v>6060</v>
      </c>
      <c r="R567" s="242">
        <f t="shared" si="185"/>
        <v>23490</v>
      </c>
      <c r="S567" s="242">
        <f t="shared" si="165"/>
        <v>29460.000000000004</v>
      </c>
      <c r="T567" s="242">
        <f t="shared" si="166"/>
        <v>13367.199999999999</v>
      </c>
      <c r="U567" s="242">
        <f t="shared" si="173"/>
        <v>66317.2</v>
      </c>
      <c r="V567" s="242">
        <f t="shared" si="183"/>
        <v>72377.2</v>
      </c>
      <c r="W567" s="242">
        <f t="shared" si="174"/>
        <v>7238</v>
      </c>
      <c r="X567" s="242">
        <f t="shared" si="175"/>
        <v>2670</v>
      </c>
      <c r="Y567" s="244">
        <f t="shared" si="176"/>
        <v>82280</v>
      </c>
      <c r="Z567" s="244"/>
      <c r="AA567" s="252"/>
      <c r="AB567" s="241">
        <v>7300</v>
      </c>
      <c r="AC567" s="242">
        <f t="shared" si="186"/>
        <v>27990</v>
      </c>
      <c r="AD567" s="242">
        <f t="shared" si="167"/>
        <v>37580</v>
      </c>
      <c r="AE567" s="242">
        <f t="shared" si="168"/>
        <v>17397.2</v>
      </c>
      <c r="AF567" s="242">
        <f t="shared" si="177"/>
        <v>82967.199999999997</v>
      </c>
      <c r="AG567" s="242">
        <f t="shared" si="184"/>
        <v>90267.199999999997</v>
      </c>
      <c r="AH567" s="242">
        <f t="shared" si="178"/>
        <v>9027</v>
      </c>
      <c r="AI567" s="242">
        <f t="shared" si="179"/>
        <v>3330</v>
      </c>
      <c r="AJ567" s="244">
        <f t="shared" si="180"/>
        <v>102620</v>
      </c>
      <c r="AM567" s="246">
        <f t="shared" si="181"/>
        <v>21300</v>
      </c>
      <c r="AN567" s="246">
        <f t="shared" si="182"/>
        <v>15610</v>
      </c>
    </row>
    <row r="568" spans="2:40" ht="15.6">
      <c r="B568" s="247">
        <v>563</v>
      </c>
      <c r="C568" s="248">
        <v>187510</v>
      </c>
      <c r="D568" s="248">
        <v>149470</v>
      </c>
      <c r="E568" s="235">
        <f t="shared" si="169"/>
        <v>38040</v>
      </c>
      <c r="F568" s="236">
        <f t="shared" si="170"/>
        <v>102950</v>
      </c>
      <c r="G568" s="234">
        <f t="shared" si="171"/>
        <v>82530</v>
      </c>
      <c r="H568" s="237">
        <f t="shared" si="172"/>
        <v>20420</v>
      </c>
      <c r="I568" s="249"/>
      <c r="J568" s="247">
        <v>63</v>
      </c>
      <c r="K568" s="247"/>
      <c r="L568" s="248">
        <v>124240</v>
      </c>
      <c r="M568" s="248">
        <v>98140</v>
      </c>
      <c r="N568" s="248">
        <v>124240</v>
      </c>
      <c r="O568" s="248">
        <v>98140</v>
      </c>
      <c r="Q568" s="241">
        <v>6060</v>
      </c>
      <c r="R568" s="242">
        <f t="shared" si="185"/>
        <v>23490</v>
      </c>
      <c r="S568" s="242">
        <f t="shared" si="165"/>
        <v>29460.000000000004</v>
      </c>
      <c r="T568" s="242">
        <f t="shared" si="166"/>
        <v>13582.8</v>
      </c>
      <c r="U568" s="242">
        <f t="shared" si="173"/>
        <v>66532.800000000003</v>
      </c>
      <c r="V568" s="242">
        <f t="shared" si="183"/>
        <v>72592.800000000003</v>
      </c>
      <c r="W568" s="242">
        <f t="shared" si="174"/>
        <v>7259</v>
      </c>
      <c r="X568" s="242">
        <f t="shared" si="175"/>
        <v>2680</v>
      </c>
      <c r="Y568" s="244">
        <f t="shared" si="176"/>
        <v>82530</v>
      </c>
      <c r="Z568" s="244"/>
      <c r="AA568" s="252"/>
      <c r="AB568" s="241">
        <v>7300</v>
      </c>
      <c r="AC568" s="242">
        <f t="shared" si="186"/>
        <v>27990</v>
      </c>
      <c r="AD568" s="242">
        <f t="shared" si="167"/>
        <v>37580</v>
      </c>
      <c r="AE568" s="242">
        <f t="shared" si="168"/>
        <v>17677.800000000003</v>
      </c>
      <c r="AF568" s="242">
        <f t="shared" si="177"/>
        <v>83247.8</v>
      </c>
      <c r="AG568" s="242">
        <f t="shared" si="184"/>
        <v>90547.8</v>
      </c>
      <c r="AH568" s="242">
        <f t="shared" si="178"/>
        <v>9055</v>
      </c>
      <c r="AI568" s="242">
        <f t="shared" si="179"/>
        <v>3350</v>
      </c>
      <c r="AJ568" s="244">
        <f t="shared" si="180"/>
        <v>102950</v>
      </c>
      <c r="AM568" s="246">
        <f t="shared" si="181"/>
        <v>21290</v>
      </c>
      <c r="AN568" s="246">
        <f t="shared" si="182"/>
        <v>15610</v>
      </c>
    </row>
    <row r="569" spans="2:40" ht="15.6">
      <c r="B569" s="247">
        <v>564</v>
      </c>
      <c r="C569" s="248">
        <v>188310</v>
      </c>
      <c r="D569" s="248">
        <v>150120</v>
      </c>
      <c r="E569" s="235">
        <f t="shared" si="169"/>
        <v>38190</v>
      </c>
      <c r="F569" s="236">
        <f t="shared" si="170"/>
        <v>103270</v>
      </c>
      <c r="G569" s="234">
        <f t="shared" si="171"/>
        <v>82770</v>
      </c>
      <c r="H569" s="237">
        <f t="shared" si="172"/>
        <v>20500</v>
      </c>
      <c r="I569" s="249"/>
      <c r="J569" s="247">
        <v>64</v>
      </c>
      <c r="K569" s="247"/>
      <c r="L569" s="248">
        <v>124560</v>
      </c>
      <c r="M569" s="248">
        <v>98390</v>
      </c>
      <c r="N569" s="248">
        <v>124560</v>
      </c>
      <c r="O569" s="248">
        <v>98390</v>
      </c>
      <c r="Q569" s="241">
        <v>6060</v>
      </c>
      <c r="R569" s="242">
        <f t="shared" si="185"/>
        <v>23490</v>
      </c>
      <c r="S569" s="242">
        <f t="shared" si="165"/>
        <v>29460.000000000004</v>
      </c>
      <c r="T569" s="242">
        <f t="shared" si="166"/>
        <v>13798.4</v>
      </c>
      <c r="U569" s="242">
        <f t="shared" si="173"/>
        <v>66748.399999999994</v>
      </c>
      <c r="V569" s="242">
        <f t="shared" si="183"/>
        <v>72808.399999999994</v>
      </c>
      <c r="W569" s="242">
        <f t="shared" si="174"/>
        <v>7281</v>
      </c>
      <c r="X569" s="242">
        <f t="shared" si="175"/>
        <v>2690</v>
      </c>
      <c r="Y569" s="244">
        <f t="shared" si="176"/>
        <v>82770</v>
      </c>
      <c r="Z569" s="244"/>
      <c r="AA569" s="252"/>
      <c r="AB569" s="241">
        <v>7300</v>
      </c>
      <c r="AC569" s="242">
        <f t="shared" si="186"/>
        <v>27990</v>
      </c>
      <c r="AD569" s="242">
        <f t="shared" si="167"/>
        <v>37580</v>
      </c>
      <c r="AE569" s="242">
        <f t="shared" si="168"/>
        <v>17958.400000000001</v>
      </c>
      <c r="AF569" s="242">
        <f t="shared" si="177"/>
        <v>83528.399999999994</v>
      </c>
      <c r="AG569" s="242">
        <f t="shared" si="184"/>
        <v>90828.4</v>
      </c>
      <c r="AH569" s="242">
        <f t="shared" si="178"/>
        <v>9083</v>
      </c>
      <c r="AI569" s="242">
        <f t="shared" si="179"/>
        <v>3360</v>
      </c>
      <c r="AJ569" s="244">
        <f t="shared" si="180"/>
        <v>103270</v>
      </c>
      <c r="AM569" s="246">
        <f t="shared" si="181"/>
        <v>21290</v>
      </c>
      <c r="AN569" s="246">
        <f t="shared" si="182"/>
        <v>15620</v>
      </c>
    </row>
    <row r="570" spans="2:40" ht="15.6">
      <c r="B570" s="247">
        <v>565</v>
      </c>
      <c r="C570" s="248">
        <v>189120</v>
      </c>
      <c r="D570" s="248">
        <v>150780</v>
      </c>
      <c r="E570" s="235">
        <f t="shared" si="169"/>
        <v>38340</v>
      </c>
      <c r="F570" s="236">
        <f t="shared" si="170"/>
        <v>103590</v>
      </c>
      <c r="G570" s="234">
        <f t="shared" si="171"/>
        <v>83020</v>
      </c>
      <c r="H570" s="237">
        <f t="shared" si="172"/>
        <v>20570</v>
      </c>
      <c r="I570" s="249"/>
      <c r="J570" s="247">
        <v>65</v>
      </c>
      <c r="K570" s="247"/>
      <c r="L570" s="248">
        <v>124880</v>
      </c>
      <c r="M570" s="248">
        <v>98620</v>
      </c>
      <c r="N570" s="248">
        <v>124880</v>
      </c>
      <c r="O570" s="248">
        <v>98620</v>
      </c>
      <c r="Q570" s="241">
        <v>6060</v>
      </c>
      <c r="R570" s="242">
        <f t="shared" si="185"/>
        <v>23490</v>
      </c>
      <c r="S570" s="242">
        <f t="shared" ref="S570:S633" si="187">200*$S$3</f>
        <v>29460.000000000004</v>
      </c>
      <c r="T570" s="242">
        <f t="shared" ref="T570:T633" si="188">J570*$T$3</f>
        <v>14014</v>
      </c>
      <c r="U570" s="242">
        <f t="shared" si="173"/>
        <v>66964</v>
      </c>
      <c r="V570" s="242">
        <f t="shared" si="183"/>
        <v>73024</v>
      </c>
      <c r="W570" s="242">
        <f t="shared" si="174"/>
        <v>7302</v>
      </c>
      <c r="X570" s="242">
        <f t="shared" si="175"/>
        <v>2700</v>
      </c>
      <c r="Y570" s="244">
        <f t="shared" si="176"/>
        <v>83020</v>
      </c>
      <c r="Z570" s="244"/>
      <c r="AA570" s="252"/>
      <c r="AB570" s="241">
        <v>7300</v>
      </c>
      <c r="AC570" s="242">
        <f t="shared" si="186"/>
        <v>27990</v>
      </c>
      <c r="AD570" s="242">
        <f t="shared" ref="AD570:AD633" si="189">200*$AD$3</f>
        <v>37580</v>
      </c>
      <c r="AE570" s="242">
        <f t="shared" ref="AE570:AE633" si="190">J570*$AE$3</f>
        <v>18239</v>
      </c>
      <c r="AF570" s="242">
        <f t="shared" si="177"/>
        <v>83809</v>
      </c>
      <c r="AG570" s="242">
        <f t="shared" si="184"/>
        <v>91109</v>
      </c>
      <c r="AH570" s="242">
        <f t="shared" si="178"/>
        <v>9111</v>
      </c>
      <c r="AI570" s="242">
        <f t="shared" si="179"/>
        <v>3370</v>
      </c>
      <c r="AJ570" s="244">
        <f t="shared" si="180"/>
        <v>103590</v>
      </c>
      <c r="AM570" s="246">
        <f t="shared" si="181"/>
        <v>21290</v>
      </c>
      <c r="AN570" s="246">
        <f t="shared" si="182"/>
        <v>15600</v>
      </c>
    </row>
    <row r="571" spans="2:40" ht="15.6">
      <c r="B571" s="247">
        <v>566</v>
      </c>
      <c r="C571" s="248">
        <v>189930</v>
      </c>
      <c r="D571" s="248">
        <v>151430</v>
      </c>
      <c r="E571" s="235">
        <f t="shared" si="169"/>
        <v>38500</v>
      </c>
      <c r="F571" s="236">
        <f t="shared" si="170"/>
        <v>103900</v>
      </c>
      <c r="G571" s="234">
        <f t="shared" si="171"/>
        <v>83260</v>
      </c>
      <c r="H571" s="237">
        <f t="shared" si="172"/>
        <v>20640</v>
      </c>
      <c r="I571" s="249"/>
      <c r="J571" s="247">
        <v>66</v>
      </c>
      <c r="K571" s="247"/>
      <c r="L571" s="248">
        <v>125200</v>
      </c>
      <c r="M571" s="248">
        <v>98870</v>
      </c>
      <c r="N571" s="248">
        <v>125200</v>
      </c>
      <c r="O571" s="248">
        <v>98870</v>
      </c>
      <c r="Q571" s="241">
        <v>6060</v>
      </c>
      <c r="R571" s="242">
        <f t="shared" si="185"/>
        <v>23490</v>
      </c>
      <c r="S571" s="242">
        <f t="shared" si="187"/>
        <v>29460.000000000004</v>
      </c>
      <c r="T571" s="242">
        <f t="shared" si="188"/>
        <v>14229.6</v>
      </c>
      <c r="U571" s="242">
        <f t="shared" si="173"/>
        <v>67179.600000000006</v>
      </c>
      <c r="V571" s="242">
        <f t="shared" si="183"/>
        <v>73239.600000000006</v>
      </c>
      <c r="W571" s="242">
        <f t="shared" si="174"/>
        <v>7324</v>
      </c>
      <c r="X571" s="242">
        <f t="shared" si="175"/>
        <v>2700</v>
      </c>
      <c r="Y571" s="244">
        <f t="shared" si="176"/>
        <v>83260</v>
      </c>
      <c r="Z571" s="244"/>
      <c r="AA571" s="252"/>
      <c r="AB571" s="241">
        <v>7300</v>
      </c>
      <c r="AC571" s="242">
        <f t="shared" si="186"/>
        <v>27990</v>
      </c>
      <c r="AD571" s="242">
        <f t="shared" si="189"/>
        <v>37580</v>
      </c>
      <c r="AE571" s="242">
        <f t="shared" si="190"/>
        <v>18519.600000000002</v>
      </c>
      <c r="AF571" s="242">
        <f t="shared" si="177"/>
        <v>84089.600000000006</v>
      </c>
      <c r="AG571" s="242">
        <f t="shared" si="184"/>
        <v>91389.6</v>
      </c>
      <c r="AH571" s="242">
        <f t="shared" si="178"/>
        <v>9139</v>
      </c>
      <c r="AI571" s="242">
        <f t="shared" si="179"/>
        <v>3380</v>
      </c>
      <c r="AJ571" s="244">
        <f t="shared" si="180"/>
        <v>103900</v>
      </c>
      <c r="AM571" s="246">
        <f t="shared" si="181"/>
        <v>21300</v>
      </c>
      <c r="AN571" s="246">
        <f t="shared" si="182"/>
        <v>15610</v>
      </c>
    </row>
    <row r="572" spans="2:40" ht="15.6">
      <c r="B572" s="247">
        <v>567</v>
      </c>
      <c r="C572" s="248">
        <v>190730</v>
      </c>
      <c r="D572" s="248">
        <v>152080</v>
      </c>
      <c r="E572" s="235">
        <f t="shared" si="169"/>
        <v>38650</v>
      </c>
      <c r="F572" s="236">
        <f t="shared" si="170"/>
        <v>104220</v>
      </c>
      <c r="G572" s="234">
        <f t="shared" si="171"/>
        <v>83510</v>
      </c>
      <c r="H572" s="237">
        <f t="shared" si="172"/>
        <v>20710</v>
      </c>
      <c r="I572" s="249"/>
      <c r="J572" s="247">
        <v>67</v>
      </c>
      <c r="K572" s="247"/>
      <c r="L572" s="248">
        <v>125520</v>
      </c>
      <c r="M572" s="248">
        <v>99120</v>
      </c>
      <c r="N572" s="248">
        <v>125520</v>
      </c>
      <c r="O572" s="248">
        <v>99120</v>
      </c>
      <c r="Q572" s="241">
        <v>6060</v>
      </c>
      <c r="R572" s="242">
        <f t="shared" si="185"/>
        <v>23490</v>
      </c>
      <c r="S572" s="242">
        <f t="shared" si="187"/>
        <v>29460.000000000004</v>
      </c>
      <c r="T572" s="242">
        <f t="shared" si="188"/>
        <v>14445.199999999999</v>
      </c>
      <c r="U572" s="242">
        <f t="shared" si="173"/>
        <v>67395.199999999997</v>
      </c>
      <c r="V572" s="242">
        <f t="shared" si="183"/>
        <v>73455.199999999997</v>
      </c>
      <c r="W572" s="242">
        <f t="shared" si="174"/>
        <v>7346</v>
      </c>
      <c r="X572" s="242">
        <f t="shared" si="175"/>
        <v>2710</v>
      </c>
      <c r="Y572" s="244">
        <f t="shared" si="176"/>
        <v>83510</v>
      </c>
      <c r="Z572" s="244"/>
      <c r="AA572" s="252"/>
      <c r="AB572" s="241">
        <v>7300</v>
      </c>
      <c r="AC572" s="242">
        <f t="shared" si="186"/>
        <v>27990</v>
      </c>
      <c r="AD572" s="242">
        <f t="shared" si="189"/>
        <v>37580</v>
      </c>
      <c r="AE572" s="242">
        <f t="shared" si="190"/>
        <v>18800.2</v>
      </c>
      <c r="AF572" s="242">
        <f t="shared" si="177"/>
        <v>84370.2</v>
      </c>
      <c r="AG572" s="242">
        <f t="shared" si="184"/>
        <v>91670.2</v>
      </c>
      <c r="AH572" s="242">
        <f t="shared" si="178"/>
        <v>9167</v>
      </c>
      <c r="AI572" s="242">
        <f t="shared" si="179"/>
        <v>3390</v>
      </c>
      <c r="AJ572" s="244">
        <f t="shared" si="180"/>
        <v>104220</v>
      </c>
      <c r="AM572" s="246">
        <f t="shared" si="181"/>
        <v>21300</v>
      </c>
      <c r="AN572" s="246">
        <f t="shared" si="182"/>
        <v>15610</v>
      </c>
    </row>
    <row r="573" spans="2:40" ht="15.6">
      <c r="B573" s="247">
        <v>568</v>
      </c>
      <c r="C573" s="248">
        <v>191540</v>
      </c>
      <c r="D573" s="248">
        <v>152740</v>
      </c>
      <c r="E573" s="235">
        <f t="shared" si="169"/>
        <v>38800</v>
      </c>
      <c r="F573" s="236">
        <f t="shared" si="170"/>
        <v>104540</v>
      </c>
      <c r="G573" s="234">
        <f t="shared" si="171"/>
        <v>83750</v>
      </c>
      <c r="H573" s="237">
        <f t="shared" si="172"/>
        <v>20790</v>
      </c>
      <c r="I573" s="249"/>
      <c r="J573" s="247">
        <v>68</v>
      </c>
      <c r="K573" s="247"/>
      <c r="L573" s="248">
        <v>125830</v>
      </c>
      <c r="M573" s="248">
        <v>99370</v>
      </c>
      <c r="N573" s="248">
        <v>125830</v>
      </c>
      <c r="O573" s="248">
        <v>99370</v>
      </c>
      <c r="Q573" s="241">
        <v>6060</v>
      </c>
      <c r="R573" s="242">
        <f t="shared" si="185"/>
        <v>23490</v>
      </c>
      <c r="S573" s="242">
        <f t="shared" si="187"/>
        <v>29460.000000000004</v>
      </c>
      <c r="T573" s="242">
        <f t="shared" si="188"/>
        <v>14660.8</v>
      </c>
      <c r="U573" s="242">
        <f t="shared" si="173"/>
        <v>67610.8</v>
      </c>
      <c r="V573" s="242">
        <f t="shared" si="183"/>
        <v>73670.8</v>
      </c>
      <c r="W573" s="242">
        <f t="shared" si="174"/>
        <v>7367</v>
      </c>
      <c r="X573" s="242">
        <f t="shared" si="175"/>
        <v>2720</v>
      </c>
      <c r="Y573" s="244">
        <f t="shared" si="176"/>
        <v>83750</v>
      </c>
      <c r="Z573" s="244"/>
      <c r="AA573" s="252"/>
      <c r="AB573" s="241">
        <v>7300</v>
      </c>
      <c r="AC573" s="242">
        <f t="shared" si="186"/>
        <v>27990</v>
      </c>
      <c r="AD573" s="242">
        <f t="shared" si="189"/>
        <v>37580</v>
      </c>
      <c r="AE573" s="242">
        <f t="shared" si="190"/>
        <v>19080.800000000003</v>
      </c>
      <c r="AF573" s="242">
        <f t="shared" si="177"/>
        <v>84650.8</v>
      </c>
      <c r="AG573" s="242">
        <f t="shared" si="184"/>
        <v>91950.8</v>
      </c>
      <c r="AH573" s="242">
        <f t="shared" si="178"/>
        <v>9195</v>
      </c>
      <c r="AI573" s="242">
        <f t="shared" si="179"/>
        <v>3400</v>
      </c>
      <c r="AJ573" s="244">
        <f t="shared" si="180"/>
        <v>104540</v>
      </c>
      <c r="AM573" s="246">
        <f t="shared" si="181"/>
        <v>21290</v>
      </c>
      <c r="AN573" s="246">
        <f t="shared" si="182"/>
        <v>15620</v>
      </c>
    </row>
    <row r="574" spans="2:40" ht="15.6">
      <c r="B574" s="247">
        <v>569</v>
      </c>
      <c r="C574" s="248">
        <v>192340</v>
      </c>
      <c r="D574" s="248">
        <v>153390</v>
      </c>
      <c r="E574" s="235">
        <f t="shared" si="169"/>
        <v>38950</v>
      </c>
      <c r="F574" s="236">
        <f t="shared" si="170"/>
        <v>104860</v>
      </c>
      <c r="G574" s="234">
        <f t="shared" si="171"/>
        <v>84000</v>
      </c>
      <c r="H574" s="237">
        <f t="shared" si="172"/>
        <v>20860</v>
      </c>
      <c r="I574" s="249"/>
      <c r="J574" s="247">
        <v>69</v>
      </c>
      <c r="K574" s="247"/>
      <c r="L574" s="248">
        <v>126150</v>
      </c>
      <c r="M574" s="248">
        <v>99610</v>
      </c>
      <c r="N574" s="248">
        <v>126150</v>
      </c>
      <c r="O574" s="248">
        <v>99610</v>
      </c>
      <c r="Q574" s="241">
        <v>6060</v>
      </c>
      <c r="R574" s="242">
        <f t="shared" si="185"/>
        <v>23490</v>
      </c>
      <c r="S574" s="242">
        <f t="shared" si="187"/>
        <v>29460.000000000004</v>
      </c>
      <c r="T574" s="242">
        <f t="shared" si="188"/>
        <v>14876.4</v>
      </c>
      <c r="U574" s="242">
        <f t="shared" si="173"/>
        <v>67826.399999999994</v>
      </c>
      <c r="V574" s="242">
        <f t="shared" si="183"/>
        <v>73886.399999999994</v>
      </c>
      <c r="W574" s="242">
        <f t="shared" si="174"/>
        <v>7389</v>
      </c>
      <c r="X574" s="242">
        <f t="shared" si="175"/>
        <v>2730</v>
      </c>
      <c r="Y574" s="244">
        <f t="shared" si="176"/>
        <v>84000</v>
      </c>
      <c r="Z574" s="244"/>
      <c r="AA574" s="252"/>
      <c r="AB574" s="241">
        <v>7300</v>
      </c>
      <c r="AC574" s="242">
        <f t="shared" si="186"/>
        <v>27990</v>
      </c>
      <c r="AD574" s="242">
        <f t="shared" si="189"/>
        <v>37580</v>
      </c>
      <c r="AE574" s="242">
        <f t="shared" si="190"/>
        <v>19361.400000000001</v>
      </c>
      <c r="AF574" s="242">
        <f t="shared" si="177"/>
        <v>84931.4</v>
      </c>
      <c r="AG574" s="242">
        <f t="shared" si="184"/>
        <v>92231.4</v>
      </c>
      <c r="AH574" s="242">
        <f t="shared" si="178"/>
        <v>9223</v>
      </c>
      <c r="AI574" s="242">
        <f t="shared" si="179"/>
        <v>3410</v>
      </c>
      <c r="AJ574" s="244">
        <f t="shared" si="180"/>
        <v>104860</v>
      </c>
      <c r="AM574" s="246">
        <f t="shared" si="181"/>
        <v>21290</v>
      </c>
      <c r="AN574" s="246">
        <f t="shared" si="182"/>
        <v>15610</v>
      </c>
    </row>
    <row r="575" spans="2:40" ht="15.6">
      <c r="B575" s="247">
        <v>570</v>
      </c>
      <c r="C575" s="248">
        <v>193150</v>
      </c>
      <c r="D575" s="248">
        <v>154050</v>
      </c>
      <c r="E575" s="235">
        <f t="shared" si="169"/>
        <v>39100</v>
      </c>
      <c r="F575" s="236">
        <f t="shared" si="170"/>
        <v>105180</v>
      </c>
      <c r="G575" s="234">
        <f t="shared" si="171"/>
        <v>84250</v>
      </c>
      <c r="H575" s="237">
        <f t="shared" si="172"/>
        <v>20930</v>
      </c>
      <c r="I575" s="249"/>
      <c r="J575" s="247">
        <v>70</v>
      </c>
      <c r="K575" s="247"/>
      <c r="L575" s="248">
        <v>126470</v>
      </c>
      <c r="M575" s="248">
        <v>99850</v>
      </c>
      <c r="N575" s="248">
        <v>126470</v>
      </c>
      <c r="O575" s="248">
        <v>99850</v>
      </c>
      <c r="Q575" s="241">
        <v>6060</v>
      </c>
      <c r="R575" s="242">
        <f t="shared" si="185"/>
        <v>23490</v>
      </c>
      <c r="S575" s="242">
        <f t="shared" si="187"/>
        <v>29460.000000000004</v>
      </c>
      <c r="T575" s="242">
        <f t="shared" si="188"/>
        <v>15092</v>
      </c>
      <c r="U575" s="242">
        <f t="shared" si="173"/>
        <v>68042</v>
      </c>
      <c r="V575" s="242">
        <f t="shared" si="183"/>
        <v>74102</v>
      </c>
      <c r="W575" s="242">
        <f t="shared" si="174"/>
        <v>7410</v>
      </c>
      <c r="X575" s="242">
        <f t="shared" si="175"/>
        <v>2740</v>
      </c>
      <c r="Y575" s="244">
        <f t="shared" si="176"/>
        <v>84250</v>
      </c>
      <c r="Z575" s="244"/>
      <c r="AA575" s="252"/>
      <c r="AB575" s="241">
        <v>7300</v>
      </c>
      <c r="AC575" s="242">
        <f t="shared" si="186"/>
        <v>27990</v>
      </c>
      <c r="AD575" s="242">
        <f t="shared" si="189"/>
        <v>37580</v>
      </c>
      <c r="AE575" s="242">
        <f t="shared" si="190"/>
        <v>19642</v>
      </c>
      <c r="AF575" s="242">
        <f t="shared" si="177"/>
        <v>85212</v>
      </c>
      <c r="AG575" s="242">
        <f t="shared" si="184"/>
        <v>92512</v>
      </c>
      <c r="AH575" s="242">
        <f t="shared" si="178"/>
        <v>9251</v>
      </c>
      <c r="AI575" s="242">
        <f t="shared" si="179"/>
        <v>3420</v>
      </c>
      <c r="AJ575" s="244">
        <f t="shared" si="180"/>
        <v>105180</v>
      </c>
      <c r="AM575" s="246">
        <f t="shared" si="181"/>
        <v>21290</v>
      </c>
      <c r="AN575" s="246">
        <f t="shared" si="182"/>
        <v>15600</v>
      </c>
    </row>
    <row r="576" spans="2:40" ht="15.6">
      <c r="B576" s="247">
        <v>571</v>
      </c>
      <c r="C576" s="248">
        <v>193960</v>
      </c>
      <c r="D576" s="248">
        <v>154700</v>
      </c>
      <c r="E576" s="235">
        <f t="shared" si="169"/>
        <v>39260</v>
      </c>
      <c r="F576" s="236">
        <f t="shared" si="170"/>
        <v>105500</v>
      </c>
      <c r="G576" s="234">
        <f t="shared" si="171"/>
        <v>84480</v>
      </c>
      <c r="H576" s="237">
        <f t="shared" si="172"/>
        <v>21020</v>
      </c>
      <c r="I576" s="249"/>
      <c r="J576" s="247">
        <v>71</v>
      </c>
      <c r="K576" s="247"/>
      <c r="L576" s="248">
        <v>126790</v>
      </c>
      <c r="M576" s="248">
        <v>100100</v>
      </c>
      <c r="N576" s="248">
        <v>126790</v>
      </c>
      <c r="O576" s="248">
        <v>100100</v>
      </c>
      <c r="Q576" s="241">
        <v>6060</v>
      </c>
      <c r="R576" s="242">
        <f t="shared" si="185"/>
        <v>23490</v>
      </c>
      <c r="S576" s="242">
        <f t="shared" si="187"/>
        <v>29460.000000000004</v>
      </c>
      <c r="T576" s="242">
        <f t="shared" si="188"/>
        <v>15307.6</v>
      </c>
      <c r="U576" s="242">
        <f t="shared" si="173"/>
        <v>68257.600000000006</v>
      </c>
      <c r="V576" s="242">
        <f t="shared" si="183"/>
        <v>74317.600000000006</v>
      </c>
      <c r="W576" s="242">
        <f t="shared" si="174"/>
        <v>7432</v>
      </c>
      <c r="X576" s="242">
        <f t="shared" si="175"/>
        <v>2740</v>
      </c>
      <c r="Y576" s="244">
        <f t="shared" si="176"/>
        <v>84480</v>
      </c>
      <c r="Z576" s="244"/>
      <c r="AA576" s="252"/>
      <c r="AB576" s="241">
        <v>7300</v>
      </c>
      <c r="AC576" s="242">
        <f t="shared" si="186"/>
        <v>27990</v>
      </c>
      <c r="AD576" s="242">
        <f t="shared" si="189"/>
        <v>37580</v>
      </c>
      <c r="AE576" s="242">
        <f t="shared" si="190"/>
        <v>19922.600000000002</v>
      </c>
      <c r="AF576" s="242">
        <f t="shared" si="177"/>
        <v>85492.6</v>
      </c>
      <c r="AG576" s="242">
        <f t="shared" si="184"/>
        <v>92792.6</v>
      </c>
      <c r="AH576" s="242">
        <f t="shared" si="178"/>
        <v>9279</v>
      </c>
      <c r="AI576" s="242">
        <f t="shared" si="179"/>
        <v>3430</v>
      </c>
      <c r="AJ576" s="244">
        <f t="shared" si="180"/>
        <v>105500</v>
      </c>
      <c r="AM576" s="246">
        <f t="shared" si="181"/>
        <v>21290</v>
      </c>
      <c r="AN576" s="246">
        <f t="shared" si="182"/>
        <v>15620</v>
      </c>
    </row>
    <row r="577" spans="2:40" ht="15.6">
      <c r="B577" s="247">
        <v>572</v>
      </c>
      <c r="C577" s="248">
        <v>194760</v>
      </c>
      <c r="D577" s="248">
        <v>155350</v>
      </c>
      <c r="E577" s="235">
        <f t="shared" si="169"/>
        <v>39410</v>
      </c>
      <c r="F577" s="236">
        <f t="shared" si="170"/>
        <v>105820</v>
      </c>
      <c r="G577" s="234">
        <f t="shared" si="171"/>
        <v>84730</v>
      </c>
      <c r="H577" s="237">
        <f t="shared" si="172"/>
        <v>21090</v>
      </c>
      <c r="I577" s="249"/>
      <c r="J577" s="247">
        <v>72</v>
      </c>
      <c r="K577" s="247"/>
      <c r="L577" s="248">
        <v>127110</v>
      </c>
      <c r="M577" s="248">
        <v>100340</v>
      </c>
      <c r="N577" s="248">
        <v>127110</v>
      </c>
      <c r="O577" s="248">
        <v>100340</v>
      </c>
      <c r="Q577" s="241">
        <v>6060</v>
      </c>
      <c r="R577" s="242">
        <f t="shared" si="185"/>
        <v>23490</v>
      </c>
      <c r="S577" s="242">
        <f t="shared" si="187"/>
        <v>29460.000000000004</v>
      </c>
      <c r="T577" s="242">
        <f t="shared" si="188"/>
        <v>15523.199999999999</v>
      </c>
      <c r="U577" s="242">
        <f t="shared" si="173"/>
        <v>68473.2</v>
      </c>
      <c r="V577" s="242">
        <f t="shared" si="183"/>
        <v>74533.2</v>
      </c>
      <c r="W577" s="242">
        <f t="shared" si="174"/>
        <v>7453</v>
      </c>
      <c r="X577" s="242">
        <f t="shared" si="175"/>
        <v>2750</v>
      </c>
      <c r="Y577" s="244">
        <f t="shared" si="176"/>
        <v>84730</v>
      </c>
      <c r="Z577" s="244"/>
      <c r="AA577" s="252"/>
      <c r="AB577" s="241">
        <v>7300</v>
      </c>
      <c r="AC577" s="242">
        <f t="shared" si="186"/>
        <v>27990</v>
      </c>
      <c r="AD577" s="242">
        <f t="shared" si="189"/>
        <v>37580</v>
      </c>
      <c r="AE577" s="242">
        <f t="shared" si="190"/>
        <v>20203.2</v>
      </c>
      <c r="AF577" s="242">
        <f t="shared" si="177"/>
        <v>85773.2</v>
      </c>
      <c r="AG577" s="242">
        <f t="shared" si="184"/>
        <v>93073.2</v>
      </c>
      <c r="AH577" s="242">
        <f t="shared" si="178"/>
        <v>9307</v>
      </c>
      <c r="AI577" s="242">
        <f t="shared" si="179"/>
        <v>3440</v>
      </c>
      <c r="AJ577" s="244">
        <f t="shared" si="180"/>
        <v>105820</v>
      </c>
      <c r="AM577" s="246">
        <f t="shared" si="181"/>
        <v>21290</v>
      </c>
      <c r="AN577" s="246">
        <f t="shared" si="182"/>
        <v>15610</v>
      </c>
    </row>
    <row r="578" spans="2:40" ht="15.6">
      <c r="B578" s="247">
        <v>573</v>
      </c>
      <c r="C578" s="248">
        <v>195570</v>
      </c>
      <c r="D578" s="248">
        <v>156000</v>
      </c>
      <c r="E578" s="235">
        <f t="shared" si="169"/>
        <v>39570</v>
      </c>
      <c r="F578" s="236">
        <f t="shared" si="170"/>
        <v>106130</v>
      </c>
      <c r="G578" s="234">
        <f t="shared" si="171"/>
        <v>84980</v>
      </c>
      <c r="H578" s="237">
        <f t="shared" si="172"/>
        <v>21150</v>
      </c>
      <c r="I578" s="249"/>
      <c r="J578" s="247">
        <v>73</v>
      </c>
      <c r="K578" s="247"/>
      <c r="L578" s="248">
        <v>127430</v>
      </c>
      <c r="M578" s="248">
        <v>100590</v>
      </c>
      <c r="N578" s="248">
        <v>127430</v>
      </c>
      <c r="O578" s="248">
        <v>100590</v>
      </c>
      <c r="Q578" s="241">
        <v>6060</v>
      </c>
      <c r="R578" s="242">
        <f t="shared" si="185"/>
        <v>23490</v>
      </c>
      <c r="S578" s="242">
        <f t="shared" si="187"/>
        <v>29460.000000000004</v>
      </c>
      <c r="T578" s="242">
        <f t="shared" si="188"/>
        <v>15738.8</v>
      </c>
      <c r="U578" s="242">
        <f t="shared" si="173"/>
        <v>68688.800000000003</v>
      </c>
      <c r="V578" s="242">
        <f t="shared" si="183"/>
        <v>74748.800000000003</v>
      </c>
      <c r="W578" s="242">
        <f t="shared" si="174"/>
        <v>7475</v>
      </c>
      <c r="X578" s="242">
        <f t="shared" si="175"/>
        <v>2760</v>
      </c>
      <c r="Y578" s="244">
        <f t="shared" si="176"/>
        <v>84980</v>
      </c>
      <c r="Z578" s="244"/>
      <c r="AA578" s="252"/>
      <c r="AB578" s="241">
        <v>7300</v>
      </c>
      <c r="AC578" s="242">
        <f t="shared" si="186"/>
        <v>27990</v>
      </c>
      <c r="AD578" s="242">
        <f t="shared" si="189"/>
        <v>37580</v>
      </c>
      <c r="AE578" s="242">
        <f t="shared" si="190"/>
        <v>20483.800000000003</v>
      </c>
      <c r="AF578" s="242">
        <f t="shared" si="177"/>
        <v>86053.8</v>
      </c>
      <c r="AG578" s="242">
        <f t="shared" si="184"/>
        <v>93353.8</v>
      </c>
      <c r="AH578" s="242">
        <f t="shared" si="178"/>
        <v>9335</v>
      </c>
      <c r="AI578" s="242">
        <f t="shared" si="179"/>
        <v>3450</v>
      </c>
      <c r="AJ578" s="244">
        <f t="shared" si="180"/>
        <v>106130</v>
      </c>
      <c r="AM578" s="246">
        <f t="shared" si="181"/>
        <v>21300</v>
      </c>
      <c r="AN578" s="246">
        <f t="shared" si="182"/>
        <v>15610</v>
      </c>
    </row>
    <row r="579" spans="2:40" ht="15.6">
      <c r="B579" s="247">
        <v>574</v>
      </c>
      <c r="C579" s="248">
        <v>196380</v>
      </c>
      <c r="D579" s="248">
        <v>156650</v>
      </c>
      <c r="E579" s="235">
        <f t="shared" si="169"/>
        <v>39730</v>
      </c>
      <c r="F579" s="236">
        <f t="shared" si="170"/>
        <v>106450</v>
      </c>
      <c r="G579" s="234">
        <f t="shared" si="171"/>
        <v>85230</v>
      </c>
      <c r="H579" s="237">
        <f t="shared" si="172"/>
        <v>21220</v>
      </c>
      <c r="I579" s="249"/>
      <c r="J579" s="247">
        <v>74</v>
      </c>
      <c r="K579" s="247"/>
      <c r="L579" s="248">
        <v>127750</v>
      </c>
      <c r="M579" s="248">
        <v>100840</v>
      </c>
      <c r="N579" s="248">
        <v>127750</v>
      </c>
      <c r="O579" s="248">
        <v>100840</v>
      </c>
      <c r="Q579" s="241">
        <v>6060</v>
      </c>
      <c r="R579" s="242">
        <f t="shared" si="185"/>
        <v>23490</v>
      </c>
      <c r="S579" s="242">
        <f t="shared" si="187"/>
        <v>29460.000000000004</v>
      </c>
      <c r="T579" s="242">
        <f t="shared" si="188"/>
        <v>15954.4</v>
      </c>
      <c r="U579" s="242">
        <f t="shared" si="173"/>
        <v>68904.399999999994</v>
      </c>
      <c r="V579" s="242">
        <f t="shared" si="183"/>
        <v>74964.399999999994</v>
      </c>
      <c r="W579" s="242">
        <f t="shared" si="174"/>
        <v>7496</v>
      </c>
      <c r="X579" s="242">
        <f t="shared" si="175"/>
        <v>2770</v>
      </c>
      <c r="Y579" s="244">
        <f t="shared" si="176"/>
        <v>85230</v>
      </c>
      <c r="Z579" s="244"/>
      <c r="AA579" s="252"/>
      <c r="AB579" s="241">
        <v>7300</v>
      </c>
      <c r="AC579" s="242">
        <f t="shared" si="186"/>
        <v>27990</v>
      </c>
      <c r="AD579" s="242">
        <f t="shared" si="189"/>
        <v>37580</v>
      </c>
      <c r="AE579" s="242">
        <f t="shared" si="190"/>
        <v>20764.400000000001</v>
      </c>
      <c r="AF579" s="242">
        <f t="shared" si="177"/>
        <v>86334.399999999994</v>
      </c>
      <c r="AG579" s="242">
        <f t="shared" si="184"/>
        <v>93634.4</v>
      </c>
      <c r="AH579" s="242">
        <f t="shared" si="178"/>
        <v>9363</v>
      </c>
      <c r="AI579" s="242">
        <f t="shared" si="179"/>
        <v>3460</v>
      </c>
      <c r="AJ579" s="244">
        <f t="shared" si="180"/>
        <v>106450</v>
      </c>
      <c r="AM579" s="246">
        <f t="shared" si="181"/>
        <v>21300</v>
      </c>
      <c r="AN579" s="246">
        <f t="shared" si="182"/>
        <v>15610</v>
      </c>
    </row>
    <row r="580" spans="2:40" ht="15.6">
      <c r="B580" s="247">
        <v>575</v>
      </c>
      <c r="C580" s="248">
        <v>197180</v>
      </c>
      <c r="D580" s="248">
        <v>157310</v>
      </c>
      <c r="E580" s="235">
        <f t="shared" si="169"/>
        <v>39870</v>
      </c>
      <c r="F580" s="236">
        <f t="shared" si="170"/>
        <v>106770</v>
      </c>
      <c r="G580" s="234">
        <f t="shared" si="171"/>
        <v>85470</v>
      </c>
      <c r="H580" s="237">
        <f t="shared" si="172"/>
        <v>21300</v>
      </c>
      <c r="I580" s="249"/>
      <c r="J580" s="247">
        <v>75</v>
      </c>
      <c r="K580" s="247"/>
      <c r="L580" s="248">
        <v>128070</v>
      </c>
      <c r="M580" s="248">
        <v>101080</v>
      </c>
      <c r="N580" s="248">
        <v>128070</v>
      </c>
      <c r="O580" s="248">
        <v>101080</v>
      </c>
      <c r="Q580" s="241">
        <v>6060</v>
      </c>
      <c r="R580" s="242">
        <f t="shared" si="185"/>
        <v>23490</v>
      </c>
      <c r="S580" s="242">
        <f t="shared" si="187"/>
        <v>29460.000000000004</v>
      </c>
      <c r="T580" s="242">
        <f t="shared" si="188"/>
        <v>16170</v>
      </c>
      <c r="U580" s="242">
        <f t="shared" si="173"/>
        <v>69120</v>
      </c>
      <c r="V580" s="242">
        <f t="shared" si="183"/>
        <v>75180</v>
      </c>
      <c r="W580" s="242">
        <f t="shared" si="174"/>
        <v>7518</v>
      </c>
      <c r="X580" s="242">
        <f t="shared" si="175"/>
        <v>2780</v>
      </c>
      <c r="Y580" s="244">
        <f t="shared" si="176"/>
        <v>85470</v>
      </c>
      <c r="Z580" s="244"/>
      <c r="AA580" s="252"/>
      <c r="AB580" s="241">
        <v>7300</v>
      </c>
      <c r="AC580" s="242">
        <f t="shared" si="186"/>
        <v>27990</v>
      </c>
      <c r="AD580" s="242">
        <f t="shared" si="189"/>
        <v>37580</v>
      </c>
      <c r="AE580" s="242">
        <f t="shared" si="190"/>
        <v>21045</v>
      </c>
      <c r="AF580" s="242">
        <f t="shared" si="177"/>
        <v>86615</v>
      </c>
      <c r="AG580" s="242">
        <f t="shared" si="184"/>
        <v>93915</v>
      </c>
      <c r="AH580" s="242">
        <f t="shared" si="178"/>
        <v>9392</v>
      </c>
      <c r="AI580" s="242">
        <f t="shared" si="179"/>
        <v>3470</v>
      </c>
      <c r="AJ580" s="244">
        <f t="shared" si="180"/>
        <v>106770</v>
      </c>
      <c r="AM580" s="246">
        <f t="shared" si="181"/>
        <v>21300</v>
      </c>
      <c r="AN580" s="246">
        <f t="shared" si="182"/>
        <v>15610</v>
      </c>
    </row>
    <row r="581" spans="2:40" ht="15.6">
      <c r="B581" s="247">
        <v>576</v>
      </c>
      <c r="C581" s="248">
        <v>197990</v>
      </c>
      <c r="D581" s="248">
        <v>157970</v>
      </c>
      <c r="E581" s="235">
        <f t="shared" ref="E581:E644" si="191">C581-D581</f>
        <v>40020</v>
      </c>
      <c r="F581" s="236">
        <f t="shared" ref="F581:F644" si="192">AJ581</f>
        <v>107090</v>
      </c>
      <c r="G581" s="234">
        <f t="shared" ref="G581:G644" si="193">Y581</f>
        <v>85710</v>
      </c>
      <c r="H581" s="237">
        <f t="shared" ref="H581:H644" si="194">F581-G581</f>
        <v>21380</v>
      </c>
      <c r="I581" s="249"/>
      <c r="J581" s="247">
        <v>76</v>
      </c>
      <c r="K581" s="247"/>
      <c r="L581" s="248">
        <v>128380</v>
      </c>
      <c r="M581" s="248">
        <v>101320</v>
      </c>
      <c r="N581" s="248">
        <v>128380</v>
      </c>
      <c r="O581" s="248">
        <v>101320</v>
      </c>
      <c r="Q581" s="241">
        <v>6060</v>
      </c>
      <c r="R581" s="242">
        <f t="shared" si="185"/>
        <v>23490</v>
      </c>
      <c r="S581" s="242">
        <f t="shared" si="187"/>
        <v>29460.000000000004</v>
      </c>
      <c r="T581" s="242">
        <f t="shared" si="188"/>
        <v>16385.599999999999</v>
      </c>
      <c r="U581" s="242">
        <f t="shared" ref="U581:U644" si="195">R581+S581+T581</f>
        <v>69335.600000000006</v>
      </c>
      <c r="V581" s="242">
        <f t="shared" si="183"/>
        <v>75395.600000000006</v>
      </c>
      <c r="W581" s="242">
        <f t="shared" ref="W581:W644" si="196">ROUND((V581*0.1),0)</f>
        <v>7540</v>
      </c>
      <c r="X581" s="242">
        <f t="shared" ref="X581:X644" si="197">ROUNDDOWN((V581*0.037),-1)</f>
        <v>2780</v>
      </c>
      <c r="Y581" s="244">
        <f t="shared" ref="Y581:Y644" si="198">ROUNDDOWN((V581+W581+X581),-1)</f>
        <v>85710</v>
      </c>
      <c r="Z581" s="244"/>
      <c r="AA581" s="252"/>
      <c r="AB581" s="241">
        <v>7300</v>
      </c>
      <c r="AC581" s="242">
        <f t="shared" si="186"/>
        <v>27990</v>
      </c>
      <c r="AD581" s="242">
        <f t="shared" si="189"/>
        <v>37580</v>
      </c>
      <c r="AE581" s="242">
        <f t="shared" si="190"/>
        <v>21325.600000000002</v>
      </c>
      <c r="AF581" s="242">
        <f t="shared" ref="AF581:AF644" si="199">AC581+AD581+AE581</f>
        <v>86895.6</v>
      </c>
      <c r="AG581" s="242">
        <f t="shared" si="184"/>
        <v>94195.6</v>
      </c>
      <c r="AH581" s="242">
        <f t="shared" ref="AH581:AH644" si="200">ROUND((AG581*0.1),0)</f>
        <v>9420</v>
      </c>
      <c r="AI581" s="242">
        <f t="shared" ref="AI581:AI644" si="201">ROUNDDOWN((AG581*0.037),-1)</f>
        <v>3480</v>
      </c>
      <c r="AJ581" s="244">
        <f t="shared" ref="AJ581:AJ644" si="202">ROUNDDOWN((AG581+AH581+AI581),-1)</f>
        <v>107090</v>
      </c>
      <c r="AM581" s="246">
        <f t="shared" si="181"/>
        <v>21290</v>
      </c>
      <c r="AN581" s="246">
        <f t="shared" si="182"/>
        <v>15610</v>
      </c>
    </row>
    <row r="582" spans="2:40" ht="15.6">
      <c r="B582" s="247">
        <v>577</v>
      </c>
      <c r="C582" s="248">
        <v>198790</v>
      </c>
      <c r="D582" s="248">
        <v>158620</v>
      </c>
      <c r="E582" s="235">
        <f t="shared" si="191"/>
        <v>40170</v>
      </c>
      <c r="F582" s="236">
        <f t="shared" si="192"/>
        <v>107410</v>
      </c>
      <c r="G582" s="234">
        <f t="shared" si="193"/>
        <v>85960</v>
      </c>
      <c r="H582" s="237">
        <f t="shared" si="194"/>
        <v>21450</v>
      </c>
      <c r="I582" s="249"/>
      <c r="J582" s="247">
        <v>77</v>
      </c>
      <c r="K582" s="247"/>
      <c r="L582" s="248">
        <v>128700</v>
      </c>
      <c r="M582" s="248">
        <v>101570</v>
      </c>
      <c r="N582" s="248">
        <v>128700</v>
      </c>
      <c r="O582" s="248">
        <v>101570</v>
      </c>
      <c r="Q582" s="241">
        <v>6060</v>
      </c>
      <c r="R582" s="242">
        <f t="shared" si="185"/>
        <v>23490</v>
      </c>
      <c r="S582" s="242">
        <f t="shared" si="187"/>
        <v>29460.000000000004</v>
      </c>
      <c r="T582" s="242">
        <f t="shared" si="188"/>
        <v>16601.2</v>
      </c>
      <c r="U582" s="242">
        <f t="shared" si="195"/>
        <v>69551.199999999997</v>
      </c>
      <c r="V582" s="242">
        <f t="shared" si="183"/>
        <v>75611.199999999997</v>
      </c>
      <c r="W582" s="242">
        <f t="shared" si="196"/>
        <v>7561</v>
      </c>
      <c r="X582" s="242">
        <f t="shared" si="197"/>
        <v>2790</v>
      </c>
      <c r="Y582" s="244">
        <f t="shared" si="198"/>
        <v>85960</v>
      </c>
      <c r="Z582" s="244"/>
      <c r="AA582" s="252"/>
      <c r="AB582" s="241">
        <v>7300</v>
      </c>
      <c r="AC582" s="242">
        <f t="shared" si="186"/>
        <v>27990</v>
      </c>
      <c r="AD582" s="242">
        <f t="shared" si="189"/>
        <v>37580</v>
      </c>
      <c r="AE582" s="242">
        <f t="shared" si="190"/>
        <v>21606.2</v>
      </c>
      <c r="AF582" s="242">
        <f t="shared" si="199"/>
        <v>87176.2</v>
      </c>
      <c r="AG582" s="242">
        <f t="shared" si="184"/>
        <v>94476.2</v>
      </c>
      <c r="AH582" s="242">
        <f t="shared" si="200"/>
        <v>9448</v>
      </c>
      <c r="AI582" s="242">
        <f t="shared" si="201"/>
        <v>3490</v>
      </c>
      <c r="AJ582" s="244">
        <f t="shared" si="202"/>
        <v>107410</v>
      </c>
      <c r="AM582" s="246">
        <f t="shared" ref="AM582:AM645" si="203">N582-AJ582</f>
        <v>21290</v>
      </c>
      <c r="AN582" s="246">
        <f t="shared" ref="AN582:AN645" si="204">O582-Y582</f>
        <v>15610</v>
      </c>
    </row>
    <row r="583" spans="2:40" ht="15.6">
      <c r="B583" s="247">
        <v>578</v>
      </c>
      <c r="C583" s="248">
        <v>199600</v>
      </c>
      <c r="D583" s="248">
        <v>159270</v>
      </c>
      <c r="E583" s="235">
        <f t="shared" si="191"/>
        <v>40330</v>
      </c>
      <c r="F583" s="236">
        <f t="shared" si="192"/>
        <v>107730</v>
      </c>
      <c r="G583" s="234">
        <f t="shared" si="193"/>
        <v>86200</v>
      </c>
      <c r="H583" s="237">
        <f t="shared" si="194"/>
        <v>21530</v>
      </c>
      <c r="I583" s="249"/>
      <c r="J583" s="247">
        <v>78</v>
      </c>
      <c r="K583" s="247"/>
      <c r="L583" s="248">
        <v>129020</v>
      </c>
      <c r="M583" s="248">
        <v>101820</v>
      </c>
      <c r="N583" s="248">
        <v>129020</v>
      </c>
      <c r="O583" s="248">
        <v>101820</v>
      </c>
      <c r="Q583" s="241">
        <v>6060</v>
      </c>
      <c r="R583" s="242">
        <f t="shared" si="185"/>
        <v>23490</v>
      </c>
      <c r="S583" s="242">
        <f t="shared" si="187"/>
        <v>29460.000000000004</v>
      </c>
      <c r="T583" s="242">
        <f t="shared" si="188"/>
        <v>16816.8</v>
      </c>
      <c r="U583" s="242">
        <f t="shared" si="195"/>
        <v>69766.8</v>
      </c>
      <c r="V583" s="242">
        <f t="shared" si="183"/>
        <v>75826.8</v>
      </c>
      <c r="W583" s="242">
        <f t="shared" si="196"/>
        <v>7583</v>
      </c>
      <c r="X583" s="242">
        <f t="shared" si="197"/>
        <v>2800</v>
      </c>
      <c r="Y583" s="244">
        <f t="shared" si="198"/>
        <v>86200</v>
      </c>
      <c r="Z583" s="244"/>
      <c r="AA583" s="252"/>
      <c r="AB583" s="241">
        <v>7300</v>
      </c>
      <c r="AC583" s="242">
        <f t="shared" si="186"/>
        <v>27990</v>
      </c>
      <c r="AD583" s="242">
        <f t="shared" si="189"/>
        <v>37580</v>
      </c>
      <c r="AE583" s="242">
        <f t="shared" si="190"/>
        <v>21886.800000000003</v>
      </c>
      <c r="AF583" s="242">
        <f t="shared" si="199"/>
        <v>87456.8</v>
      </c>
      <c r="AG583" s="242">
        <f t="shared" si="184"/>
        <v>94756.800000000003</v>
      </c>
      <c r="AH583" s="242">
        <f t="shared" si="200"/>
        <v>9476</v>
      </c>
      <c r="AI583" s="242">
        <f t="shared" si="201"/>
        <v>3500</v>
      </c>
      <c r="AJ583" s="244">
        <f t="shared" si="202"/>
        <v>107730</v>
      </c>
      <c r="AM583" s="246">
        <f t="shared" si="203"/>
        <v>21290</v>
      </c>
      <c r="AN583" s="246">
        <f t="shared" si="204"/>
        <v>15620</v>
      </c>
    </row>
    <row r="584" spans="2:40" ht="15.6">
      <c r="B584" s="247">
        <v>579</v>
      </c>
      <c r="C584" s="248">
        <v>200410</v>
      </c>
      <c r="D584" s="248">
        <v>159920</v>
      </c>
      <c r="E584" s="235">
        <f t="shared" si="191"/>
        <v>40490</v>
      </c>
      <c r="F584" s="236">
        <f t="shared" si="192"/>
        <v>108050</v>
      </c>
      <c r="G584" s="234">
        <f t="shared" si="193"/>
        <v>86450</v>
      </c>
      <c r="H584" s="237">
        <f t="shared" si="194"/>
        <v>21600</v>
      </c>
      <c r="I584" s="249"/>
      <c r="J584" s="247">
        <v>79</v>
      </c>
      <c r="K584" s="247"/>
      <c r="L584" s="248">
        <v>129340</v>
      </c>
      <c r="M584" s="248">
        <v>102060</v>
      </c>
      <c r="N584" s="248">
        <v>129340</v>
      </c>
      <c r="O584" s="248">
        <v>102060</v>
      </c>
      <c r="Q584" s="241">
        <v>6060</v>
      </c>
      <c r="R584" s="242">
        <f t="shared" si="185"/>
        <v>23490</v>
      </c>
      <c r="S584" s="242">
        <f t="shared" si="187"/>
        <v>29460.000000000004</v>
      </c>
      <c r="T584" s="242">
        <f t="shared" si="188"/>
        <v>17032.399999999998</v>
      </c>
      <c r="U584" s="242">
        <f t="shared" si="195"/>
        <v>69982.399999999994</v>
      </c>
      <c r="V584" s="242">
        <f t="shared" si="183"/>
        <v>76042.399999999994</v>
      </c>
      <c r="W584" s="242">
        <f t="shared" si="196"/>
        <v>7604</v>
      </c>
      <c r="X584" s="242">
        <f t="shared" si="197"/>
        <v>2810</v>
      </c>
      <c r="Y584" s="244">
        <f t="shared" si="198"/>
        <v>86450</v>
      </c>
      <c r="Z584" s="244"/>
      <c r="AA584" s="252"/>
      <c r="AB584" s="241">
        <v>7300</v>
      </c>
      <c r="AC584" s="242">
        <f t="shared" si="186"/>
        <v>27990</v>
      </c>
      <c r="AD584" s="242">
        <f t="shared" si="189"/>
        <v>37580</v>
      </c>
      <c r="AE584" s="242">
        <f t="shared" si="190"/>
        <v>22167.4</v>
      </c>
      <c r="AF584" s="242">
        <f t="shared" si="199"/>
        <v>87737.4</v>
      </c>
      <c r="AG584" s="242">
        <f t="shared" si="184"/>
        <v>95037.4</v>
      </c>
      <c r="AH584" s="242">
        <f t="shared" si="200"/>
        <v>9504</v>
      </c>
      <c r="AI584" s="242">
        <f t="shared" si="201"/>
        <v>3510</v>
      </c>
      <c r="AJ584" s="244">
        <f t="shared" si="202"/>
        <v>108050</v>
      </c>
      <c r="AM584" s="246">
        <f t="shared" si="203"/>
        <v>21290</v>
      </c>
      <c r="AN584" s="246">
        <f t="shared" si="204"/>
        <v>15610</v>
      </c>
    </row>
    <row r="585" spans="2:40" ht="15.6">
      <c r="B585" s="247">
        <v>580</v>
      </c>
      <c r="C585" s="248">
        <v>201210</v>
      </c>
      <c r="D585" s="248">
        <v>160580</v>
      </c>
      <c r="E585" s="235">
        <f t="shared" si="191"/>
        <v>40630</v>
      </c>
      <c r="F585" s="236">
        <f t="shared" si="192"/>
        <v>108370</v>
      </c>
      <c r="G585" s="234">
        <f t="shared" si="193"/>
        <v>86700</v>
      </c>
      <c r="H585" s="237">
        <f t="shared" si="194"/>
        <v>21670</v>
      </c>
      <c r="I585" s="249"/>
      <c r="J585" s="247">
        <v>80</v>
      </c>
      <c r="K585" s="247"/>
      <c r="L585" s="248">
        <v>129660</v>
      </c>
      <c r="M585" s="248">
        <v>102300</v>
      </c>
      <c r="N585" s="248">
        <v>129660</v>
      </c>
      <c r="O585" s="248">
        <v>102300</v>
      </c>
      <c r="Q585" s="241">
        <v>6060</v>
      </c>
      <c r="R585" s="242">
        <f t="shared" si="185"/>
        <v>23490</v>
      </c>
      <c r="S585" s="242">
        <f t="shared" si="187"/>
        <v>29460.000000000004</v>
      </c>
      <c r="T585" s="242">
        <f t="shared" si="188"/>
        <v>17248</v>
      </c>
      <c r="U585" s="242">
        <f t="shared" si="195"/>
        <v>70198</v>
      </c>
      <c r="V585" s="242">
        <f t="shared" si="183"/>
        <v>76258</v>
      </c>
      <c r="W585" s="242">
        <f t="shared" si="196"/>
        <v>7626</v>
      </c>
      <c r="X585" s="242">
        <f t="shared" si="197"/>
        <v>2820</v>
      </c>
      <c r="Y585" s="244">
        <f t="shared" si="198"/>
        <v>86700</v>
      </c>
      <c r="Z585" s="244"/>
      <c r="AA585" s="252"/>
      <c r="AB585" s="241">
        <v>7300</v>
      </c>
      <c r="AC585" s="242">
        <f t="shared" si="186"/>
        <v>27990</v>
      </c>
      <c r="AD585" s="242">
        <f t="shared" si="189"/>
        <v>37580</v>
      </c>
      <c r="AE585" s="242">
        <f t="shared" si="190"/>
        <v>22448</v>
      </c>
      <c r="AF585" s="242">
        <f t="shared" si="199"/>
        <v>88018</v>
      </c>
      <c r="AG585" s="242">
        <f t="shared" si="184"/>
        <v>95318</v>
      </c>
      <c r="AH585" s="242">
        <f t="shared" si="200"/>
        <v>9532</v>
      </c>
      <c r="AI585" s="242">
        <f t="shared" si="201"/>
        <v>3520</v>
      </c>
      <c r="AJ585" s="244">
        <f t="shared" si="202"/>
        <v>108370</v>
      </c>
      <c r="AM585" s="246">
        <f t="shared" si="203"/>
        <v>21290</v>
      </c>
      <c r="AN585" s="246">
        <f t="shared" si="204"/>
        <v>15600</v>
      </c>
    </row>
    <row r="586" spans="2:40" ht="15.6">
      <c r="B586" s="247">
        <v>581</v>
      </c>
      <c r="C586" s="248">
        <v>202020</v>
      </c>
      <c r="D586" s="248">
        <v>161230</v>
      </c>
      <c r="E586" s="235">
        <f t="shared" si="191"/>
        <v>40790</v>
      </c>
      <c r="F586" s="236">
        <f t="shared" si="192"/>
        <v>108680</v>
      </c>
      <c r="G586" s="234">
        <f t="shared" si="193"/>
        <v>86940</v>
      </c>
      <c r="H586" s="237">
        <f t="shared" si="194"/>
        <v>21740</v>
      </c>
      <c r="I586" s="249"/>
      <c r="J586" s="247">
        <v>81</v>
      </c>
      <c r="K586" s="247"/>
      <c r="L586" s="248">
        <v>129990</v>
      </c>
      <c r="M586" s="248">
        <v>102550</v>
      </c>
      <c r="N586" s="248">
        <v>129990</v>
      </c>
      <c r="O586" s="248">
        <v>102550</v>
      </c>
      <c r="Q586" s="241">
        <v>6060</v>
      </c>
      <c r="R586" s="242">
        <f t="shared" si="185"/>
        <v>23490</v>
      </c>
      <c r="S586" s="242">
        <f t="shared" si="187"/>
        <v>29460.000000000004</v>
      </c>
      <c r="T586" s="242">
        <f t="shared" si="188"/>
        <v>17463.599999999999</v>
      </c>
      <c r="U586" s="242">
        <f t="shared" si="195"/>
        <v>70413.600000000006</v>
      </c>
      <c r="V586" s="242">
        <f t="shared" si="183"/>
        <v>76473.600000000006</v>
      </c>
      <c r="W586" s="242">
        <f t="shared" si="196"/>
        <v>7647</v>
      </c>
      <c r="X586" s="242">
        <f t="shared" si="197"/>
        <v>2820</v>
      </c>
      <c r="Y586" s="244">
        <f t="shared" si="198"/>
        <v>86940</v>
      </c>
      <c r="Z586" s="244"/>
      <c r="AA586" s="252"/>
      <c r="AB586" s="241">
        <v>7300</v>
      </c>
      <c r="AC586" s="242">
        <f t="shared" si="186"/>
        <v>27990</v>
      </c>
      <c r="AD586" s="242">
        <f t="shared" si="189"/>
        <v>37580</v>
      </c>
      <c r="AE586" s="242">
        <f t="shared" si="190"/>
        <v>22728.600000000002</v>
      </c>
      <c r="AF586" s="242">
        <f t="shared" si="199"/>
        <v>88298.6</v>
      </c>
      <c r="AG586" s="242">
        <f t="shared" si="184"/>
        <v>95598.6</v>
      </c>
      <c r="AH586" s="242">
        <f t="shared" si="200"/>
        <v>9560</v>
      </c>
      <c r="AI586" s="242">
        <f t="shared" si="201"/>
        <v>3530</v>
      </c>
      <c r="AJ586" s="244">
        <f t="shared" si="202"/>
        <v>108680</v>
      </c>
      <c r="AM586" s="246">
        <f t="shared" si="203"/>
        <v>21310</v>
      </c>
      <c r="AN586" s="246">
        <f t="shared" si="204"/>
        <v>15610</v>
      </c>
    </row>
    <row r="587" spans="2:40" ht="15.6">
      <c r="B587" s="247">
        <v>582</v>
      </c>
      <c r="C587" s="248">
        <v>202830</v>
      </c>
      <c r="D587" s="248">
        <v>161880</v>
      </c>
      <c r="E587" s="235">
        <f t="shared" si="191"/>
        <v>40950</v>
      </c>
      <c r="F587" s="236">
        <f t="shared" si="192"/>
        <v>109000</v>
      </c>
      <c r="G587" s="234">
        <f t="shared" si="193"/>
        <v>87180</v>
      </c>
      <c r="H587" s="237">
        <f t="shared" si="194"/>
        <v>21820</v>
      </c>
      <c r="I587" s="249"/>
      <c r="J587" s="247">
        <v>82</v>
      </c>
      <c r="K587" s="247"/>
      <c r="L587" s="248">
        <v>130310</v>
      </c>
      <c r="M587" s="248">
        <v>102800</v>
      </c>
      <c r="N587" s="248">
        <v>130310</v>
      </c>
      <c r="O587" s="248">
        <v>102800</v>
      </c>
      <c r="Q587" s="241">
        <v>6060</v>
      </c>
      <c r="R587" s="242">
        <f t="shared" si="185"/>
        <v>23490</v>
      </c>
      <c r="S587" s="242">
        <f t="shared" si="187"/>
        <v>29460.000000000004</v>
      </c>
      <c r="T587" s="242">
        <f t="shared" si="188"/>
        <v>17679.2</v>
      </c>
      <c r="U587" s="242">
        <f t="shared" si="195"/>
        <v>70629.2</v>
      </c>
      <c r="V587" s="242">
        <f t="shared" si="183"/>
        <v>76689.2</v>
      </c>
      <c r="W587" s="242">
        <f t="shared" si="196"/>
        <v>7669</v>
      </c>
      <c r="X587" s="242">
        <f t="shared" si="197"/>
        <v>2830</v>
      </c>
      <c r="Y587" s="244">
        <f t="shared" si="198"/>
        <v>87180</v>
      </c>
      <c r="Z587" s="244"/>
      <c r="AA587" s="252"/>
      <c r="AB587" s="241">
        <v>7300</v>
      </c>
      <c r="AC587" s="242">
        <f t="shared" si="186"/>
        <v>27990</v>
      </c>
      <c r="AD587" s="242">
        <f t="shared" si="189"/>
        <v>37580</v>
      </c>
      <c r="AE587" s="242">
        <f t="shared" si="190"/>
        <v>23009.200000000001</v>
      </c>
      <c r="AF587" s="242">
        <f t="shared" si="199"/>
        <v>88579.199999999997</v>
      </c>
      <c r="AG587" s="242">
        <f t="shared" si="184"/>
        <v>95879.2</v>
      </c>
      <c r="AH587" s="242">
        <f t="shared" si="200"/>
        <v>9588</v>
      </c>
      <c r="AI587" s="242">
        <f t="shared" si="201"/>
        <v>3540</v>
      </c>
      <c r="AJ587" s="244">
        <f t="shared" si="202"/>
        <v>109000</v>
      </c>
      <c r="AM587" s="246">
        <f t="shared" si="203"/>
        <v>21310</v>
      </c>
      <c r="AN587" s="246">
        <f t="shared" si="204"/>
        <v>15620</v>
      </c>
    </row>
    <row r="588" spans="2:40" ht="15.6">
      <c r="B588" s="247">
        <v>583</v>
      </c>
      <c r="C588" s="248">
        <v>203630</v>
      </c>
      <c r="D588" s="248">
        <v>162530</v>
      </c>
      <c r="E588" s="235">
        <f t="shared" si="191"/>
        <v>41100</v>
      </c>
      <c r="F588" s="236">
        <f t="shared" si="192"/>
        <v>109320</v>
      </c>
      <c r="G588" s="234">
        <f t="shared" si="193"/>
        <v>87430</v>
      </c>
      <c r="H588" s="237">
        <f t="shared" si="194"/>
        <v>21890</v>
      </c>
      <c r="I588" s="249"/>
      <c r="J588" s="247">
        <v>83</v>
      </c>
      <c r="K588" s="247"/>
      <c r="L588" s="248">
        <v>130620</v>
      </c>
      <c r="M588" s="248">
        <v>103040</v>
      </c>
      <c r="N588" s="248">
        <v>130620</v>
      </c>
      <c r="O588" s="248">
        <v>103040</v>
      </c>
      <c r="Q588" s="241">
        <v>6060</v>
      </c>
      <c r="R588" s="242">
        <f t="shared" si="185"/>
        <v>23490</v>
      </c>
      <c r="S588" s="242">
        <f t="shared" si="187"/>
        <v>29460.000000000004</v>
      </c>
      <c r="T588" s="242">
        <f t="shared" si="188"/>
        <v>17894.8</v>
      </c>
      <c r="U588" s="242">
        <f t="shared" si="195"/>
        <v>70844.800000000003</v>
      </c>
      <c r="V588" s="242">
        <f t="shared" si="183"/>
        <v>76904.800000000003</v>
      </c>
      <c r="W588" s="242">
        <f t="shared" si="196"/>
        <v>7690</v>
      </c>
      <c r="X588" s="242">
        <f t="shared" si="197"/>
        <v>2840</v>
      </c>
      <c r="Y588" s="244">
        <f t="shared" si="198"/>
        <v>87430</v>
      </c>
      <c r="Z588" s="244"/>
      <c r="AA588" s="252"/>
      <c r="AB588" s="241">
        <v>7300</v>
      </c>
      <c r="AC588" s="242">
        <f t="shared" si="186"/>
        <v>27990</v>
      </c>
      <c r="AD588" s="242">
        <f t="shared" si="189"/>
        <v>37580</v>
      </c>
      <c r="AE588" s="242">
        <f t="shared" si="190"/>
        <v>23289.800000000003</v>
      </c>
      <c r="AF588" s="242">
        <f t="shared" si="199"/>
        <v>88859.8</v>
      </c>
      <c r="AG588" s="242">
        <f t="shared" si="184"/>
        <v>96159.8</v>
      </c>
      <c r="AH588" s="242">
        <f t="shared" si="200"/>
        <v>9616</v>
      </c>
      <c r="AI588" s="242">
        <f t="shared" si="201"/>
        <v>3550</v>
      </c>
      <c r="AJ588" s="244">
        <f t="shared" si="202"/>
        <v>109320</v>
      </c>
      <c r="AM588" s="246">
        <f t="shared" si="203"/>
        <v>21300</v>
      </c>
      <c r="AN588" s="246">
        <f t="shared" si="204"/>
        <v>15610</v>
      </c>
    </row>
    <row r="589" spans="2:40" ht="15.6">
      <c r="B589" s="247">
        <v>584</v>
      </c>
      <c r="C589" s="248">
        <v>204450</v>
      </c>
      <c r="D589" s="248">
        <v>163200</v>
      </c>
      <c r="E589" s="235">
        <f t="shared" si="191"/>
        <v>41250</v>
      </c>
      <c r="F589" s="236">
        <f t="shared" si="192"/>
        <v>109640</v>
      </c>
      <c r="G589" s="234">
        <f t="shared" si="193"/>
        <v>87680</v>
      </c>
      <c r="H589" s="237">
        <f t="shared" si="194"/>
        <v>21960</v>
      </c>
      <c r="I589" s="249"/>
      <c r="J589" s="247">
        <v>84</v>
      </c>
      <c r="K589" s="247"/>
      <c r="L589" s="248">
        <v>130940</v>
      </c>
      <c r="M589" s="248">
        <v>103290</v>
      </c>
      <c r="N589" s="248">
        <v>130940</v>
      </c>
      <c r="O589" s="248">
        <v>103290</v>
      </c>
      <c r="Q589" s="241">
        <v>6060</v>
      </c>
      <c r="R589" s="242">
        <f t="shared" si="185"/>
        <v>23490</v>
      </c>
      <c r="S589" s="242">
        <f t="shared" si="187"/>
        <v>29460.000000000004</v>
      </c>
      <c r="T589" s="242">
        <f t="shared" si="188"/>
        <v>18110.399999999998</v>
      </c>
      <c r="U589" s="242">
        <f t="shared" si="195"/>
        <v>71060.399999999994</v>
      </c>
      <c r="V589" s="242">
        <f t="shared" si="183"/>
        <v>77120.399999999994</v>
      </c>
      <c r="W589" s="242">
        <f t="shared" si="196"/>
        <v>7712</v>
      </c>
      <c r="X589" s="242">
        <f t="shared" si="197"/>
        <v>2850</v>
      </c>
      <c r="Y589" s="244">
        <f t="shared" si="198"/>
        <v>87680</v>
      </c>
      <c r="Z589" s="244"/>
      <c r="AA589" s="252"/>
      <c r="AB589" s="241">
        <v>7300</v>
      </c>
      <c r="AC589" s="242">
        <f t="shared" si="186"/>
        <v>27990</v>
      </c>
      <c r="AD589" s="242">
        <f t="shared" si="189"/>
        <v>37580</v>
      </c>
      <c r="AE589" s="242">
        <f t="shared" si="190"/>
        <v>23570.400000000001</v>
      </c>
      <c r="AF589" s="242">
        <f t="shared" si="199"/>
        <v>89140.4</v>
      </c>
      <c r="AG589" s="242">
        <f t="shared" si="184"/>
        <v>96440.4</v>
      </c>
      <c r="AH589" s="242">
        <f t="shared" si="200"/>
        <v>9644</v>
      </c>
      <c r="AI589" s="242">
        <f t="shared" si="201"/>
        <v>3560</v>
      </c>
      <c r="AJ589" s="244">
        <f t="shared" si="202"/>
        <v>109640</v>
      </c>
      <c r="AM589" s="246">
        <f t="shared" si="203"/>
        <v>21300</v>
      </c>
      <c r="AN589" s="246">
        <f t="shared" si="204"/>
        <v>15610</v>
      </c>
    </row>
    <row r="590" spans="2:40" ht="15.6">
      <c r="B590" s="247">
        <v>585</v>
      </c>
      <c r="C590" s="248">
        <v>205250</v>
      </c>
      <c r="D590" s="248">
        <v>163850</v>
      </c>
      <c r="E590" s="235">
        <f t="shared" si="191"/>
        <v>41400</v>
      </c>
      <c r="F590" s="236">
        <f t="shared" si="192"/>
        <v>109960</v>
      </c>
      <c r="G590" s="234">
        <f t="shared" si="193"/>
        <v>87930</v>
      </c>
      <c r="H590" s="237">
        <f t="shared" si="194"/>
        <v>22030</v>
      </c>
      <c r="I590" s="249"/>
      <c r="J590" s="247">
        <v>85</v>
      </c>
      <c r="K590" s="247"/>
      <c r="L590" s="248">
        <v>131260</v>
      </c>
      <c r="M590" s="248">
        <v>103530</v>
      </c>
      <c r="N590" s="248">
        <v>131260</v>
      </c>
      <c r="O590" s="248">
        <v>103530</v>
      </c>
      <c r="Q590" s="241">
        <v>6060</v>
      </c>
      <c r="R590" s="242">
        <f t="shared" si="185"/>
        <v>23490</v>
      </c>
      <c r="S590" s="242">
        <f t="shared" si="187"/>
        <v>29460.000000000004</v>
      </c>
      <c r="T590" s="242">
        <f t="shared" si="188"/>
        <v>18326</v>
      </c>
      <c r="U590" s="242">
        <f t="shared" si="195"/>
        <v>71276</v>
      </c>
      <c r="V590" s="242">
        <f t="shared" ref="V590:V653" si="205">Q590+U590</f>
        <v>77336</v>
      </c>
      <c r="W590" s="242">
        <f t="shared" si="196"/>
        <v>7734</v>
      </c>
      <c r="X590" s="242">
        <f t="shared" si="197"/>
        <v>2860</v>
      </c>
      <c r="Y590" s="244">
        <f t="shared" si="198"/>
        <v>87930</v>
      </c>
      <c r="Z590" s="244"/>
      <c r="AA590" s="252"/>
      <c r="AB590" s="241">
        <v>7300</v>
      </c>
      <c r="AC590" s="242">
        <f t="shared" si="186"/>
        <v>27990</v>
      </c>
      <c r="AD590" s="242">
        <f t="shared" si="189"/>
        <v>37580</v>
      </c>
      <c r="AE590" s="242">
        <f t="shared" si="190"/>
        <v>23851.000000000004</v>
      </c>
      <c r="AF590" s="242">
        <f t="shared" si="199"/>
        <v>89421</v>
      </c>
      <c r="AG590" s="242">
        <f t="shared" ref="AG590:AG653" si="206">AB590+AF590</f>
        <v>96721</v>
      </c>
      <c r="AH590" s="242">
        <f t="shared" si="200"/>
        <v>9672</v>
      </c>
      <c r="AI590" s="242">
        <f t="shared" si="201"/>
        <v>3570</v>
      </c>
      <c r="AJ590" s="244">
        <f t="shared" si="202"/>
        <v>109960</v>
      </c>
      <c r="AM590" s="246">
        <f t="shared" si="203"/>
        <v>21300</v>
      </c>
      <c r="AN590" s="246">
        <f t="shared" si="204"/>
        <v>15600</v>
      </c>
    </row>
    <row r="591" spans="2:40" ht="15.6">
      <c r="B591" s="247">
        <v>586</v>
      </c>
      <c r="C591" s="248">
        <v>206060</v>
      </c>
      <c r="D591" s="248">
        <v>164500</v>
      </c>
      <c r="E591" s="235">
        <f t="shared" si="191"/>
        <v>41560</v>
      </c>
      <c r="F591" s="236">
        <f t="shared" si="192"/>
        <v>110280</v>
      </c>
      <c r="G591" s="234">
        <f t="shared" si="193"/>
        <v>88160</v>
      </c>
      <c r="H591" s="237">
        <f t="shared" si="194"/>
        <v>22120</v>
      </c>
      <c r="I591" s="249"/>
      <c r="J591" s="247">
        <v>86</v>
      </c>
      <c r="K591" s="247"/>
      <c r="L591" s="248">
        <v>131580</v>
      </c>
      <c r="M591" s="248">
        <v>103770</v>
      </c>
      <c r="N591" s="248">
        <v>131580</v>
      </c>
      <c r="O591" s="248">
        <v>103770</v>
      </c>
      <c r="Q591" s="241">
        <v>6060</v>
      </c>
      <c r="R591" s="242">
        <f t="shared" si="185"/>
        <v>23490</v>
      </c>
      <c r="S591" s="242">
        <f t="shared" si="187"/>
        <v>29460.000000000004</v>
      </c>
      <c r="T591" s="242">
        <f t="shared" si="188"/>
        <v>18541.599999999999</v>
      </c>
      <c r="U591" s="242">
        <f t="shared" si="195"/>
        <v>71491.600000000006</v>
      </c>
      <c r="V591" s="242">
        <f t="shared" si="205"/>
        <v>77551.600000000006</v>
      </c>
      <c r="W591" s="242">
        <f t="shared" si="196"/>
        <v>7755</v>
      </c>
      <c r="X591" s="242">
        <f t="shared" si="197"/>
        <v>2860</v>
      </c>
      <c r="Y591" s="244">
        <f t="shared" si="198"/>
        <v>88160</v>
      </c>
      <c r="Z591" s="244"/>
      <c r="AA591" s="252"/>
      <c r="AB591" s="241">
        <v>7300</v>
      </c>
      <c r="AC591" s="242">
        <f t="shared" si="186"/>
        <v>27990</v>
      </c>
      <c r="AD591" s="242">
        <f t="shared" si="189"/>
        <v>37580</v>
      </c>
      <c r="AE591" s="242">
        <f t="shared" si="190"/>
        <v>24131.600000000002</v>
      </c>
      <c r="AF591" s="242">
        <f t="shared" si="199"/>
        <v>89701.6</v>
      </c>
      <c r="AG591" s="242">
        <f t="shared" si="206"/>
        <v>97001.600000000006</v>
      </c>
      <c r="AH591" s="242">
        <f t="shared" si="200"/>
        <v>9700</v>
      </c>
      <c r="AI591" s="242">
        <f t="shared" si="201"/>
        <v>3580</v>
      </c>
      <c r="AJ591" s="244">
        <f t="shared" si="202"/>
        <v>110280</v>
      </c>
      <c r="AM591" s="246">
        <f t="shared" si="203"/>
        <v>21300</v>
      </c>
      <c r="AN591" s="246">
        <f t="shared" si="204"/>
        <v>15610</v>
      </c>
    </row>
    <row r="592" spans="2:40" ht="15.6">
      <c r="B592" s="247">
        <v>587</v>
      </c>
      <c r="C592" s="248">
        <v>206870</v>
      </c>
      <c r="D592" s="248">
        <v>165150</v>
      </c>
      <c r="E592" s="235">
        <f t="shared" si="191"/>
        <v>41720</v>
      </c>
      <c r="F592" s="236">
        <f t="shared" si="192"/>
        <v>110600</v>
      </c>
      <c r="G592" s="234">
        <f t="shared" si="193"/>
        <v>88410</v>
      </c>
      <c r="H592" s="237">
        <f t="shared" si="194"/>
        <v>22190</v>
      </c>
      <c r="I592" s="249"/>
      <c r="J592" s="247">
        <v>87</v>
      </c>
      <c r="K592" s="247"/>
      <c r="L592" s="248">
        <v>131900</v>
      </c>
      <c r="M592" s="248">
        <v>104020</v>
      </c>
      <c r="N592" s="248">
        <v>131900</v>
      </c>
      <c r="O592" s="248">
        <v>104020</v>
      </c>
      <c r="Q592" s="241">
        <v>6060</v>
      </c>
      <c r="R592" s="242">
        <f t="shared" si="185"/>
        <v>23490</v>
      </c>
      <c r="S592" s="242">
        <f t="shared" si="187"/>
        <v>29460.000000000004</v>
      </c>
      <c r="T592" s="242">
        <f t="shared" si="188"/>
        <v>18757.2</v>
      </c>
      <c r="U592" s="242">
        <f t="shared" si="195"/>
        <v>71707.199999999997</v>
      </c>
      <c r="V592" s="242">
        <f t="shared" si="205"/>
        <v>77767.199999999997</v>
      </c>
      <c r="W592" s="242">
        <f t="shared" si="196"/>
        <v>7777</v>
      </c>
      <c r="X592" s="242">
        <f t="shared" si="197"/>
        <v>2870</v>
      </c>
      <c r="Y592" s="244">
        <f t="shared" si="198"/>
        <v>88410</v>
      </c>
      <c r="Z592" s="244"/>
      <c r="AA592" s="252"/>
      <c r="AB592" s="241">
        <v>7300</v>
      </c>
      <c r="AC592" s="242">
        <f t="shared" si="186"/>
        <v>27990</v>
      </c>
      <c r="AD592" s="242">
        <f t="shared" si="189"/>
        <v>37580</v>
      </c>
      <c r="AE592" s="242">
        <f t="shared" si="190"/>
        <v>24412.2</v>
      </c>
      <c r="AF592" s="242">
        <f t="shared" si="199"/>
        <v>89982.2</v>
      </c>
      <c r="AG592" s="242">
        <f t="shared" si="206"/>
        <v>97282.2</v>
      </c>
      <c r="AH592" s="242">
        <f t="shared" si="200"/>
        <v>9728</v>
      </c>
      <c r="AI592" s="242">
        <f t="shared" si="201"/>
        <v>3590</v>
      </c>
      <c r="AJ592" s="244">
        <f t="shared" si="202"/>
        <v>110600</v>
      </c>
      <c r="AM592" s="246">
        <f t="shared" si="203"/>
        <v>21300</v>
      </c>
      <c r="AN592" s="246">
        <f t="shared" si="204"/>
        <v>15610</v>
      </c>
    </row>
    <row r="593" spans="2:40" ht="15.6">
      <c r="B593" s="247">
        <v>588</v>
      </c>
      <c r="C593" s="248">
        <v>207670</v>
      </c>
      <c r="D593" s="248">
        <v>165800</v>
      </c>
      <c r="E593" s="235">
        <f t="shared" si="191"/>
        <v>41870</v>
      </c>
      <c r="F593" s="236">
        <f t="shared" si="192"/>
        <v>110910</v>
      </c>
      <c r="G593" s="234">
        <f t="shared" si="193"/>
        <v>88660</v>
      </c>
      <c r="H593" s="237">
        <f t="shared" si="194"/>
        <v>22250</v>
      </c>
      <c r="I593" s="249"/>
      <c r="J593" s="247">
        <v>88</v>
      </c>
      <c r="K593" s="247"/>
      <c r="L593" s="248">
        <v>132220</v>
      </c>
      <c r="M593" s="248">
        <v>104270</v>
      </c>
      <c r="N593" s="248">
        <v>132220</v>
      </c>
      <c r="O593" s="248">
        <v>104270</v>
      </c>
      <c r="Q593" s="241">
        <v>6060</v>
      </c>
      <c r="R593" s="242">
        <f t="shared" si="185"/>
        <v>23490</v>
      </c>
      <c r="S593" s="242">
        <f t="shared" si="187"/>
        <v>29460.000000000004</v>
      </c>
      <c r="T593" s="242">
        <f t="shared" si="188"/>
        <v>18972.8</v>
      </c>
      <c r="U593" s="242">
        <f t="shared" si="195"/>
        <v>71922.8</v>
      </c>
      <c r="V593" s="242">
        <f t="shared" si="205"/>
        <v>77982.8</v>
      </c>
      <c r="W593" s="242">
        <f t="shared" si="196"/>
        <v>7798</v>
      </c>
      <c r="X593" s="242">
        <f t="shared" si="197"/>
        <v>2880</v>
      </c>
      <c r="Y593" s="244">
        <f t="shared" si="198"/>
        <v>88660</v>
      </c>
      <c r="Z593" s="244"/>
      <c r="AA593" s="252"/>
      <c r="AB593" s="241">
        <v>7300</v>
      </c>
      <c r="AC593" s="242">
        <f t="shared" si="186"/>
        <v>27990</v>
      </c>
      <c r="AD593" s="242">
        <f t="shared" si="189"/>
        <v>37580</v>
      </c>
      <c r="AE593" s="242">
        <f t="shared" si="190"/>
        <v>24692.800000000003</v>
      </c>
      <c r="AF593" s="242">
        <f t="shared" si="199"/>
        <v>90262.8</v>
      </c>
      <c r="AG593" s="242">
        <f t="shared" si="206"/>
        <v>97562.8</v>
      </c>
      <c r="AH593" s="242">
        <f t="shared" si="200"/>
        <v>9756</v>
      </c>
      <c r="AI593" s="242">
        <f t="shared" si="201"/>
        <v>3600</v>
      </c>
      <c r="AJ593" s="244">
        <f t="shared" si="202"/>
        <v>110910</v>
      </c>
      <c r="AM593" s="246">
        <f t="shared" si="203"/>
        <v>21310</v>
      </c>
      <c r="AN593" s="246">
        <f t="shared" si="204"/>
        <v>15610</v>
      </c>
    </row>
    <row r="594" spans="2:40" ht="15.6">
      <c r="B594" s="247">
        <v>589</v>
      </c>
      <c r="C594" s="248">
        <v>208480</v>
      </c>
      <c r="D594" s="248">
        <v>166460</v>
      </c>
      <c r="E594" s="235">
        <f t="shared" si="191"/>
        <v>42020</v>
      </c>
      <c r="F594" s="236">
        <f t="shared" si="192"/>
        <v>111240</v>
      </c>
      <c r="G594" s="234">
        <f t="shared" si="193"/>
        <v>88900</v>
      </c>
      <c r="H594" s="237">
        <f t="shared" si="194"/>
        <v>22340</v>
      </c>
      <c r="I594" s="249"/>
      <c r="J594" s="247">
        <v>89</v>
      </c>
      <c r="K594" s="247"/>
      <c r="L594" s="248">
        <v>132540</v>
      </c>
      <c r="M594" s="248">
        <v>104520</v>
      </c>
      <c r="N594" s="248">
        <v>132540</v>
      </c>
      <c r="O594" s="248">
        <v>104520</v>
      </c>
      <c r="Q594" s="241">
        <v>6060</v>
      </c>
      <c r="R594" s="242">
        <f t="shared" si="185"/>
        <v>23490</v>
      </c>
      <c r="S594" s="242">
        <f t="shared" si="187"/>
        <v>29460.000000000004</v>
      </c>
      <c r="T594" s="242">
        <f t="shared" si="188"/>
        <v>19188.399999999998</v>
      </c>
      <c r="U594" s="242">
        <f t="shared" si="195"/>
        <v>72138.399999999994</v>
      </c>
      <c r="V594" s="242">
        <f t="shared" si="205"/>
        <v>78198.399999999994</v>
      </c>
      <c r="W594" s="242">
        <f t="shared" si="196"/>
        <v>7820</v>
      </c>
      <c r="X594" s="242">
        <f t="shared" si="197"/>
        <v>2890</v>
      </c>
      <c r="Y594" s="244">
        <f t="shared" si="198"/>
        <v>88900</v>
      </c>
      <c r="Z594" s="244"/>
      <c r="AA594" s="252"/>
      <c r="AB594" s="241">
        <v>7300</v>
      </c>
      <c r="AC594" s="242">
        <f t="shared" si="186"/>
        <v>27990</v>
      </c>
      <c r="AD594" s="242">
        <f t="shared" si="189"/>
        <v>37580</v>
      </c>
      <c r="AE594" s="242">
        <f t="shared" si="190"/>
        <v>24973.4</v>
      </c>
      <c r="AF594" s="242">
        <f t="shared" si="199"/>
        <v>90543.4</v>
      </c>
      <c r="AG594" s="242">
        <f t="shared" si="206"/>
        <v>97843.4</v>
      </c>
      <c r="AH594" s="242">
        <f t="shared" si="200"/>
        <v>9784</v>
      </c>
      <c r="AI594" s="242">
        <f t="shared" si="201"/>
        <v>3620</v>
      </c>
      <c r="AJ594" s="244">
        <f t="shared" si="202"/>
        <v>111240</v>
      </c>
      <c r="AM594" s="246">
        <f t="shared" si="203"/>
        <v>21300</v>
      </c>
      <c r="AN594" s="246">
        <f t="shared" si="204"/>
        <v>15620</v>
      </c>
    </row>
    <row r="595" spans="2:40" ht="15.6">
      <c r="B595" s="247">
        <v>590</v>
      </c>
      <c r="C595" s="248">
        <v>209290</v>
      </c>
      <c r="D595" s="248">
        <v>167110</v>
      </c>
      <c r="E595" s="235">
        <f t="shared" si="191"/>
        <v>42180</v>
      </c>
      <c r="F595" s="236">
        <f t="shared" si="192"/>
        <v>111560</v>
      </c>
      <c r="G595" s="234">
        <f t="shared" si="193"/>
        <v>89150</v>
      </c>
      <c r="H595" s="237">
        <f t="shared" si="194"/>
        <v>22410</v>
      </c>
      <c r="I595" s="249"/>
      <c r="J595" s="247">
        <v>90</v>
      </c>
      <c r="K595" s="247"/>
      <c r="L595" s="248">
        <v>132850</v>
      </c>
      <c r="M595" s="248">
        <v>104750</v>
      </c>
      <c r="N595" s="248">
        <v>132850</v>
      </c>
      <c r="O595" s="248">
        <v>104750</v>
      </c>
      <c r="Q595" s="241">
        <v>6060</v>
      </c>
      <c r="R595" s="242">
        <f t="shared" si="185"/>
        <v>23490</v>
      </c>
      <c r="S595" s="242">
        <f t="shared" si="187"/>
        <v>29460.000000000004</v>
      </c>
      <c r="T595" s="242">
        <f t="shared" si="188"/>
        <v>19404</v>
      </c>
      <c r="U595" s="242">
        <f t="shared" si="195"/>
        <v>72354</v>
      </c>
      <c r="V595" s="242">
        <f t="shared" si="205"/>
        <v>78414</v>
      </c>
      <c r="W595" s="242">
        <f t="shared" si="196"/>
        <v>7841</v>
      </c>
      <c r="X595" s="242">
        <f t="shared" si="197"/>
        <v>2900</v>
      </c>
      <c r="Y595" s="244">
        <f t="shared" si="198"/>
        <v>89150</v>
      </c>
      <c r="Z595" s="244"/>
      <c r="AA595" s="252"/>
      <c r="AB595" s="241">
        <v>7300</v>
      </c>
      <c r="AC595" s="242">
        <f t="shared" si="186"/>
        <v>27990</v>
      </c>
      <c r="AD595" s="242">
        <f t="shared" si="189"/>
        <v>37580</v>
      </c>
      <c r="AE595" s="242">
        <f t="shared" si="190"/>
        <v>25254.000000000004</v>
      </c>
      <c r="AF595" s="242">
        <f t="shared" si="199"/>
        <v>90824</v>
      </c>
      <c r="AG595" s="242">
        <f t="shared" si="206"/>
        <v>98124</v>
      </c>
      <c r="AH595" s="242">
        <f t="shared" si="200"/>
        <v>9812</v>
      </c>
      <c r="AI595" s="242">
        <f t="shared" si="201"/>
        <v>3630</v>
      </c>
      <c r="AJ595" s="244">
        <f t="shared" si="202"/>
        <v>111560</v>
      </c>
      <c r="AM595" s="246">
        <f t="shared" si="203"/>
        <v>21290</v>
      </c>
      <c r="AN595" s="246">
        <f t="shared" si="204"/>
        <v>15600</v>
      </c>
    </row>
    <row r="596" spans="2:40" ht="15.6">
      <c r="B596" s="247">
        <v>591</v>
      </c>
      <c r="C596" s="248">
        <v>210090</v>
      </c>
      <c r="D596" s="248">
        <v>167760</v>
      </c>
      <c r="E596" s="235">
        <f t="shared" si="191"/>
        <v>42330</v>
      </c>
      <c r="F596" s="236">
        <f t="shared" si="192"/>
        <v>111880</v>
      </c>
      <c r="G596" s="234">
        <f t="shared" si="193"/>
        <v>89390</v>
      </c>
      <c r="H596" s="237">
        <f t="shared" si="194"/>
        <v>22490</v>
      </c>
      <c r="I596" s="249"/>
      <c r="J596" s="247">
        <v>91</v>
      </c>
      <c r="K596" s="247"/>
      <c r="L596" s="248">
        <v>133170</v>
      </c>
      <c r="M596" s="248">
        <v>105000</v>
      </c>
      <c r="N596" s="248">
        <v>133170</v>
      </c>
      <c r="O596" s="248">
        <v>105000</v>
      </c>
      <c r="Q596" s="241">
        <v>6060</v>
      </c>
      <c r="R596" s="242">
        <f t="shared" si="185"/>
        <v>23490</v>
      </c>
      <c r="S596" s="242">
        <f t="shared" si="187"/>
        <v>29460.000000000004</v>
      </c>
      <c r="T596" s="242">
        <f t="shared" si="188"/>
        <v>19619.599999999999</v>
      </c>
      <c r="U596" s="242">
        <f t="shared" si="195"/>
        <v>72569.600000000006</v>
      </c>
      <c r="V596" s="242">
        <f t="shared" si="205"/>
        <v>78629.600000000006</v>
      </c>
      <c r="W596" s="242">
        <f t="shared" si="196"/>
        <v>7863</v>
      </c>
      <c r="X596" s="242">
        <f t="shared" si="197"/>
        <v>2900</v>
      </c>
      <c r="Y596" s="244">
        <f t="shared" si="198"/>
        <v>89390</v>
      </c>
      <c r="Z596" s="244"/>
      <c r="AA596" s="252"/>
      <c r="AB596" s="241">
        <v>7300</v>
      </c>
      <c r="AC596" s="242">
        <f t="shared" si="186"/>
        <v>27990</v>
      </c>
      <c r="AD596" s="242">
        <f t="shared" si="189"/>
        <v>37580</v>
      </c>
      <c r="AE596" s="242">
        <f t="shared" si="190"/>
        <v>25534.600000000002</v>
      </c>
      <c r="AF596" s="242">
        <f t="shared" si="199"/>
        <v>91104.6</v>
      </c>
      <c r="AG596" s="242">
        <f t="shared" si="206"/>
        <v>98404.6</v>
      </c>
      <c r="AH596" s="242">
        <f t="shared" si="200"/>
        <v>9840</v>
      </c>
      <c r="AI596" s="242">
        <f t="shared" si="201"/>
        <v>3640</v>
      </c>
      <c r="AJ596" s="244">
        <f t="shared" si="202"/>
        <v>111880</v>
      </c>
      <c r="AM596" s="246">
        <f t="shared" si="203"/>
        <v>21290</v>
      </c>
      <c r="AN596" s="246">
        <f t="shared" si="204"/>
        <v>15610</v>
      </c>
    </row>
    <row r="597" spans="2:40" ht="15.6">
      <c r="B597" s="247">
        <v>592</v>
      </c>
      <c r="C597" s="248">
        <v>210900</v>
      </c>
      <c r="D597" s="248">
        <v>168420</v>
      </c>
      <c r="E597" s="235">
        <f t="shared" si="191"/>
        <v>42480</v>
      </c>
      <c r="F597" s="236">
        <f t="shared" si="192"/>
        <v>112200</v>
      </c>
      <c r="G597" s="234">
        <f t="shared" si="193"/>
        <v>89640</v>
      </c>
      <c r="H597" s="237">
        <f t="shared" si="194"/>
        <v>22560</v>
      </c>
      <c r="I597" s="249"/>
      <c r="J597" s="247">
        <v>92</v>
      </c>
      <c r="K597" s="247"/>
      <c r="L597" s="248">
        <v>133490</v>
      </c>
      <c r="M597" s="248">
        <v>105250</v>
      </c>
      <c r="N597" s="248">
        <v>133490</v>
      </c>
      <c r="O597" s="248">
        <v>105250</v>
      </c>
      <c r="Q597" s="241">
        <v>6060</v>
      </c>
      <c r="R597" s="242">
        <f t="shared" si="185"/>
        <v>23490</v>
      </c>
      <c r="S597" s="242">
        <f t="shared" si="187"/>
        <v>29460.000000000004</v>
      </c>
      <c r="T597" s="242">
        <f t="shared" si="188"/>
        <v>19835.2</v>
      </c>
      <c r="U597" s="242">
        <f t="shared" si="195"/>
        <v>72785.2</v>
      </c>
      <c r="V597" s="242">
        <f t="shared" si="205"/>
        <v>78845.2</v>
      </c>
      <c r="W597" s="242">
        <f t="shared" si="196"/>
        <v>7885</v>
      </c>
      <c r="X597" s="242">
        <f t="shared" si="197"/>
        <v>2910</v>
      </c>
      <c r="Y597" s="244">
        <f t="shared" si="198"/>
        <v>89640</v>
      </c>
      <c r="Z597" s="244"/>
      <c r="AA597" s="252"/>
      <c r="AB597" s="241">
        <v>7300</v>
      </c>
      <c r="AC597" s="242">
        <f t="shared" si="186"/>
        <v>27990</v>
      </c>
      <c r="AD597" s="242">
        <f t="shared" si="189"/>
        <v>37580</v>
      </c>
      <c r="AE597" s="242">
        <f t="shared" si="190"/>
        <v>25815.200000000001</v>
      </c>
      <c r="AF597" s="242">
        <f t="shared" si="199"/>
        <v>91385.2</v>
      </c>
      <c r="AG597" s="242">
        <f t="shared" si="206"/>
        <v>98685.2</v>
      </c>
      <c r="AH597" s="242">
        <f t="shared" si="200"/>
        <v>9869</v>
      </c>
      <c r="AI597" s="242">
        <f t="shared" si="201"/>
        <v>3650</v>
      </c>
      <c r="AJ597" s="244">
        <f t="shared" si="202"/>
        <v>112200</v>
      </c>
      <c r="AM597" s="246">
        <f t="shared" si="203"/>
        <v>21290</v>
      </c>
      <c r="AN597" s="246">
        <f t="shared" si="204"/>
        <v>15610</v>
      </c>
    </row>
    <row r="598" spans="2:40" ht="15.6">
      <c r="B598" s="247">
        <v>593</v>
      </c>
      <c r="C598" s="248">
        <v>211700</v>
      </c>
      <c r="D598" s="248">
        <v>169070</v>
      </c>
      <c r="E598" s="235">
        <f t="shared" si="191"/>
        <v>42630</v>
      </c>
      <c r="F598" s="236">
        <f t="shared" si="192"/>
        <v>112520</v>
      </c>
      <c r="G598" s="234">
        <f t="shared" si="193"/>
        <v>89880</v>
      </c>
      <c r="H598" s="237">
        <f t="shared" si="194"/>
        <v>22640</v>
      </c>
      <c r="I598" s="249"/>
      <c r="J598" s="247">
        <v>93</v>
      </c>
      <c r="K598" s="247"/>
      <c r="L598" s="248">
        <v>133810</v>
      </c>
      <c r="M598" s="248">
        <v>105490</v>
      </c>
      <c r="N598" s="248">
        <v>133810</v>
      </c>
      <c r="O598" s="248">
        <v>105490</v>
      </c>
      <c r="Q598" s="241">
        <v>6060</v>
      </c>
      <c r="R598" s="242">
        <f t="shared" si="185"/>
        <v>23490</v>
      </c>
      <c r="S598" s="242">
        <f t="shared" si="187"/>
        <v>29460.000000000004</v>
      </c>
      <c r="T598" s="242">
        <f t="shared" si="188"/>
        <v>20050.8</v>
      </c>
      <c r="U598" s="242">
        <f t="shared" si="195"/>
        <v>73000.800000000003</v>
      </c>
      <c r="V598" s="242">
        <f t="shared" si="205"/>
        <v>79060.800000000003</v>
      </c>
      <c r="W598" s="242">
        <f t="shared" si="196"/>
        <v>7906</v>
      </c>
      <c r="X598" s="242">
        <f t="shared" si="197"/>
        <v>2920</v>
      </c>
      <c r="Y598" s="244">
        <f t="shared" si="198"/>
        <v>89880</v>
      </c>
      <c r="Z598" s="244"/>
      <c r="AA598" s="252"/>
      <c r="AB598" s="241">
        <v>7300</v>
      </c>
      <c r="AC598" s="242">
        <f t="shared" si="186"/>
        <v>27990</v>
      </c>
      <c r="AD598" s="242">
        <f t="shared" si="189"/>
        <v>37580</v>
      </c>
      <c r="AE598" s="242">
        <f t="shared" si="190"/>
        <v>26095.800000000003</v>
      </c>
      <c r="AF598" s="242">
        <f t="shared" si="199"/>
        <v>91665.8</v>
      </c>
      <c r="AG598" s="242">
        <f t="shared" si="206"/>
        <v>98965.8</v>
      </c>
      <c r="AH598" s="242">
        <f t="shared" si="200"/>
        <v>9897</v>
      </c>
      <c r="AI598" s="242">
        <f t="shared" si="201"/>
        <v>3660</v>
      </c>
      <c r="AJ598" s="244">
        <f t="shared" si="202"/>
        <v>112520</v>
      </c>
      <c r="AM598" s="246">
        <f t="shared" si="203"/>
        <v>21290</v>
      </c>
      <c r="AN598" s="246">
        <f t="shared" si="204"/>
        <v>15610</v>
      </c>
    </row>
    <row r="599" spans="2:40" ht="15.6">
      <c r="B599" s="247">
        <v>594</v>
      </c>
      <c r="C599" s="248">
        <v>212510</v>
      </c>
      <c r="D599" s="248">
        <v>169730</v>
      </c>
      <c r="E599" s="235">
        <f t="shared" si="191"/>
        <v>42780</v>
      </c>
      <c r="F599" s="236">
        <f t="shared" si="192"/>
        <v>112840</v>
      </c>
      <c r="G599" s="234">
        <f t="shared" si="193"/>
        <v>90130</v>
      </c>
      <c r="H599" s="237">
        <f t="shared" si="194"/>
        <v>22710</v>
      </c>
      <c r="I599" s="249"/>
      <c r="J599" s="247">
        <v>94</v>
      </c>
      <c r="K599" s="247"/>
      <c r="L599" s="248">
        <v>134130</v>
      </c>
      <c r="M599" s="248">
        <v>105740</v>
      </c>
      <c r="N599" s="248">
        <v>134130</v>
      </c>
      <c r="O599" s="248">
        <v>105740</v>
      </c>
      <c r="Q599" s="241">
        <v>6060</v>
      </c>
      <c r="R599" s="242">
        <f t="shared" si="185"/>
        <v>23490</v>
      </c>
      <c r="S599" s="242">
        <f t="shared" si="187"/>
        <v>29460.000000000004</v>
      </c>
      <c r="T599" s="242">
        <f t="shared" si="188"/>
        <v>20266.399999999998</v>
      </c>
      <c r="U599" s="242">
        <f t="shared" si="195"/>
        <v>73216.399999999994</v>
      </c>
      <c r="V599" s="242">
        <f t="shared" si="205"/>
        <v>79276.399999999994</v>
      </c>
      <c r="W599" s="242">
        <f t="shared" si="196"/>
        <v>7928</v>
      </c>
      <c r="X599" s="242">
        <f t="shared" si="197"/>
        <v>2930</v>
      </c>
      <c r="Y599" s="244">
        <f t="shared" si="198"/>
        <v>90130</v>
      </c>
      <c r="Z599" s="244"/>
      <c r="AA599" s="252"/>
      <c r="AB599" s="241">
        <v>7300</v>
      </c>
      <c r="AC599" s="242">
        <f t="shared" si="186"/>
        <v>27990</v>
      </c>
      <c r="AD599" s="242">
        <f t="shared" si="189"/>
        <v>37580</v>
      </c>
      <c r="AE599" s="242">
        <f t="shared" si="190"/>
        <v>26376.400000000001</v>
      </c>
      <c r="AF599" s="242">
        <f t="shared" si="199"/>
        <v>91946.4</v>
      </c>
      <c r="AG599" s="242">
        <f t="shared" si="206"/>
        <v>99246.399999999994</v>
      </c>
      <c r="AH599" s="242">
        <f t="shared" si="200"/>
        <v>9925</v>
      </c>
      <c r="AI599" s="242">
        <f t="shared" si="201"/>
        <v>3670</v>
      </c>
      <c r="AJ599" s="244">
        <f t="shared" si="202"/>
        <v>112840</v>
      </c>
      <c r="AM599" s="246">
        <f t="shared" si="203"/>
        <v>21290</v>
      </c>
      <c r="AN599" s="246">
        <f t="shared" si="204"/>
        <v>15610</v>
      </c>
    </row>
    <row r="600" spans="2:40" ht="15.6">
      <c r="B600" s="247">
        <v>595</v>
      </c>
      <c r="C600" s="248">
        <v>213320</v>
      </c>
      <c r="D600" s="248">
        <v>170380</v>
      </c>
      <c r="E600" s="235">
        <f t="shared" si="191"/>
        <v>42940</v>
      </c>
      <c r="F600" s="236">
        <f t="shared" si="192"/>
        <v>113160</v>
      </c>
      <c r="G600" s="234">
        <f t="shared" si="193"/>
        <v>90380</v>
      </c>
      <c r="H600" s="237">
        <f t="shared" si="194"/>
        <v>22780</v>
      </c>
      <c r="I600" s="249"/>
      <c r="J600" s="247">
        <v>95</v>
      </c>
      <c r="K600" s="247"/>
      <c r="L600" s="248">
        <v>134450</v>
      </c>
      <c r="M600" s="248">
        <v>105980</v>
      </c>
      <c r="N600" s="248">
        <v>134450</v>
      </c>
      <c r="O600" s="248">
        <v>105980</v>
      </c>
      <c r="Q600" s="241">
        <v>6060</v>
      </c>
      <c r="R600" s="242">
        <f t="shared" si="185"/>
        <v>23490</v>
      </c>
      <c r="S600" s="242">
        <f t="shared" si="187"/>
        <v>29460.000000000004</v>
      </c>
      <c r="T600" s="242">
        <f t="shared" si="188"/>
        <v>20482</v>
      </c>
      <c r="U600" s="242">
        <f t="shared" si="195"/>
        <v>73432</v>
      </c>
      <c r="V600" s="242">
        <f t="shared" si="205"/>
        <v>79492</v>
      </c>
      <c r="W600" s="242">
        <f t="shared" si="196"/>
        <v>7949</v>
      </c>
      <c r="X600" s="242">
        <f t="shared" si="197"/>
        <v>2940</v>
      </c>
      <c r="Y600" s="244">
        <f t="shared" si="198"/>
        <v>90380</v>
      </c>
      <c r="Z600" s="244"/>
      <c r="AA600" s="252"/>
      <c r="AB600" s="241">
        <v>7300</v>
      </c>
      <c r="AC600" s="242">
        <f t="shared" si="186"/>
        <v>27990</v>
      </c>
      <c r="AD600" s="242">
        <f t="shared" si="189"/>
        <v>37580</v>
      </c>
      <c r="AE600" s="242">
        <f t="shared" si="190"/>
        <v>26657.000000000004</v>
      </c>
      <c r="AF600" s="242">
        <f t="shared" si="199"/>
        <v>92227</v>
      </c>
      <c r="AG600" s="242">
        <f t="shared" si="206"/>
        <v>99527</v>
      </c>
      <c r="AH600" s="242">
        <f t="shared" si="200"/>
        <v>9953</v>
      </c>
      <c r="AI600" s="242">
        <f t="shared" si="201"/>
        <v>3680</v>
      </c>
      <c r="AJ600" s="244">
        <f t="shared" si="202"/>
        <v>113160</v>
      </c>
      <c r="AM600" s="246">
        <f t="shared" si="203"/>
        <v>21290</v>
      </c>
      <c r="AN600" s="246">
        <f t="shared" si="204"/>
        <v>15600</v>
      </c>
    </row>
    <row r="601" spans="2:40" ht="15.6">
      <c r="B601" s="247">
        <v>596</v>
      </c>
      <c r="C601" s="248">
        <v>214120</v>
      </c>
      <c r="D601" s="248">
        <v>171030</v>
      </c>
      <c r="E601" s="235">
        <f t="shared" si="191"/>
        <v>43090</v>
      </c>
      <c r="F601" s="236">
        <f t="shared" si="192"/>
        <v>113470</v>
      </c>
      <c r="G601" s="234">
        <f t="shared" si="193"/>
        <v>90610</v>
      </c>
      <c r="H601" s="237">
        <f t="shared" si="194"/>
        <v>22860</v>
      </c>
      <c r="I601" s="249"/>
      <c r="J601" s="247">
        <v>96</v>
      </c>
      <c r="K601" s="247"/>
      <c r="L601" s="248">
        <v>134770</v>
      </c>
      <c r="M601" s="248">
        <v>106230</v>
      </c>
      <c r="N601" s="248">
        <v>134770</v>
      </c>
      <c r="O601" s="248">
        <v>106230</v>
      </c>
      <c r="Q601" s="241">
        <v>6060</v>
      </c>
      <c r="R601" s="242">
        <f t="shared" si="185"/>
        <v>23490</v>
      </c>
      <c r="S601" s="242">
        <f t="shared" si="187"/>
        <v>29460.000000000004</v>
      </c>
      <c r="T601" s="242">
        <f t="shared" si="188"/>
        <v>20697.599999999999</v>
      </c>
      <c r="U601" s="242">
        <f t="shared" si="195"/>
        <v>73647.600000000006</v>
      </c>
      <c r="V601" s="242">
        <f t="shared" si="205"/>
        <v>79707.600000000006</v>
      </c>
      <c r="W601" s="242">
        <f t="shared" si="196"/>
        <v>7971</v>
      </c>
      <c r="X601" s="242">
        <f t="shared" si="197"/>
        <v>2940</v>
      </c>
      <c r="Y601" s="244">
        <f t="shared" si="198"/>
        <v>90610</v>
      </c>
      <c r="Z601" s="244"/>
      <c r="AA601" s="252"/>
      <c r="AB601" s="241">
        <v>7300</v>
      </c>
      <c r="AC601" s="242">
        <f t="shared" si="186"/>
        <v>27990</v>
      </c>
      <c r="AD601" s="242">
        <f t="shared" si="189"/>
        <v>37580</v>
      </c>
      <c r="AE601" s="242">
        <f t="shared" si="190"/>
        <v>26937.600000000002</v>
      </c>
      <c r="AF601" s="242">
        <f t="shared" si="199"/>
        <v>92507.6</v>
      </c>
      <c r="AG601" s="242">
        <f t="shared" si="206"/>
        <v>99807.6</v>
      </c>
      <c r="AH601" s="242">
        <f t="shared" si="200"/>
        <v>9981</v>
      </c>
      <c r="AI601" s="242">
        <f t="shared" si="201"/>
        <v>3690</v>
      </c>
      <c r="AJ601" s="244">
        <f t="shared" si="202"/>
        <v>113470</v>
      </c>
      <c r="AM601" s="246">
        <f t="shared" si="203"/>
        <v>21300</v>
      </c>
      <c r="AN601" s="246">
        <f t="shared" si="204"/>
        <v>15620</v>
      </c>
    </row>
    <row r="602" spans="2:40" ht="15.6">
      <c r="B602" s="247">
        <v>597</v>
      </c>
      <c r="C602" s="248">
        <v>214930</v>
      </c>
      <c r="D602" s="248">
        <v>171680</v>
      </c>
      <c r="E602" s="235">
        <f t="shared" si="191"/>
        <v>43250</v>
      </c>
      <c r="F602" s="236">
        <f t="shared" si="192"/>
        <v>113790</v>
      </c>
      <c r="G602" s="234">
        <f t="shared" si="193"/>
        <v>90860</v>
      </c>
      <c r="H602" s="237">
        <f t="shared" si="194"/>
        <v>22930</v>
      </c>
      <c r="I602" s="249"/>
      <c r="J602" s="247">
        <v>97</v>
      </c>
      <c r="K602" s="247"/>
      <c r="L602" s="248">
        <v>135090</v>
      </c>
      <c r="M602" s="248">
        <v>106470</v>
      </c>
      <c r="N602" s="248">
        <v>135090</v>
      </c>
      <c r="O602" s="248">
        <v>106470</v>
      </c>
      <c r="Q602" s="241">
        <v>6060</v>
      </c>
      <c r="R602" s="242">
        <f t="shared" si="185"/>
        <v>23490</v>
      </c>
      <c r="S602" s="242">
        <f t="shared" si="187"/>
        <v>29460.000000000004</v>
      </c>
      <c r="T602" s="242">
        <f t="shared" si="188"/>
        <v>20913.2</v>
      </c>
      <c r="U602" s="242">
        <f t="shared" si="195"/>
        <v>73863.199999999997</v>
      </c>
      <c r="V602" s="242">
        <f t="shared" si="205"/>
        <v>79923.199999999997</v>
      </c>
      <c r="W602" s="242">
        <f t="shared" si="196"/>
        <v>7992</v>
      </c>
      <c r="X602" s="242">
        <f t="shared" si="197"/>
        <v>2950</v>
      </c>
      <c r="Y602" s="244">
        <f t="shared" si="198"/>
        <v>90860</v>
      </c>
      <c r="Z602" s="244"/>
      <c r="AA602" s="252"/>
      <c r="AB602" s="241">
        <v>7300</v>
      </c>
      <c r="AC602" s="242">
        <f t="shared" si="186"/>
        <v>27990</v>
      </c>
      <c r="AD602" s="242">
        <f t="shared" si="189"/>
        <v>37580</v>
      </c>
      <c r="AE602" s="242">
        <f t="shared" si="190"/>
        <v>27218.2</v>
      </c>
      <c r="AF602" s="242">
        <f t="shared" si="199"/>
        <v>92788.2</v>
      </c>
      <c r="AG602" s="242">
        <f t="shared" si="206"/>
        <v>100088.2</v>
      </c>
      <c r="AH602" s="242">
        <f t="shared" si="200"/>
        <v>10009</v>
      </c>
      <c r="AI602" s="242">
        <f t="shared" si="201"/>
        <v>3700</v>
      </c>
      <c r="AJ602" s="244">
        <f t="shared" si="202"/>
        <v>113790</v>
      </c>
      <c r="AM602" s="246">
        <f t="shared" si="203"/>
        <v>21300</v>
      </c>
      <c r="AN602" s="246">
        <f t="shared" si="204"/>
        <v>15610</v>
      </c>
    </row>
    <row r="603" spans="2:40" ht="15.6">
      <c r="B603" s="247">
        <v>598</v>
      </c>
      <c r="C603" s="248">
        <v>215740</v>
      </c>
      <c r="D603" s="248">
        <v>172330</v>
      </c>
      <c r="E603" s="235">
        <f t="shared" si="191"/>
        <v>43410</v>
      </c>
      <c r="F603" s="236">
        <f t="shared" si="192"/>
        <v>114110</v>
      </c>
      <c r="G603" s="234">
        <f t="shared" si="193"/>
        <v>91110</v>
      </c>
      <c r="H603" s="237">
        <f t="shared" si="194"/>
        <v>23000</v>
      </c>
      <c r="I603" s="249"/>
      <c r="J603" s="247">
        <v>98</v>
      </c>
      <c r="K603" s="247"/>
      <c r="L603" s="248">
        <v>135400</v>
      </c>
      <c r="M603" s="248">
        <v>106720</v>
      </c>
      <c r="N603" s="248">
        <v>135400</v>
      </c>
      <c r="O603" s="248">
        <v>106720</v>
      </c>
      <c r="Q603" s="241">
        <v>6060</v>
      </c>
      <c r="R603" s="242">
        <f t="shared" si="185"/>
        <v>23490</v>
      </c>
      <c r="S603" s="242">
        <f t="shared" si="187"/>
        <v>29460.000000000004</v>
      </c>
      <c r="T603" s="242">
        <f t="shared" si="188"/>
        <v>21128.799999999999</v>
      </c>
      <c r="U603" s="242">
        <f t="shared" si="195"/>
        <v>74078.8</v>
      </c>
      <c r="V603" s="242">
        <f t="shared" si="205"/>
        <v>80138.8</v>
      </c>
      <c r="W603" s="242">
        <f t="shared" si="196"/>
        <v>8014</v>
      </c>
      <c r="X603" s="242">
        <f t="shared" si="197"/>
        <v>2960</v>
      </c>
      <c r="Y603" s="244">
        <f t="shared" si="198"/>
        <v>91110</v>
      </c>
      <c r="Z603" s="244"/>
      <c r="AA603" s="252"/>
      <c r="AB603" s="241">
        <v>7300</v>
      </c>
      <c r="AC603" s="242">
        <f t="shared" si="186"/>
        <v>27990</v>
      </c>
      <c r="AD603" s="242">
        <f t="shared" si="189"/>
        <v>37580</v>
      </c>
      <c r="AE603" s="242">
        <f t="shared" si="190"/>
        <v>27498.800000000003</v>
      </c>
      <c r="AF603" s="242">
        <f t="shared" si="199"/>
        <v>93068.800000000003</v>
      </c>
      <c r="AG603" s="242">
        <f t="shared" si="206"/>
        <v>100368.8</v>
      </c>
      <c r="AH603" s="242">
        <f t="shared" si="200"/>
        <v>10037</v>
      </c>
      <c r="AI603" s="242">
        <f t="shared" si="201"/>
        <v>3710</v>
      </c>
      <c r="AJ603" s="244">
        <f t="shared" si="202"/>
        <v>114110</v>
      </c>
      <c r="AM603" s="246">
        <f t="shared" si="203"/>
        <v>21290</v>
      </c>
      <c r="AN603" s="246">
        <f t="shared" si="204"/>
        <v>15610</v>
      </c>
    </row>
    <row r="604" spans="2:40" ht="15.6">
      <c r="B604" s="247">
        <v>599</v>
      </c>
      <c r="C604" s="248">
        <v>216540</v>
      </c>
      <c r="D604" s="248">
        <v>172990</v>
      </c>
      <c r="E604" s="235">
        <f t="shared" si="191"/>
        <v>43550</v>
      </c>
      <c r="F604" s="236">
        <f t="shared" si="192"/>
        <v>114430</v>
      </c>
      <c r="G604" s="234">
        <f t="shared" si="193"/>
        <v>91350</v>
      </c>
      <c r="H604" s="237">
        <f t="shared" si="194"/>
        <v>23080</v>
      </c>
      <c r="I604" s="249"/>
      <c r="J604" s="247">
        <v>99</v>
      </c>
      <c r="K604" s="247"/>
      <c r="L604" s="248">
        <v>135720</v>
      </c>
      <c r="M604" s="248">
        <v>106970</v>
      </c>
      <c r="N604" s="248">
        <v>135720</v>
      </c>
      <c r="O604" s="248">
        <v>106970</v>
      </c>
      <c r="Q604" s="241">
        <v>6060</v>
      </c>
      <c r="R604" s="242">
        <f t="shared" si="185"/>
        <v>23490</v>
      </c>
      <c r="S604" s="242">
        <f t="shared" si="187"/>
        <v>29460.000000000004</v>
      </c>
      <c r="T604" s="242">
        <f t="shared" si="188"/>
        <v>21344.399999999998</v>
      </c>
      <c r="U604" s="242">
        <f t="shared" si="195"/>
        <v>74294.399999999994</v>
      </c>
      <c r="V604" s="242">
        <f t="shared" si="205"/>
        <v>80354.399999999994</v>
      </c>
      <c r="W604" s="242">
        <f t="shared" si="196"/>
        <v>8035</v>
      </c>
      <c r="X604" s="242">
        <f t="shared" si="197"/>
        <v>2970</v>
      </c>
      <c r="Y604" s="244">
        <f t="shared" si="198"/>
        <v>91350</v>
      </c>
      <c r="Z604" s="244"/>
      <c r="AA604" s="252"/>
      <c r="AB604" s="241">
        <v>7300</v>
      </c>
      <c r="AC604" s="242">
        <f t="shared" si="186"/>
        <v>27990</v>
      </c>
      <c r="AD604" s="242">
        <f t="shared" si="189"/>
        <v>37580</v>
      </c>
      <c r="AE604" s="242">
        <f t="shared" si="190"/>
        <v>27779.4</v>
      </c>
      <c r="AF604" s="242">
        <f t="shared" si="199"/>
        <v>93349.4</v>
      </c>
      <c r="AG604" s="242">
        <f t="shared" si="206"/>
        <v>100649.4</v>
      </c>
      <c r="AH604" s="242">
        <f t="shared" si="200"/>
        <v>10065</v>
      </c>
      <c r="AI604" s="242">
        <f t="shared" si="201"/>
        <v>3720</v>
      </c>
      <c r="AJ604" s="244">
        <f t="shared" si="202"/>
        <v>114430</v>
      </c>
      <c r="AM604" s="246">
        <f t="shared" si="203"/>
        <v>21290</v>
      </c>
      <c r="AN604" s="246">
        <f t="shared" si="204"/>
        <v>15620</v>
      </c>
    </row>
    <row r="605" spans="2:40" ht="15.6">
      <c r="B605" s="247">
        <v>600</v>
      </c>
      <c r="C605" s="248">
        <v>217350</v>
      </c>
      <c r="D605" s="248">
        <v>173650</v>
      </c>
      <c r="E605" s="235">
        <f t="shared" si="191"/>
        <v>43700</v>
      </c>
      <c r="F605" s="236">
        <f t="shared" si="192"/>
        <v>114750</v>
      </c>
      <c r="G605" s="234">
        <f t="shared" si="193"/>
        <v>91600</v>
      </c>
      <c r="H605" s="237">
        <f t="shared" si="194"/>
        <v>23150</v>
      </c>
      <c r="I605" s="249"/>
      <c r="J605" s="247">
        <v>100</v>
      </c>
      <c r="K605" s="247"/>
      <c r="L605" s="248">
        <v>136040</v>
      </c>
      <c r="M605" s="248">
        <v>107210</v>
      </c>
      <c r="N605" s="248">
        <v>136040</v>
      </c>
      <c r="O605" s="248">
        <v>107210</v>
      </c>
      <c r="Q605" s="241">
        <v>6060</v>
      </c>
      <c r="R605" s="242">
        <f t="shared" si="185"/>
        <v>23490</v>
      </c>
      <c r="S605" s="242">
        <f t="shared" si="187"/>
        <v>29460.000000000004</v>
      </c>
      <c r="T605" s="242">
        <f t="shared" si="188"/>
        <v>21560</v>
      </c>
      <c r="U605" s="242">
        <f t="shared" si="195"/>
        <v>74510</v>
      </c>
      <c r="V605" s="242">
        <f t="shared" si="205"/>
        <v>80570</v>
      </c>
      <c r="W605" s="242">
        <f t="shared" si="196"/>
        <v>8057</v>
      </c>
      <c r="X605" s="242">
        <f t="shared" si="197"/>
        <v>2980</v>
      </c>
      <c r="Y605" s="244">
        <f t="shared" si="198"/>
        <v>91600</v>
      </c>
      <c r="Z605" s="244"/>
      <c r="AA605" s="252"/>
      <c r="AB605" s="241">
        <v>7300</v>
      </c>
      <c r="AC605" s="242">
        <f t="shared" si="186"/>
        <v>27990</v>
      </c>
      <c r="AD605" s="242">
        <f t="shared" si="189"/>
        <v>37580</v>
      </c>
      <c r="AE605" s="242">
        <f t="shared" si="190"/>
        <v>28060.000000000004</v>
      </c>
      <c r="AF605" s="242">
        <f t="shared" si="199"/>
        <v>93630</v>
      </c>
      <c r="AG605" s="242">
        <f t="shared" si="206"/>
        <v>100930</v>
      </c>
      <c r="AH605" s="242">
        <f t="shared" si="200"/>
        <v>10093</v>
      </c>
      <c r="AI605" s="242">
        <f t="shared" si="201"/>
        <v>3730</v>
      </c>
      <c r="AJ605" s="244">
        <f t="shared" si="202"/>
        <v>114750</v>
      </c>
      <c r="AM605" s="246">
        <f t="shared" si="203"/>
        <v>21290</v>
      </c>
      <c r="AN605" s="246">
        <f t="shared" si="204"/>
        <v>15610</v>
      </c>
    </row>
    <row r="606" spans="2:40" ht="15.6">
      <c r="B606" s="247">
        <v>601</v>
      </c>
      <c r="C606" s="248">
        <v>218150</v>
      </c>
      <c r="D606" s="248">
        <v>174300</v>
      </c>
      <c r="E606" s="235">
        <f t="shared" si="191"/>
        <v>43850</v>
      </c>
      <c r="F606" s="236">
        <f t="shared" si="192"/>
        <v>115070</v>
      </c>
      <c r="G606" s="234">
        <f t="shared" si="193"/>
        <v>91840</v>
      </c>
      <c r="H606" s="237">
        <f t="shared" si="194"/>
        <v>23230</v>
      </c>
      <c r="I606" s="249"/>
      <c r="J606" s="247">
        <v>101</v>
      </c>
      <c r="K606" s="247"/>
      <c r="L606" s="248">
        <v>136360</v>
      </c>
      <c r="M606" s="248">
        <v>107450</v>
      </c>
      <c r="N606" s="248">
        <v>136360</v>
      </c>
      <c r="O606" s="248">
        <v>107450</v>
      </c>
      <c r="Q606" s="241">
        <v>6060</v>
      </c>
      <c r="R606" s="242">
        <f t="shared" si="185"/>
        <v>23490</v>
      </c>
      <c r="S606" s="242">
        <f t="shared" si="187"/>
        <v>29460.000000000004</v>
      </c>
      <c r="T606" s="242">
        <f t="shared" si="188"/>
        <v>21775.599999999999</v>
      </c>
      <c r="U606" s="242">
        <f t="shared" si="195"/>
        <v>74725.600000000006</v>
      </c>
      <c r="V606" s="242">
        <f t="shared" si="205"/>
        <v>80785.600000000006</v>
      </c>
      <c r="W606" s="242">
        <f t="shared" si="196"/>
        <v>8079</v>
      </c>
      <c r="X606" s="242">
        <f t="shared" si="197"/>
        <v>2980</v>
      </c>
      <c r="Y606" s="244">
        <f t="shared" si="198"/>
        <v>91840</v>
      </c>
      <c r="Z606" s="244"/>
      <c r="AA606" s="252"/>
      <c r="AB606" s="241">
        <v>7300</v>
      </c>
      <c r="AC606" s="242">
        <f t="shared" si="186"/>
        <v>27990</v>
      </c>
      <c r="AD606" s="242">
        <f t="shared" si="189"/>
        <v>37580</v>
      </c>
      <c r="AE606" s="242">
        <f t="shared" si="190"/>
        <v>28340.600000000002</v>
      </c>
      <c r="AF606" s="242">
        <f t="shared" si="199"/>
        <v>93910.6</v>
      </c>
      <c r="AG606" s="242">
        <f t="shared" si="206"/>
        <v>101210.6</v>
      </c>
      <c r="AH606" s="242">
        <f t="shared" si="200"/>
        <v>10121</v>
      </c>
      <c r="AI606" s="242">
        <f t="shared" si="201"/>
        <v>3740</v>
      </c>
      <c r="AJ606" s="244">
        <f t="shared" si="202"/>
        <v>115070</v>
      </c>
      <c r="AM606" s="246">
        <f t="shared" si="203"/>
        <v>21290</v>
      </c>
      <c r="AN606" s="246">
        <f t="shared" si="204"/>
        <v>15610</v>
      </c>
    </row>
    <row r="607" spans="2:40" ht="15.6">
      <c r="B607" s="247">
        <v>602</v>
      </c>
      <c r="C607" s="248">
        <v>218960</v>
      </c>
      <c r="D607" s="248">
        <v>174950</v>
      </c>
      <c r="E607" s="235">
        <f t="shared" si="191"/>
        <v>44010</v>
      </c>
      <c r="F607" s="236">
        <f t="shared" si="192"/>
        <v>115390</v>
      </c>
      <c r="G607" s="234">
        <f t="shared" si="193"/>
        <v>92090</v>
      </c>
      <c r="H607" s="237">
        <f t="shared" si="194"/>
        <v>23300</v>
      </c>
      <c r="I607" s="249"/>
      <c r="J607" s="247">
        <v>102</v>
      </c>
      <c r="K607" s="247"/>
      <c r="L607" s="248">
        <v>136680</v>
      </c>
      <c r="M607" s="248">
        <v>107700</v>
      </c>
      <c r="N607" s="248">
        <v>136680</v>
      </c>
      <c r="O607" s="248">
        <v>107700</v>
      </c>
      <c r="Q607" s="241">
        <v>6060</v>
      </c>
      <c r="R607" s="242">
        <f t="shared" si="185"/>
        <v>23490</v>
      </c>
      <c r="S607" s="242">
        <f t="shared" si="187"/>
        <v>29460.000000000004</v>
      </c>
      <c r="T607" s="242">
        <f t="shared" si="188"/>
        <v>21991.200000000001</v>
      </c>
      <c r="U607" s="242">
        <f t="shared" si="195"/>
        <v>74941.2</v>
      </c>
      <c r="V607" s="242">
        <f t="shared" si="205"/>
        <v>81001.2</v>
      </c>
      <c r="W607" s="242">
        <f t="shared" si="196"/>
        <v>8100</v>
      </c>
      <c r="X607" s="242">
        <f t="shared" si="197"/>
        <v>2990</v>
      </c>
      <c r="Y607" s="244">
        <f t="shared" si="198"/>
        <v>92090</v>
      </c>
      <c r="Z607" s="244"/>
      <c r="AA607" s="252"/>
      <c r="AB607" s="241">
        <v>7300</v>
      </c>
      <c r="AC607" s="242">
        <f t="shared" si="186"/>
        <v>27990</v>
      </c>
      <c r="AD607" s="242">
        <f t="shared" si="189"/>
        <v>37580</v>
      </c>
      <c r="AE607" s="242">
        <f t="shared" si="190"/>
        <v>28621.200000000001</v>
      </c>
      <c r="AF607" s="242">
        <f t="shared" si="199"/>
        <v>94191.2</v>
      </c>
      <c r="AG607" s="242">
        <f t="shared" si="206"/>
        <v>101491.2</v>
      </c>
      <c r="AH607" s="242">
        <f t="shared" si="200"/>
        <v>10149</v>
      </c>
      <c r="AI607" s="242">
        <f t="shared" si="201"/>
        <v>3750</v>
      </c>
      <c r="AJ607" s="244">
        <f t="shared" si="202"/>
        <v>115390</v>
      </c>
      <c r="AM607" s="246">
        <f t="shared" si="203"/>
        <v>21290</v>
      </c>
      <c r="AN607" s="246">
        <f t="shared" si="204"/>
        <v>15610</v>
      </c>
    </row>
    <row r="608" spans="2:40" ht="15.6">
      <c r="B608" s="247">
        <v>603</v>
      </c>
      <c r="C608" s="248">
        <v>219770</v>
      </c>
      <c r="D608" s="248">
        <v>175600</v>
      </c>
      <c r="E608" s="235">
        <f t="shared" si="191"/>
        <v>44170</v>
      </c>
      <c r="F608" s="236">
        <f t="shared" si="192"/>
        <v>115700</v>
      </c>
      <c r="G608" s="234">
        <f t="shared" si="193"/>
        <v>92330</v>
      </c>
      <c r="H608" s="237">
        <f t="shared" si="194"/>
        <v>23370</v>
      </c>
      <c r="I608" s="249"/>
      <c r="J608" s="247">
        <v>103</v>
      </c>
      <c r="K608" s="247"/>
      <c r="L608" s="248">
        <v>137000</v>
      </c>
      <c r="M608" s="248">
        <v>107950</v>
      </c>
      <c r="N608" s="248">
        <v>137000</v>
      </c>
      <c r="O608" s="248">
        <v>107950</v>
      </c>
      <c r="Q608" s="241">
        <v>6060</v>
      </c>
      <c r="R608" s="242">
        <f t="shared" si="185"/>
        <v>23490</v>
      </c>
      <c r="S608" s="242">
        <f t="shared" si="187"/>
        <v>29460.000000000004</v>
      </c>
      <c r="T608" s="242">
        <f t="shared" si="188"/>
        <v>22206.799999999999</v>
      </c>
      <c r="U608" s="242">
        <f t="shared" si="195"/>
        <v>75156.800000000003</v>
      </c>
      <c r="V608" s="242">
        <f t="shared" si="205"/>
        <v>81216.800000000003</v>
      </c>
      <c r="W608" s="242">
        <f t="shared" si="196"/>
        <v>8122</v>
      </c>
      <c r="X608" s="242">
        <f t="shared" si="197"/>
        <v>3000</v>
      </c>
      <c r="Y608" s="244">
        <f t="shared" si="198"/>
        <v>92330</v>
      </c>
      <c r="Z608" s="244"/>
      <c r="AA608" s="252"/>
      <c r="AB608" s="241">
        <v>7300</v>
      </c>
      <c r="AC608" s="242">
        <f t="shared" si="186"/>
        <v>27990</v>
      </c>
      <c r="AD608" s="242">
        <f t="shared" si="189"/>
        <v>37580</v>
      </c>
      <c r="AE608" s="242">
        <f t="shared" si="190"/>
        <v>28901.800000000003</v>
      </c>
      <c r="AF608" s="242">
        <f t="shared" si="199"/>
        <v>94471.8</v>
      </c>
      <c r="AG608" s="242">
        <f t="shared" si="206"/>
        <v>101771.8</v>
      </c>
      <c r="AH608" s="242">
        <f t="shared" si="200"/>
        <v>10177</v>
      </c>
      <c r="AI608" s="242">
        <f t="shared" si="201"/>
        <v>3760</v>
      </c>
      <c r="AJ608" s="244">
        <f t="shared" si="202"/>
        <v>115700</v>
      </c>
      <c r="AM608" s="246">
        <f t="shared" si="203"/>
        <v>21300</v>
      </c>
      <c r="AN608" s="246">
        <f t="shared" si="204"/>
        <v>15620</v>
      </c>
    </row>
    <row r="609" spans="2:40" ht="15.6">
      <c r="B609" s="247">
        <v>604</v>
      </c>
      <c r="C609" s="248">
        <v>220570</v>
      </c>
      <c r="D609" s="248">
        <v>176260</v>
      </c>
      <c r="E609" s="235">
        <f t="shared" si="191"/>
        <v>44310</v>
      </c>
      <c r="F609" s="236">
        <f t="shared" si="192"/>
        <v>116020</v>
      </c>
      <c r="G609" s="234">
        <f t="shared" si="193"/>
        <v>92580</v>
      </c>
      <c r="H609" s="237">
        <f t="shared" si="194"/>
        <v>23440</v>
      </c>
      <c r="I609" s="249"/>
      <c r="J609" s="247">
        <v>104</v>
      </c>
      <c r="K609" s="247"/>
      <c r="L609" s="248">
        <v>137320</v>
      </c>
      <c r="M609" s="248">
        <v>108190</v>
      </c>
      <c r="N609" s="248">
        <v>137320</v>
      </c>
      <c r="O609" s="248">
        <v>108190</v>
      </c>
      <c r="Q609" s="241">
        <v>6060</v>
      </c>
      <c r="R609" s="242">
        <f t="shared" si="185"/>
        <v>23490</v>
      </c>
      <c r="S609" s="242">
        <f t="shared" si="187"/>
        <v>29460.000000000004</v>
      </c>
      <c r="T609" s="242">
        <f t="shared" si="188"/>
        <v>22422.399999999998</v>
      </c>
      <c r="U609" s="242">
        <f t="shared" si="195"/>
        <v>75372.399999999994</v>
      </c>
      <c r="V609" s="242">
        <f t="shared" si="205"/>
        <v>81432.399999999994</v>
      </c>
      <c r="W609" s="242">
        <f t="shared" si="196"/>
        <v>8143</v>
      </c>
      <c r="X609" s="242">
        <f t="shared" si="197"/>
        <v>3010</v>
      </c>
      <c r="Y609" s="244">
        <f t="shared" si="198"/>
        <v>92580</v>
      </c>
      <c r="Z609" s="244"/>
      <c r="AA609" s="252"/>
      <c r="AB609" s="241">
        <v>7300</v>
      </c>
      <c r="AC609" s="242">
        <f t="shared" si="186"/>
        <v>27990</v>
      </c>
      <c r="AD609" s="242">
        <f t="shared" si="189"/>
        <v>37580</v>
      </c>
      <c r="AE609" s="242">
        <f t="shared" si="190"/>
        <v>29182.400000000001</v>
      </c>
      <c r="AF609" s="242">
        <f t="shared" si="199"/>
        <v>94752.4</v>
      </c>
      <c r="AG609" s="242">
        <f t="shared" si="206"/>
        <v>102052.4</v>
      </c>
      <c r="AH609" s="242">
        <f t="shared" si="200"/>
        <v>10205</v>
      </c>
      <c r="AI609" s="242">
        <f t="shared" si="201"/>
        <v>3770</v>
      </c>
      <c r="AJ609" s="244">
        <f t="shared" si="202"/>
        <v>116020</v>
      </c>
      <c r="AM609" s="246">
        <f t="shared" si="203"/>
        <v>21300</v>
      </c>
      <c r="AN609" s="246">
        <f t="shared" si="204"/>
        <v>15610</v>
      </c>
    </row>
    <row r="610" spans="2:40" ht="15.6">
      <c r="B610" s="247">
        <v>605</v>
      </c>
      <c r="C610" s="248">
        <v>221380</v>
      </c>
      <c r="D610" s="248">
        <v>176910</v>
      </c>
      <c r="E610" s="235">
        <f t="shared" si="191"/>
        <v>44470</v>
      </c>
      <c r="F610" s="236">
        <f t="shared" si="192"/>
        <v>116340</v>
      </c>
      <c r="G610" s="234">
        <f t="shared" si="193"/>
        <v>92830</v>
      </c>
      <c r="H610" s="237">
        <f t="shared" si="194"/>
        <v>23510</v>
      </c>
      <c r="I610" s="249"/>
      <c r="J610" s="247">
        <v>105</v>
      </c>
      <c r="K610" s="247"/>
      <c r="L610" s="248">
        <v>137630</v>
      </c>
      <c r="M610" s="248">
        <v>108430</v>
      </c>
      <c r="N610" s="248">
        <v>137630</v>
      </c>
      <c r="O610" s="248">
        <v>108430</v>
      </c>
      <c r="Q610" s="241">
        <v>6060</v>
      </c>
      <c r="R610" s="242">
        <f t="shared" si="185"/>
        <v>23490</v>
      </c>
      <c r="S610" s="242">
        <f t="shared" si="187"/>
        <v>29460.000000000004</v>
      </c>
      <c r="T610" s="242">
        <f t="shared" si="188"/>
        <v>22638</v>
      </c>
      <c r="U610" s="242">
        <f t="shared" si="195"/>
        <v>75588</v>
      </c>
      <c r="V610" s="242">
        <f t="shared" si="205"/>
        <v>81648</v>
      </c>
      <c r="W610" s="242">
        <f t="shared" si="196"/>
        <v>8165</v>
      </c>
      <c r="X610" s="242">
        <f t="shared" si="197"/>
        <v>3020</v>
      </c>
      <c r="Y610" s="244">
        <f t="shared" si="198"/>
        <v>92830</v>
      </c>
      <c r="Z610" s="244"/>
      <c r="AA610" s="252"/>
      <c r="AB610" s="241">
        <v>7300</v>
      </c>
      <c r="AC610" s="242">
        <f t="shared" si="186"/>
        <v>27990</v>
      </c>
      <c r="AD610" s="242">
        <f t="shared" si="189"/>
        <v>37580</v>
      </c>
      <c r="AE610" s="242">
        <f t="shared" si="190"/>
        <v>29463.000000000004</v>
      </c>
      <c r="AF610" s="242">
        <f t="shared" si="199"/>
        <v>95033</v>
      </c>
      <c r="AG610" s="242">
        <f t="shared" si="206"/>
        <v>102333</v>
      </c>
      <c r="AH610" s="242">
        <f t="shared" si="200"/>
        <v>10233</v>
      </c>
      <c r="AI610" s="242">
        <f t="shared" si="201"/>
        <v>3780</v>
      </c>
      <c r="AJ610" s="244">
        <f t="shared" si="202"/>
        <v>116340</v>
      </c>
      <c r="AM610" s="246">
        <f t="shared" si="203"/>
        <v>21290</v>
      </c>
      <c r="AN610" s="246">
        <f t="shared" si="204"/>
        <v>15600</v>
      </c>
    </row>
    <row r="611" spans="2:40" ht="15.6">
      <c r="B611" s="247">
        <v>606</v>
      </c>
      <c r="C611" s="248">
        <v>222200</v>
      </c>
      <c r="D611" s="248">
        <v>177560</v>
      </c>
      <c r="E611" s="235">
        <f t="shared" si="191"/>
        <v>44640</v>
      </c>
      <c r="F611" s="236">
        <f t="shared" si="192"/>
        <v>116660</v>
      </c>
      <c r="G611" s="234">
        <f t="shared" si="193"/>
        <v>93060</v>
      </c>
      <c r="H611" s="237">
        <f t="shared" si="194"/>
        <v>23600</v>
      </c>
      <c r="I611" s="249"/>
      <c r="J611" s="247">
        <v>106</v>
      </c>
      <c r="K611" s="247"/>
      <c r="L611" s="248">
        <v>137950</v>
      </c>
      <c r="M611" s="248">
        <v>108680</v>
      </c>
      <c r="N611" s="248">
        <v>137950</v>
      </c>
      <c r="O611" s="248">
        <v>108680</v>
      </c>
      <c r="Q611" s="241">
        <v>6060</v>
      </c>
      <c r="R611" s="242">
        <f t="shared" si="185"/>
        <v>23490</v>
      </c>
      <c r="S611" s="242">
        <f t="shared" si="187"/>
        <v>29460.000000000004</v>
      </c>
      <c r="T611" s="242">
        <f t="shared" si="188"/>
        <v>22853.599999999999</v>
      </c>
      <c r="U611" s="242">
        <f t="shared" si="195"/>
        <v>75803.600000000006</v>
      </c>
      <c r="V611" s="242">
        <f t="shared" si="205"/>
        <v>81863.600000000006</v>
      </c>
      <c r="W611" s="242">
        <f t="shared" si="196"/>
        <v>8186</v>
      </c>
      <c r="X611" s="242">
        <f t="shared" si="197"/>
        <v>3020</v>
      </c>
      <c r="Y611" s="244">
        <f t="shared" si="198"/>
        <v>93060</v>
      </c>
      <c r="Z611" s="244"/>
      <c r="AA611" s="252"/>
      <c r="AB611" s="241">
        <v>7300</v>
      </c>
      <c r="AC611" s="242">
        <f t="shared" si="186"/>
        <v>27990</v>
      </c>
      <c r="AD611" s="242">
        <f t="shared" si="189"/>
        <v>37580</v>
      </c>
      <c r="AE611" s="242">
        <f t="shared" si="190"/>
        <v>29743.600000000002</v>
      </c>
      <c r="AF611" s="242">
        <f t="shared" si="199"/>
        <v>95313.600000000006</v>
      </c>
      <c r="AG611" s="242">
        <f t="shared" si="206"/>
        <v>102613.6</v>
      </c>
      <c r="AH611" s="242">
        <f t="shared" si="200"/>
        <v>10261</v>
      </c>
      <c r="AI611" s="242">
        <f t="shared" si="201"/>
        <v>3790</v>
      </c>
      <c r="AJ611" s="244">
        <f t="shared" si="202"/>
        <v>116660</v>
      </c>
      <c r="AM611" s="246">
        <f t="shared" si="203"/>
        <v>21290</v>
      </c>
      <c r="AN611" s="246">
        <f t="shared" si="204"/>
        <v>15620</v>
      </c>
    </row>
    <row r="612" spans="2:40" ht="15.6">
      <c r="B612" s="247">
        <v>607</v>
      </c>
      <c r="C612" s="248">
        <v>223000</v>
      </c>
      <c r="D612" s="248">
        <v>178210</v>
      </c>
      <c r="E612" s="235">
        <f t="shared" si="191"/>
        <v>44790</v>
      </c>
      <c r="F612" s="236">
        <f t="shared" si="192"/>
        <v>116980</v>
      </c>
      <c r="G612" s="234">
        <f t="shared" si="193"/>
        <v>93310</v>
      </c>
      <c r="H612" s="237">
        <f t="shared" si="194"/>
        <v>23670</v>
      </c>
      <c r="I612" s="249"/>
      <c r="J612" s="247">
        <v>107</v>
      </c>
      <c r="K612" s="247"/>
      <c r="L612" s="248">
        <v>138280</v>
      </c>
      <c r="M612" s="248">
        <v>108930</v>
      </c>
      <c r="N612" s="248">
        <v>138280</v>
      </c>
      <c r="O612" s="248">
        <v>108930</v>
      </c>
      <c r="Q612" s="241">
        <v>6060</v>
      </c>
      <c r="R612" s="242">
        <f t="shared" si="185"/>
        <v>23490</v>
      </c>
      <c r="S612" s="242">
        <f t="shared" si="187"/>
        <v>29460.000000000004</v>
      </c>
      <c r="T612" s="242">
        <f t="shared" si="188"/>
        <v>23069.200000000001</v>
      </c>
      <c r="U612" s="242">
        <f t="shared" si="195"/>
        <v>76019.199999999997</v>
      </c>
      <c r="V612" s="242">
        <f t="shared" si="205"/>
        <v>82079.199999999997</v>
      </c>
      <c r="W612" s="242">
        <f t="shared" si="196"/>
        <v>8208</v>
      </c>
      <c r="X612" s="242">
        <f t="shared" si="197"/>
        <v>3030</v>
      </c>
      <c r="Y612" s="244">
        <f t="shared" si="198"/>
        <v>93310</v>
      </c>
      <c r="Z612" s="244"/>
      <c r="AA612" s="252"/>
      <c r="AB612" s="241">
        <v>7300</v>
      </c>
      <c r="AC612" s="242">
        <f t="shared" si="186"/>
        <v>27990</v>
      </c>
      <c r="AD612" s="242">
        <f t="shared" si="189"/>
        <v>37580</v>
      </c>
      <c r="AE612" s="242">
        <f t="shared" si="190"/>
        <v>30024.2</v>
      </c>
      <c r="AF612" s="242">
        <f t="shared" si="199"/>
        <v>95594.2</v>
      </c>
      <c r="AG612" s="242">
        <f t="shared" si="206"/>
        <v>102894.2</v>
      </c>
      <c r="AH612" s="242">
        <f t="shared" si="200"/>
        <v>10289</v>
      </c>
      <c r="AI612" s="242">
        <f t="shared" si="201"/>
        <v>3800</v>
      </c>
      <c r="AJ612" s="244">
        <f t="shared" si="202"/>
        <v>116980</v>
      </c>
      <c r="AM612" s="246">
        <f t="shared" si="203"/>
        <v>21300</v>
      </c>
      <c r="AN612" s="246">
        <f t="shared" si="204"/>
        <v>15620</v>
      </c>
    </row>
    <row r="613" spans="2:40" ht="15.6">
      <c r="B613" s="247">
        <v>608</v>
      </c>
      <c r="C613" s="248">
        <v>223810</v>
      </c>
      <c r="D613" s="248">
        <v>178870</v>
      </c>
      <c r="E613" s="235">
        <f t="shared" si="191"/>
        <v>44940</v>
      </c>
      <c r="F613" s="236">
        <f t="shared" si="192"/>
        <v>117300</v>
      </c>
      <c r="G613" s="234">
        <f t="shared" si="193"/>
        <v>93560</v>
      </c>
      <c r="H613" s="237">
        <f t="shared" si="194"/>
        <v>23740</v>
      </c>
      <c r="I613" s="249"/>
      <c r="J613" s="247">
        <v>108</v>
      </c>
      <c r="K613" s="247"/>
      <c r="L613" s="248">
        <v>138600</v>
      </c>
      <c r="M613" s="248">
        <v>109170</v>
      </c>
      <c r="N613" s="248">
        <v>138600</v>
      </c>
      <c r="O613" s="248">
        <v>109170</v>
      </c>
      <c r="Q613" s="241">
        <v>6060</v>
      </c>
      <c r="R613" s="242">
        <f t="shared" si="185"/>
        <v>23490</v>
      </c>
      <c r="S613" s="242">
        <f t="shared" si="187"/>
        <v>29460.000000000004</v>
      </c>
      <c r="T613" s="242">
        <f t="shared" si="188"/>
        <v>23284.799999999999</v>
      </c>
      <c r="U613" s="242">
        <f t="shared" si="195"/>
        <v>76234.8</v>
      </c>
      <c r="V613" s="242">
        <f t="shared" si="205"/>
        <v>82294.8</v>
      </c>
      <c r="W613" s="242">
        <f t="shared" si="196"/>
        <v>8229</v>
      </c>
      <c r="X613" s="242">
        <f t="shared" si="197"/>
        <v>3040</v>
      </c>
      <c r="Y613" s="244">
        <f t="shared" si="198"/>
        <v>93560</v>
      </c>
      <c r="Z613" s="244"/>
      <c r="AA613" s="252"/>
      <c r="AB613" s="241">
        <v>7300</v>
      </c>
      <c r="AC613" s="242">
        <f t="shared" si="186"/>
        <v>27990</v>
      </c>
      <c r="AD613" s="242">
        <f t="shared" si="189"/>
        <v>37580</v>
      </c>
      <c r="AE613" s="242">
        <f t="shared" si="190"/>
        <v>30304.800000000003</v>
      </c>
      <c r="AF613" s="242">
        <f t="shared" si="199"/>
        <v>95874.8</v>
      </c>
      <c r="AG613" s="242">
        <f t="shared" si="206"/>
        <v>103174.8</v>
      </c>
      <c r="AH613" s="242">
        <f t="shared" si="200"/>
        <v>10317</v>
      </c>
      <c r="AI613" s="242">
        <f t="shared" si="201"/>
        <v>3810</v>
      </c>
      <c r="AJ613" s="244">
        <f t="shared" si="202"/>
        <v>117300</v>
      </c>
      <c r="AM613" s="246">
        <f t="shared" si="203"/>
        <v>21300</v>
      </c>
      <c r="AN613" s="246">
        <f t="shared" si="204"/>
        <v>15610</v>
      </c>
    </row>
    <row r="614" spans="2:40" ht="15.6">
      <c r="B614" s="247">
        <v>609</v>
      </c>
      <c r="C614" s="248">
        <v>224610</v>
      </c>
      <c r="D614" s="248">
        <v>179530</v>
      </c>
      <c r="E614" s="235">
        <f t="shared" si="191"/>
        <v>45080</v>
      </c>
      <c r="F614" s="236">
        <f t="shared" si="192"/>
        <v>117620</v>
      </c>
      <c r="G614" s="234">
        <f t="shared" si="193"/>
        <v>93810</v>
      </c>
      <c r="H614" s="237">
        <f t="shared" si="194"/>
        <v>23810</v>
      </c>
      <c r="I614" s="249"/>
      <c r="J614" s="247">
        <v>109</v>
      </c>
      <c r="K614" s="247"/>
      <c r="L614" s="248">
        <v>138920</v>
      </c>
      <c r="M614" s="248">
        <v>109420</v>
      </c>
      <c r="N614" s="248">
        <v>138920</v>
      </c>
      <c r="O614" s="248">
        <v>109420</v>
      </c>
      <c r="Q614" s="241">
        <v>6060</v>
      </c>
      <c r="R614" s="242">
        <f t="shared" si="185"/>
        <v>23490</v>
      </c>
      <c r="S614" s="242">
        <f t="shared" si="187"/>
        <v>29460.000000000004</v>
      </c>
      <c r="T614" s="242">
        <f t="shared" si="188"/>
        <v>23500.399999999998</v>
      </c>
      <c r="U614" s="242">
        <f t="shared" si="195"/>
        <v>76450.399999999994</v>
      </c>
      <c r="V614" s="242">
        <f t="shared" si="205"/>
        <v>82510.399999999994</v>
      </c>
      <c r="W614" s="242">
        <f t="shared" si="196"/>
        <v>8251</v>
      </c>
      <c r="X614" s="242">
        <f t="shared" si="197"/>
        <v>3050</v>
      </c>
      <c r="Y614" s="244">
        <f t="shared" si="198"/>
        <v>93810</v>
      </c>
      <c r="Z614" s="244"/>
      <c r="AA614" s="252"/>
      <c r="AB614" s="241">
        <v>7300</v>
      </c>
      <c r="AC614" s="242">
        <f t="shared" si="186"/>
        <v>27990</v>
      </c>
      <c r="AD614" s="242">
        <f t="shared" si="189"/>
        <v>37580</v>
      </c>
      <c r="AE614" s="242">
        <f t="shared" si="190"/>
        <v>30585.4</v>
      </c>
      <c r="AF614" s="242">
        <f t="shared" si="199"/>
        <v>96155.4</v>
      </c>
      <c r="AG614" s="242">
        <f t="shared" si="206"/>
        <v>103455.4</v>
      </c>
      <c r="AH614" s="242">
        <f t="shared" si="200"/>
        <v>10346</v>
      </c>
      <c r="AI614" s="242">
        <f t="shared" si="201"/>
        <v>3820</v>
      </c>
      <c r="AJ614" s="244">
        <f t="shared" si="202"/>
        <v>117620</v>
      </c>
      <c r="AM614" s="246">
        <f t="shared" si="203"/>
        <v>21300</v>
      </c>
      <c r="AN614" s="246">
        <f t="shared" si="204"/>
        <v>15610</v>
      </c>
    </row>
    <row r="615" spans="2:40" ht="15.6">
      <c r="B615" s="247">
        <v>610</v>
      </c>
      <c r="C615" s="248">
        <v>225420</v>
      </c>
      <c r="D615" s="248">
        <v>180180</v>
      </c>
      <c r="E615" s="235">
        <f t="shared" si="191"/>
        <v>45240</v>
      </c>
      <c r="F615" s="236">
        <f t="shared" si="192"/>
        <v>117940</v>
      </c>
      <c r="G615" s="234">
        <f t="shared" si="193"/>
        <v>94050</v>
      </c>
      <c r="H615" s="237">
        <f t="shared" si="194"/>
        <v>23890</v>
      </c>
      <c r="I615" s="249"/>
      <c r="J615" s="247">
        <v>110</v>
      </c>
      <c r="K615" s="247"/>
      <c r="L615" s="248">
        <v>139240</v>
      </c>
      <c r="M615" s="248">
        <v>109660</v>
      </c>
      <c r="N615" s="248">
        <v>139240</v>
      </c>
      <c r="O615" s="248">
        <v>109660</v>
      </c>
      <c r="Q615" s="241">
        <v>6060</v>
      </c>
      <c r="R615" s="242">
        <f t="shared" si="185"/>
        <v>23490</v>
      </c>
      <c r="S615" s="242">
        <f t="shared" si="187"/>
        <v>29460.000000000004</v>
      </c>
      <c r="T615" s="242">
        <f t="shared" si="188"/>
        <v>23716</v>
      </c>
      <c r="U615" s="242">
        <f t="shared" si="195"/>
        <v>76666</v>
      </c>
      <c r="V615" s="242">
        <f t="shared" si="205"/>
        <v>82726</v>
      </c>
      <c r="W615" s="242">
        <f t="shared" si="196"/>
        <v>8273</v>
      </c>
      <c r="X615" s="242">
        <f t="shared" si="197"/>
        <v>3060</v>
      </c>
      <c r="Y615" s="244">
        <f t="shared" si="198"/>
        <v>94050</v>
      </c>
      <c r="Z615" s="244"/>
      <c r="AA615" s="252"/>
      <c r="AB615" s="241">
        <v>7300</v>
      </c>
      <c r="AC615" s="242">
        <f t="shared" si="186"/>
        <v>27990</v>
      </c>
      <c r="AD615" s="242">
        <f t="shared" si="189"/>
        <v>37580</v>
      </c>
      <c r="AE615" s="242">
        <f t="shared" si="190"/>
        <v>30866.000000000004</v>
      </c>
      <c r="AF615" s="242">
        <f t="shared" si="199"/>
        <v>96436</v>
      </c>
      <c r="AG615" s="242">
        <f t="shared" si="206"/>
        <v>103736</v>
      </c>
      <c r="AH615" s="242">
        <f t="shared" si="200"/>
        <v>10374</v>
      </c>
      <c r="AI615" s="242">
        <f t="shared" si="201"/>
        <v>3830</v>
      </c>
      <c r="AJ615" s="244">
        <f t="shared" si="202"/>
        <v>117940</v>
      </c>
      <c r="AM615" s="246">
        <f t="shared" si="203"/>
        <v>21300</v>
      </c>
      <c r="AN615" s="246">
        <f t="shared" si="204"/>
        <v>15610</v>
      </c>
    </row>
    <row r="616" spans="2:40" ht="15.6">
      <c r="B616" s="247">
        <v>611</v>
      </c>
      <c r="C616" s="248">
        <v>226230</v>
      </c>
      <c r="D616" s="248">
        <v>180830</v>
      </c>
      <c r="E616" s="235">
        <f t="shared" si="191"/>
        <v>45400</v>
      </c>
      <c r="F616" s="236">
        <f t="shared" si="192"/>
        <v>118250</v>
      </c>
      <c r="G616" s="234">
        <f t="shared" si="193"/>
        <v>94290</v>
      </c>
      <c r="H616" s="237">
        <f t="shared" si="194"/>
        <v>23960</v>
      </c>
      <c r="I616" s="249"/>
      <c r="J616" s="247">
        <v>111</v>
      </c>
      <c r="K616" s="247"/>
      <c r="L616" s="248">
        <v>139560</v>
      </c>
      <c r="M616" s="248">
        <v>109900</v>
      </c>
      <c r="N616" s="248">
        <v>139560</v>
      </c>
      <c r="O616" s="248">
        <v>109900</v>
      </c>
      <c r="Q616" s="241">
        <v>6060</v>
      </c>
      <c r="R616" s="242">
        <f t="shared" si="185"/>
        <v>23490</v>
      </c>
      <c r="S616" s="242">
        <f t="shared" si="187"/>
        <v>29460.000000000004</v>
      </c>
      <c r="T616" s="242">
        <f t="shared" si="188"/>
        <v>23931.599999999999</v>
      </c>
      <c r="U616" s="242">
        <f t="shared" si="195"/>
        <v>76881.600000000006</v>
      </c>
      <c r="V616" s="242">
        <f t="shared" si="205"/>
        <v>82941.600000000006</v>
      </c>
      <c r="W616" s="242">
        <f t="shared" si="196"/>
        <v>8294</v>
      </c>
      <c r="X616" s="242">
        <f t="shared" si="197"/>
        <v>3060</v>
      </c>
      <c r="Y616" s="244">
        <f t="shared" si="198"/>
        <v>94290</v>
      </c>
      <c r="Z616" s="244"/>
      <c r="AA616" s="252"/>
      <c r="AB616" s="241">
        <v>7300</v>
      </c>
      <c r="AC616" s="242">
        <f t="shared" si="186"/>
        <v>27990</v>
      </c>
      <c r="AD616" s="242">
        <f t="shared" si="189"/>
        <v>37580</v>
      </c>
      <c r="AE616" s="242">
        <f t="shared" si="190"/>
        <v>31146.600000000002</v>
      </c>
      <c r="AF616" s="242">
        <f t="shared" si="199"/>
        <v>96716.6</v>
      </c>
      <c r="AG616" s="242">
        <f t="shared" si="206"/>
        <v>104016.6</v>
      </c>
      <c r="AH616" s="242">
        <f t="shared" si="200"/>
        <v>10402</v>
      </c>
      <c r="AI616" s="242">
        <f t="shared" si="201"/>
        <v>3840</v>
      </c>
      <c r="AJ616" s="244">
        <f t="shared" si="202"/>
        <v>118250</v>
      </c>
      <c r="AM616" s="246">
        <f t="shared" si="203"/>
        <v>21310</v>
      </c>
      <c r="AN616" s="246">
        <f t="shared" si="204"/>
        <v>15610</v>
      </c>
    </row>
    <row r="617" spans="2:40" ht="15.6">
      <c r="B617" s="247">
        <v>612</v>
      </c>
      <c r="C617" s="248">
        <v>227030</v>
      </c>
      <c r="D617" s="248">
        <v>181480</v>
      </c>
      <c r="E617" s="235">
        <f t="shared" si="191"/>
        <v>45550</v>
      </c>
      <c r="F617" s="236">
        <f t="shared" si="192"/>
        <v>118570</v>
      </c>
      <c r="G617" s="234">
        <f t="shared" si="193"/>
        <v>94540</v>
      </c>
      <c r="H617" s="237">
        <f t="shared" si="194"/>
        <v>24030</v>
      </c>
      <c r="I617" s="249"/>
      <c r="J617" s="247">
        <v>112</v>
      </c>
      <c r="K617" s="247"/>
      <c r="L617" s="248">
        <v>139880</v>
      </c>
      <c r="M617" s="248">
        <v>110150</v>
      </c>
      <c r="N617" s="248">
        <v>139880</v>
      </c>
      <c r="O617" s="248">
        <v>110150</v>
      </c>
      <c r="Q617" s="241">
        <v>6060</v>
      </c>
      <c r="R617" s="242">
        <f t="shared" si="185"/>
        <v>23490</v>
      </c>
      <c r="S617" s="242">
        <f t="shared" si="187"/>
        <v>29460.000000000004</v>
      </c>
      <c r="T617" s="242">
        <f t="shared" si="188"/>
        <v>24147.200000000001</v>
      </c>
      <c r="U617" s="242">
        <f t="shared" si="195"/>
        <v>77097.2</v>
      </c>
      <c r="V617" s="242">
        <f t="shared" si="205"/>
        <v>83157.2</v>
      </c>
      <c r="W617" s="242">
        <f t="shared" si="196"/>
        <v>8316</v>
      </c>
      <c r="X617" s="242">
        <f t="shared" si="197"/>
        <v>3070</v>
      </c>
      <c r="Y617" s="244">
        <f t="shared" si="198"/>
        <v>94540</v>
      </c>
      <c r="Z617" s="244"/>
      <c r="AA617" s="252"/>
      <c r="AB617" s="241">
        <v>7300</v>
      </c>
      <c r="AC617" s="242">
        <f t="shared" si="186"/>
        <v>27990</v>
      </c>
      <c r="AD617" s="242">
        <f t="shared" si="189"/>
        <v>37580</v>
      </c>
      <c r="AE617" s="242">
        <f t="shared" si="190"/>
        <v>31427.200000000004</v>
      </c>
      <c r="AF617" s="242">
        <f t="shared" si="199"/>
        <v>96997.200000000012</v>
      </c>
      <c r="AG617" s="242">
        <f t="shared" si="206"/>
        <v>104297.20000000001</v>
      </c>
      <c r="AH617" s="242">
        <f t="shared" si="200"/>
        <v>10430</v>
      </c>
      <c r="AI617" s="242">
        <f t="shared" si="201"/>
        <v>3850</v>
      </c>
      <c r="AJ617" s="244">
        <f t="shared" si="202"/>
        <v>118570</v>
      </c>
      <c r="AM617" s="246">
        <f t="shared" si="203"/>
        <v>21310</v>
      </c>
      <c r="AN617" s="246">
        <f t="shared" si="204"/>
        <v>15610</v>
      </c>
    </row>
    <row r="618" spans="2:40" ht="15.6">
      <c r="B618" s="247">
        <v>613</v>
      </c>
      <c r="C618" s="248">
        <v>227840</v>
      </c>
      <c r="D618" s="248">
        <v>182130</v>
      </c>
      <c r="E618" s="235">
        <f t="shared" si="191"/>
        <v>45710</v>
      </c>
      <c r="F618" s="236">
        <f t="shared" si="192"/>
        <v>118890</v>
      </c>
      <c r="G618" s="234">
        <f t="shared" si="193"/>
        <v>94780</v>
      </c>
      <c r="H618" s="237">
        <f t="shared" si="194"/>
        <v>24110</v>
      </c>
      <c r="I618" s="249"/>
      <c r="J618" s="247">
        <v>113</v>
      </c>
      <c r="K618" s="247"/>
      <c r="L618" s="248">
        <v>140190</v>
      </c>
      <c r="M618" s="248">
        <v>110400</v>
      </c>
      <c r="N618" s="248">
        <v>140190</v>
      </c>
      <c r="O618" s="248">
        <v>110400</v>
      </c>
      <c r="Q618" s="241">
        <v>6060</v>
      </c>
      <c r="R618" s="242">
        <f t="shared" si="185"/>
        <v>23490</v>
      </c>
      <c r="S618" s="242">
        <f t="shared" si="187"/>
        <v>29460.000000000004</v>
      </c>
      <c r="T618" s="242">
        <f t="shared" si="188"/>
        <v>24362.799999999999</v>
      </c>
      <c r="U618" s="242">
        <f t="shared" si="195"/>
        <v>77312.800000000003</v>
      </c>
      <c r="V618" s="242">
        <f t="shared" si="205"/>
        <v>83372.800000000003</v>
      </c>
      <c r="W618" s="242">
        <f t="shared" si="196"/>
        <v>8337</v>
      </c>
      <c r="X618" s="242">
        <f t="shared" si="197"/>
        <v>3080</v>
      </c>
      <c r="Y618" s="244">
        <f t="shared" si="198"/>
        <v>94780</v>
      </c>
      <c r="Z618" s="244"/>
      <c r="AA618" s="252"/>
      <c r="AB618" s="241">
        <v>7300</v>
      </c>
      <c r="AC618" s="242">
        <f t="shared" si="186"/>
        <v>27990</v>
      </c>
      <c r="AD618" s="242">
        <f t="shared" si="189"/>
        <v>37580</v>
      </c>
      <c r="AE618" s="242">
        <f t="shared" si="190"/>
        <v>31707.800000000003</v>
      </c>
      <c r="AF618" s="242">
        <f t="shared" si="199"/>
        <v>97277.8</v>
      </c>
      <c r="AG618" s="242">
        <f t="shared" si="206"/>
        <v>104577.8</v>
      </c>
      <c r="AH618" s="242">
        <f t="shared" si="200"/>
        <v>10458</v>
      </c>
      <c r="AI618" s="242">
        <f t="shared" si="201"/>
        <v>3860</v>
      </c>
      <c r="AJ618" s="244">
        <f t="shared" si="202"/>
        <v>118890</v>
      </c>
      <c r="AM618" s="246">
        <f t="shared" si="203"/>
        <v>21300</v>
      </c>
      <c r="AN618" s="246">
        <f t="shared" si="204"/>
        <v>15620</v>
      </c>
    </row>
    <row r="619" spans="2:40" ht="15.6">
      <c r="B619" s="247">
        <v>614</v>
      </c>
      <c r="C619" s="248">
        <v>228650</v>
      </c>
      <c r="D619" s="248">
        <v>182790</v>
      </c>
      <c r="E619" s="235">
        <f t="shared" si="191"/>
        <v>45860</v>
      </c>
      <c r="F619" s="236">
        <f t="shared" si="192"/>
        <v>119210</v>
      </c>
      <c r="G619" s="234">
        <f t="shared" si="193"/>
        <v>95030</v>
      </c>
      <c r="H619" s="237">
        <f t="shared" si="194"/>
        <v>24180</v>
      </c>
      <c r="I619" s="249"/>
      <c r="J619" s="247">
        <v>114</v>
      </c>
      <c r="K619" s="247"/>
      <c r="L619" s="248">
        <v>140510</v>
      </c>
      <c r="M619" s="248">
        <v>110650</v>
      </c>
      <c r="N619" s="248">
        <v>140510</v>
      </c>
      <c r="O619" s="248">
        <v>110650</v>
      </c>
      <c r="Q619" s="241">
        <v>6060</v>
      </c>
      <c r="R619" s="242">
        <f t="shared" si="185"/>
        <v>23490</v>
      </c>
      <c r="S619" s="242">
        <f t="shared" si="187"/>
        <v>29460.000000000004</v>
      </c>
      <c r="T619" s="242">
        <f t="shared" si="188"/>
        <v>24578.399999999998</v>
      </c>
      <c r="U619" s="242">
        <f t="shared" si="195"/>
        <v>77528.399999999994</v>
      </c>
      <c r="V619" s="242">
        <f t="shared" si="205"/>
        <v>83588.399999999994</v>
      </c>
      <c r="W619" s="242">
        <f t="shared" si="196"/>
        <v>8359</v>
      </c>
      <c r="X619" s="242">
        <f t="shared" si="197"/>
        <v>3090</v>
      </c>
      <c r="Y619" s="244">
        <f t="shared" si="198"/>
        <v>95030</v>
      </c>
      <c r="Z619" s="244"/>
      <c r="AA619" s="252"/>
      <c r="AB619" s="241">
        <v>7300</v>
      </c>
      <c r="AC619" s="242">
        <f t="shared" si="186"/>
        <v>27990</v>
      </c>
      <c r="AD619" s="242">
        <f t="shared" si="189"/>
        <v>37580</v>
      </c>
      <c r="AE619" s="242">
        <f t="shared" si="190"/>
        <v>31988.400000000001</v>
      </c>
      <c r="AF619" s="242">
        <f t="shared" si="199"/>
        <v>97558.399999999994</v>
      </c>
      <c r="AG619" s="242">
        <f t="shared" si="206"/>
        <v>104858.4</v>
      </c>
      <c r="AH619" s="242">
        <f t="shared" si="200"/>
        <v>10486</v>
      </c>
      <c r="AI619" s="242">
        <f t="shared" si="201"/>
        <v>3870</v>
      </c>
      <c r="AJ619" s="244">
        <f t="shared" si="202"/>
        <v>119210</v>
      </c>
      <c r="AM619" s="246">
        <f t="shared" si="203"/>
        <v>21300</v>
      </c>
      <c r="AN619" s="246">
        <f t="shared" si="204"/>
        <v>15620</v>
      </c>
    </row>
    <row r="620" spans="2:40" ht="15.6">
      <c r="B620" s="247">
        <v>615</v>
      </c>
      <c r="C620" s="248">
        <v>229450</v>
      </c>
      <c r="D620" s="248">
        <v>183440</v>
      </c>
      <c r="E620" s="235">
        <f t="shared" si="191"/>
        <v>46010</v>
      </c>
      <c r="F620" s="236">
        <f t="shared" si="192"/>
        <v>119540</v>
      </c>
      <c r="G620" s="234">
        <f t="shared" si="193"/>
        <v>95280</v>
      </c>
      <c r="H620" s="237">
        <f t="shared" si="194"/>
        <v>24260</v>
      </c>
      <c r="I620" s="249"/>
      <c r="J620" s="247">
        <v>115</v>
      </c>
      <c r="K620" s="247"/>
      <c r="L620" s="248">
        <v>140830</v>
      </c>
      <c r="M620" s="248">
        <v>110880</v>
      </c>
      <c r="N620" s="248">
        <v>140830</v>
      </c>
      <c r="O620" s="248">
        <v>110880</v>
      </c>
      <c r="Q620" s="241">
        <v>6060</v>
      </c>
      <c r="R620" s="242">
        <f t="shared" si="185"/>
        <v>23490</v>
      </c>
      <c r="S620" s="242">
        <f t="shared" si="187"/>
        <v>29460.000000000004</v>
      </c>
      <c r="T620" s="242">
        <f t="shared" si="188"/>
        <v>24794</v>
      </c>
      <c r="U620" s="242">
        <f t="shared" si="195"/>
        <v>77744</v>
      </c>
      <c r="V620" s="242">
        <f t="shared" si="205"/>
        <v>83804</v>
      </c>
      <c r="W620" s="242">
        <f t="shared" si="196"/>
        <v>8380</v>
      </c>
      <c r="X620" s="242">
        <f t="shared" si="197"/>
        <v>3100</v>
      </c>
      <c r="Y620" s="244">
        <f t="shared" si="198"/>
        <v>95280</v>
      </c>
      <c r="Z620" s="244"/>
      <c r="AA620" s="252"/>
      <c r="AB620" s="241">
        <v>7300</v>
      </c>
      <c r="AC620" s="242">
        <f t="shared" si="186"/>
        <v>27990</v>
      </c>
      <c r="AD620" s="242">
        <f t="shared" si="189"/>
        <v>37580</v>
      </c>
      <c r="AE620" s="242">
        <f t="shared" si="190"/>
        <v>32269.000000000004</v>
      </c>
      <c r="AF620" s="242">
        <f t="shared" si="199"/>
        <v>97839</v>
      </c>
      <c r="AG620" s="242">
        <f t="shared" si="206"/>
        <v>105139</v>
      </c>
      <c r="AH620" s="242">
        <f t="shared" si="200"/>
        <v>10514</v>
      </c>
      <c r="AI620" s="242">
        <f t="shared" si="201"/>
        <v>3890</v>
      </c>
      <c r="AJ620" s="244">
        <f t="shared" si="202"/>
        <v>119540</v>
      </c>
      <c r="AM620" s="246">
        <f t="shared" si="203"/>
        <v>21290</v>
      </c>
      <c r="AN620" s="246">
        <f t="shared" si="204"/>
        <v>15600</v>
      </c>
    </row>
    <row r="621" spans="2:40" ht="15.6">
      <c r="B621" s="247">
        <v>616</v>
      </c>
      <c r="C621" s="248">
        <v>230260</v>
      </c>
      <c r="D621" s="248">
        <v>184100</v>
      </c>
      <c r="E621" s="235">
        <f t="shared" si="191"/>
        <v>46160</v>
      </c>
      <c r="F621" s="236">
        <f t="shared" si="192"/>
        <v>119860</v>
      </c>
      <c r="G621" s="234">
        <f t="shared" si="193"/>
        <v>95520</v>
      </c>
      <c r="H621" s="237">
        <f t="shared" si="194"/>
        <v>24340</v>
      </c>
      <c r="I621" s="249"/>
      <c r="J621" s="247">
        <v>116</v>
      </c>
      <c r="K621" s="247"/>
      <c r="L621" s="248">
        <v>141150</v>
      </c>
      <c r="M621" s="248">
        <v>111130</v>
      </c>
      <c r="N621" s="248">
        <v>141150</v>
      </c>
      <c r="O621" s="248">
        <v>111130</v>
      </c>
      <c r="Q621" s="241">
        <v>6060</v>
      </c>
      <c r="R621" s="242">
        <f t="shared" si="185"/>
        <v>23490</v>
      </c>
      <c r="S621" s="242">
        <f t="shared" si="187"/>
        <v>29460.000000000004</v>
      </c>
      <c r="T621" s="242">
        <f t="shared" si="188"/>
        <v>25009.599999999999</v>
      </c>
      <c r="U621" s="242">
        <f t="shared" si="195"/>
        <v>77959.600000000006</v>
      </c>
      <c r="V621" s="242">
        <f t="shared" si="205"/>
        <v>84019.6</v>
      </c>
      <c r="W621" s="242">
        <f t="shared" si="196"/>
        <v>8402</v>
      </c>
      <c r="X621" s="242">
        <f t="shared" si="197"/>
        <v>3100</v>
      </c>
      <c r="Y621" s="244">
        <f t="shared" si="198"/>
        <v>95520</v>
      </c>
      <c r="Z621" s="244"/>
      <c r="AA621" s="252"/>
      <c r="AB621" s="241">
        <v>7300</v>
      </c>
      <c r="AC621" s="242">
        <f t="shared" si="186"/>
        <v>27990</v>
      </c>
      <c r="AD621" s="242">
        <f t="shared" si="189"/>
        <v>37580</v>
      </c>
      <c r="AE621" s="242">
        <f t="shared" si="190"/>
        <v>32549.600000000002</v>
      </c>
      <c r="AF621" s="242">
        <f t="shared" si="199"/>
        <v>98119.6</v>
      </c>
      <c r="AG621" s="242">
        <f t="shared" si="206"/>
        <v>105419.6</v>
      </c>
      <c r="AH621" s="242">
        <f t="shared" si="200"/>
        <v>10542</v>
      </c>
      <c r="AI621" s="242">
        <f t="shared" si="201"/>
        <v>3900</v>
      </c>
      <c r="AJ621" s="244">
        <f t="shared" si="202"/>
        <v>119860</v>
      </c>
      <c r="AM621" s="246">
        <f t="shared" si="203"/>
        <v>21290</v>
      </c>
      <c r="AN621" s="246">
        <f t="shared" si="204"/>
        <v>15610</v>
      </c>
    </row>
    <row r="622" spans="2:40" ht="15.6">
      <c r="B622" s="247">
        <v>617</v>
      </c>
      <c r="C622" s="248">
        <v>231060</v>
      </c>
      <c r="D622" s="248">
        <v>184750</v>
      </c>
      <c r="E622" s="235">
        <f t="shared" si="191"/>
        <v>46310</v>
      </c>
      <c r="F622" s="236">
        <f t="shared" si="192"/>
        <v>120180</v>
      </c>
      <c r="G622" s="234">
        <f t="shared" si="193"/>
        <v>95760</v>
      </c>
      <c r="H622" s="237">
        <f t="shared" si="194"/>
        <v>24420</v>
      </c>
      <c r="I622" s="249"/>
      <c r="J622" s="247">
        <v>117</v>
      </c>
      <c r="K622" s="247"/>
      <c r="L622" s="248">
        <v>141470</v>
      </c>
      <c r="M622" s="248">
        <v>111380</v>
      </c>
      <c r="N622" s="248">
        <v>141470</v>
      </c>
      <c r="O622" s="248">
        <v>111380</v>
      </c>
      <c r="Q622" s="241">
        <v>6060</v>
      </c>
      <c r="R622" s="242">
        <f t="shared" si="185"/>
        <v>23490</v>
      </c>
      <c r="S622" s="242">
        <f t="shared" si="187"/>
        <v>29460.000000000004</v>
      </c>
      <c r="T622" s="242">
        <f t="shared" si="188"/>
        <v>25225.200000000001</v>
      </c>
      <c r="U622" s="242">
        <f t="shared" si="195"/>
        <v>78175.199999999997</v>
      </c>
      <c r="V622" s="242">
        <f t="shared" si="205"/>
        <v>84235.199999999997</v>
      </c>
      <c r="W622" s="242">
        <f t="shared" si="196"/>
        <v>8424</v>
      </c>
      <c r="X622" s="242">
        <f t="shared" si="197"/>
        <v>3110</v>
      </c>
      <c r="Y622" s="244">
        <f t="shared" si="198"/>
        <v>95760</v>
      </c>
      <c r="Z622" s="244"/>
      <c r="AA622" s="252"/>
      <c r="AB622" s="241">
        <v>7300</v>
      </c>
      <c r="AC622" s="242">
        <f t="shared" si="186"/>
        <v>27990</v>
      </c>
      <c r="AD622" s="242">
        <f t="shared" si="189"/>
        <v>37580</v>
      </c>
      <c r="AE622" s="242">
        <f t="shared" si="190"/>
        <v>32830.200000000004</v>
      </c>
      <c r="AF622" s="242">
        <f t="shared" si="199"/>
        <v>98400.200000000012</v>
      </c>
      <c r="AG622" s="242">
        <f t="shared" si="206"/>
        <v>105700.20000000001</v>
      </c>
      <c r="AH622" s="242">
        <f t="shared" si="200"/>
        <v>10570</v>
      </c>
      <c r="AI622" s="242">
        <f t="shared" si="201"/>
        <v>3910</v>
      </c>
      <c r="AJ622" s="244">
        <f t="shared" si="202"/>
        <v>120180</v>
      </c>
      <c r="AM622" s="246">
        <f t="shared" si="203"/>
        <v>21290</v>
      </c>
      <c r="AN622" s="246">
        <f t="shared" si="204"/>
        <v>15620</v>
      </c>
    </row>
    <row r="623" spans="2:40" ht="15.6">
      <c r="B623" s="247">
        <v>618</v>
      </c>
      <c r="C623" s="248">
        <v>231870</v>
      </c>
      <c r="D623" s="248">
        <v>185400</v>
      </c>
      <c r="E623" s="235">
        <f t="shared" si="191"/>
        <v>46470</v>
      </c>
      <c r="F623" s="236">
        <f t="shared" si="192"/>
        <v>120490</v>
      </c>
      <c r="G623" s="234">
        <f t="shared" si="193"/>
        <v>96010</v>
      </c>
      <c r="H623" s="237">
        <f t="shared" si="194"/>
        <v>24480</v>
      </c>
      <c r="I623" s="249"/>
      <c r="J623" s="247">
        <v>118</v>
      </c>
      <c r="K623" s="247"/>
      <c r="L623" s="248">
        <v>141790</v>
      </c>
      <c r="M623" s="248">
        <v>111620</v>
      </c>
      <c r="N623" s="248">
        <v>141790</v>
      </c>
      <c r="O623" s="248">
        <v>111620</v>
      </c>
      <c r="Q623" s="241">
        <v>6060</v>
      </c>
      <c r="R623" s="242">
        <f t="shared" si="185"/>
        <v>23490</v>
      </c>
      <c r="S623" s="242">
        <f t="shared" si="187"/>
        <v>29460.000000000004</v>
      </c>
      <c r="T623" s="242">
        <f t="shared" si="188"/>
        <v>25440.799999999999</v>
      </c>
      <c r="U623" s="242">
        <f t="shared" si="195"/>
        <v>78390.8</v>
      </c>
      <c r="V623" s="242">
        <f t="shared" si="205"/>
        <v>84450.8</v>
      </c>
      <c r="W623" s="242">
        <f t="shared" si="196"/>
        <v>8445</v>
      </c>
      <c r="X623" s="242">
        <f t="shared" si="197"/>
        <v>3120</v>
      </c>
      <c r="Y623" s="244">
        <f t="shared" si="198"/>
        <v>96010</v>
      </c>
      <c r="Z623" s="244"/>
      <c r="AA623" s="252"/>
      <c r="AB623" s="241">
        <v>7300</v>
      </c>
      <c r="AC623" s="242">
        <f t="shared" si="186"/>
        <v>27990</v>
      </c>
      <c r="AD623" s="242">
        <f t="shared" si="189"/>
        <v>37580</v>
      </c>
      <c r="AE623" s="242">
        <f t="shared" si="190"/>
        <v>33110.800000000003</v>
      </c>
      <c r="AF623" s="242">
        <f t="shared" si="199"/>
        <v>98680.8</v>
      </c>
      <c r="AG623" s="242">
        <f t="shared" si="206"/>
        <v>105980.8</v>
      </c>
      <c r="AH623" s="242">
        <f t="shared" si="200"/>
        <v>10598</v>
      </c>
      <c r="AI623" s="242">
        <f t="shared" si="201"/>
        <v>3920</v>
      </c>
      <c r="AJ623" s="244">
        <f t="shared" si="202"/>
        <v>120490</v>
      </c>
      <c r="AM623" s="246">
        <f t="shared" si="203"/>
        <v>21300</v>
      </c>
      <c r="AN623" s="246">
        <f t="shared" si="204"/>
        <v>15610</v>
      </c>
    </row>
    <row r="624" spans="2:40" ht="15.6">
      <c r="B624" s="247">
        <v>619</v>
      </c>
      <c r="C624" s="248">
        <v>232680</v>
      </c>
      <c r="D624" s="248">
        <v>186060</v>
      </c>
      <c r="E624" s="235">
        <f t="shared" si="191"/>
        <v>46620</v>
      </c>
      <c r="F624" s="236">
        <f t="shared" si="192"/>
        <v>120810</v>
      </c>
      <c r="G624" s="234">
        <f t="shared" si="193"/>
        <v>96260</v>
      </c>
      <c r="H624" s="237">
        <f t="shared" si="194"/>
        <v>24550</v>
      </c>
      <c r="I624" s="249"/>
      <c r="J624" s="247">
        <v>119</v>
      </c>
      <c r="K624" s="247"/>
      <c r="L624" s="248">
        <v>142110</v>
      </c>
      <c r="M624" s="248">
        <v>111870</v>
      </c>
      <c r="N624" s="248">
        <v>142110</v>
      </c>
      <c r="O624" s="248">
        <v>111870</v>
      </c>
      <c r="Q624" s="241">
        <v>6060</v>
      </c>
      <c r="R624" s="242">
        <f t="shared" si="185"/>
        <v>23490</v>
      </c>
      <c r="S624" s="242">
        <f t="shared" si="187"/>
        <v>29460.000000000004</v>
      </c>
      <c r="T624" s="242">
        <f t="shared" si="188"/>
        <v>25656.399999999998</v>
      </c>
      <c r="U624" s="242">
        <f t="shared" si="195"/>
        <v>78606.399999999994</v>
      </c>
      <c r="V624" s="242">
        <f t="shared" si="205"/>
        <v>84666.4</v>
      </c>
      <c r="W624" s="242">
        <f t="shared" si="196"/>
        <v>8467</v>
      </c>
      <c r="X624" s="242">
        <f t="shared" si="197"/>
        <v>3130</v>
      </c>
      <c r="Y624" s="244">
        <f t="shared" si="198"/>
        <v>96260</v>
      </c>
      <c r="Z624" s="244"/>
      <c r="AA624" s="252"/>
      <c r="AB624" s="241">
        <v>7300</v>
      </c>
      <c r="AC624" s="242">
        <f t="shared" si="186"/>
        <v>27990</v>
      </c>
      <c r="AD624" s="242">
        <f t="shared" si="189"/>
        <v>37580</v>
      </c>
      <c r="AE624" s="242">
        <f t="shared" si="190"/>
        <v>33391.4</v>
      </c>
      <c r="AF624" s="242">
        <f t="shared" si="199"/>
        <v>98961.4</v>
      </c>
      <c r="AG624" s="242">
        <f t="shared" si="206"/>
        <v>106261.4</v>
      </c>
      <c r="AH624" s="242">
        <f t="shared" si="200"/>
        <v>10626</v>
      </c>
      <c r="AI624" s="242">
        <f t="shared" si="201"/>
        <v>3930</v>
      </c>
      <c r="AJ624" s="244">
        <f t="shared" si="202"/>
        <v>120810</v>
      </c>
      <c r="AM624" s="246">
        <f t="shared" si="203"/>
        <v>21300</v>
      </c>
      <c r="AN624" s="246">
        <f t="shared" si="204"/>
        <v>15610</v>
      </c>
    </row>
    <row r="625" spans="2:40" ht="15.6">
      <c r="B625" s="247">
        <v>620</v>
      </c>
      <c r="C625" s="248">
        <v>233480</v>
      </c>
      <c r="D625" s="248">
        <v>186710</v>
      </c>
      <c r="E625" s="235">
        <f t="shared" si="191"/>
        <v>46770</v>
      </c>
      <c r="F625" s="236">
        <f t="shared" si="192"/>
        <v>121130</v>
      </c>
      <c r="G625" s="234">
        <f t="shared" si="193"/>
        <v>96510</v>
      </c>
      <c r="H625" s="237">
        <f t="shared" si="194"/>
        <v>24620</v>
      </c>
      <c r="I625" s="249"/>
      <c r="J625" s="247">
        <v>120</v>
      </c>
      <c r="K625" s="247"/>
      <c r="L625" s="248">
        <v>142420</v>
      </c>
      <c r="M625" s="248">
        <v>112110</v>
      </c>
      <c r="N625" s="248">
        <v>142420</v>
      </c>
      <c r="O625" s="248">
        <v>112110</v>
      </c>
      <c r="Q625" s="241">
        <v>6060</v>
      </c>
      <c r="R625" s="242">
        <f t="shared" si="185"/>
        <v>23490</v>
      </c>
      <c r="S625" s="242">
        <f t="shared" si="187"/>
        <v>29460.000000000004</v>
      </c>
      <c r="T625" s="242">
        <f t="shared" si="188"/>
        <v>25872</v>
      </c>
      <c r="U625" s="242">
        <f t="shared" si="195"/>
        <v>78822</v>
      </c>
      <c r="V625" s="242">
        <f t="shared" si="205"/>
        <v>84882</v>
      </c>
      <c r="W625" s="242">
        <f t="shared" si="196"/>
        <v>8488</v>
      </c>
      <c r="X625" s="242">
        <f t="shared" si="197"/>
        <v>3140</v>
      </c>
      <c r="Y625" s="244">
        <f t="shared" si="198"/>
        <v>96510</v>
      </c>
      <c r="Z625" s="244"/>
      <c r="AA625" s="252"/>
      <c r="AB625" s="241">
        <v>7300</v>
      </c>
      <c r="AC625" s="242">
        <f t="shared" si="186"/>
        <v>27990</v>
      </c>
      <c r="AD625" s="242">
        <f t="shared" si="189"/>
        <v>37580</v>
      </c>
      <c r="AE625" s="242">
        <f t="shared" si="190"/>
        <v>33672</v>
      </c>
      <c r="AF625" s="242">
        <f t="shared" si="199"/>
        <v>99242</v>
      </c>
      <c r="AG625" s="242">
        <f t="shared" si="206"/>
        <v>106542</v>
      </c>
      <c r="AH625" s="242">
        <f t="shared" si="200"/>
        <v>10654</v>
      </c>
      <c r="AI625" s="242">
        <f t="shared" si="201"/>
        <v>3940</v>
      </c>
      <c r="AJ625" s="244">
        <f t="shared" si="202"/>
        <v>121130</v>
      </c>
      <c r="AM625" s="246">
        <f t="shared" si="203"/>
        <v>21290</v>
      </c>
      <c r="AN625" s="246">
        <f t="shared" si="204"/>
        <v>15600</v>
      </c>
    </row>
    <row r="626" spans="2:40" ht="15.6">
      <c r="B626" s="247">
        <v>621</v>
      </c>
      <c r="C626" s="248">
        <v>234290</v>
      </c>
      <c r="D626" s="248">
        <v>187360</v>
      </c>
      <c r="E626" s="235">
        <f t="shared" si="191"/>
        <v>46930</v>
      </c>
      <c r="F626" s="236">
        <f t="shared" si="192"/>
        <v>121450</v>
      </c>
      <c r="G626" s="234">
        <f t="shared" si="193"/>
        <v>96740</v>
      </c>
      <c r="H626" s="237">
        <f t="shared" si="194"/>
        <v>24710</v>
      </c>
      <c r="I626" s="249"/>
      <c r="J626" s="247">
        <v>121</v>
      </c>
      <c r="K626" s="247"/>
      <c r="L626" s="248">
        <v>142740</v>
      </c>
      <c r="M626" s="248">
        <v>112360</v>
      </c>
      <c r="N626" s="248">
        <v>142740</v>
      </c>
      <c r="O626" s="248">
        <v>112360</v>
      </c>
      <c r="Q626" s="241">
        <v>6060</v>
      </c>
      <c r="R626" s="242">
        <f t="shared" ref="R626:R689" si="207">300*$R$3</f>
        <v>23490</v>
      </c>
      <c r="S626" s="242">
        <f t="shared" si="187"/>
        <v>29460.000000000004</v>
      </c>
      <c r="T626" s="242">
        <f t="shared" si="188"/>
        <v>26087.599999999999</v>
      </c>
      <c r="U626" s="242">
        <f t="shared" si="195"/>
        <v>79037.600000000006</v>
      </c>
      <c r="V626" s="242">
        <f t="shared" si="205"/>
        <v>85097.600000000006</v>
      </c>
      <c r="W626" s="242">
        <f t="shared" si="196"/>
        <v>8510</v>
      </c>
      <c r="X626" s="242">
        <f t="shared" si="197"/>
        <v>3140</v>
      </c>
      <c r="Y626" s="244">
        <f t="shared" si="198"/>
        <v>96740</v>
      </c>
      <c r="Z626" s="244"/>
      <c r="AA626" s="252"/>
      <c r="AB626" s="241">
        <v>7300</v>
      </c>
      <c r="AC626" s="242">
        <f t="shared" ref="AC626:AC689" si="208">300*$AC$3</f>
        <v>27990</v>
      </c>
      <c r="AD626" s="242">
        <f t="shared" si="189"/>
        <v>37580</v>
      </c>
      <c r="AE626" s="242">
        <f t="shared" si="190"/>
        <v>33952.600000000006</v>
      </c>
      <c r="AF626" s="242">
        <f t="shared" si="199"/>
        <v>99522.6</v>
      </c>
      <c r="AG626" s="242">
        <f t="shared" si="206"/>
        <v>106822.6</v>
      </c>
      <c r="AH626" s="242">
        <f t="shared" si="200"/>
        <v>10682</v>
      </c>
      <c r="AI626" s="242">
        <f t="shared" si="201"/>
        <v>3950</v>
      </c>
      <c r="AJ626" s="244">
        <f t="shared" si="202"/>
        <v>121450</v>
      </c>
      <c r="AM626" s="246">
        <f t="shared" si="203"/>
        <v>21290</v>
      </c>
      <c r="AN626" s="246">
        <f t="shared" si="204"/>
        <v>15620</v>
      </c>
    </row>
    <row r="627" spans="2:40" ht="15.6">
      <c r="B627" s="247">
        <v>622</v>
      </c>
      <c r="C627" s="248">
        <v>235100</v>
      </c>
      <c r="D627" s="248">
        <v>188010</v>
      </c>
      <c r="E627" s="235">
        <f t="shared" si="191"/>
        <v>47090</v>
      </c>
      <c r="F627" s="236">
        <f t="shared" si="192"/>
        <v>121770</v>
      </c>
      <c r="G627" s="234">
        <f t="shared" si="193"/>
        <v>96990</v>
      </c>
      <c r="H627" s="237">
        <f t="shared" si="194"/>
        <v>24780</v>
      </c>
      <c r="I627" s="249"/>
      <c r="J627" s="247">
        <v>122</v>
      </c>
      <c r="K627" s="247"/>
      <c r="L627" s="248">
        <v>143060</v>
      </c>
      <c r="M627" s="248">
        <v>112600</v>
      </c>
      <c r="N627" s="248">
        <v>143060</v>
      </c>
      <c r="O627" s="248">
        <v>112600</v>
      </c>
      <c r="Q627" s="241">
        <v>6060</v>
      </c>
      <c r="R627" s="242">
        <f t="shared" si="207"/>
        <v>23490</v>
      </c>
      <c r="S627" s="242">
        <f t="shared" si="187"/>
        <v>29460.000000000004</v>
      </c>
      <c r="T627" s="242">
        <f t="shared" si="188"/>
        <v>26303.200000000001</v>
      </c>
      <c r="U627" s="242">
        <f t="shared" si="195"/>
        <v>79253.2</v>
      </c>
      <c r="V627" s="242">
        <f t="shared" si="205"/>
        <v>85313.2</v>
      </c>
      <c r="W627" s="242">
        <f t="shared" si="196"/>
        <v>8531</v>
      </c>
      <c r="X627" s="242">
        <f t="shared" si="197"/>
        <v>3150</v>
      </c>
      <c r="Y627" s="244">
        <f t="shared" si="198"/>
        <v>96990</v>
      </c>
      <c r="Z627" s="244"/>
      <c r="AA627" s="252"/>
      <c r="AB627" s="241">
        <v>7300</v>
      </c>
      <c r="AC627" s="242">
        <f t="shared" si="208"/>
        <v>27990</v>
      </c>
      <c r="AD627" s="242">
        <f t="shared" si="189"/>
        <v>37580</v>
      </c>
      <c r="AE627" s="242">
        <f t="shared" si="190"/>
        <v>34233.200000000004</v>
      </c>
      <c r="AF627" s="242">
        <f t="shared" si="199"/>
        <v>99803.200000000012</v>
      </c>
      <c r="AG627" s="242">
        <f t="shared" si="206"/>
        <v>107103.20000000001</v>
      </c>
      <c r="AH627" s="242">
        <f t="shared" si="200"/>
        <v>10710</v>
      </c>
      <c r="AI627" s="242">
        <f t="shared" si="201"/>
        <v>3960</v>
      </c>
      <c r="AJ627" s="244">
        <f t="shared" si="202"/>
        <v>121770</v>
      </c>
      <c r="AM627" s="246">
        <f t="shared" si="203"/>
        <v>21290</v>
      </c>
      <c r="AN627" s="246">
        <f t="shared" si="204"/>
        <v>15610</v>
      </c>
    </row>
    <row r="628" spans="2:40" ht="15.6">
      <c r="B628" s="247">
        <v>623</v>
      </c>
      <c r="C628" s="248">
        <v>235900</v>
      </c>
      <c r="D628" s="248">
        <v>188670</v>
      </c>
      <c r="E628" s="235">
        <f t="shared" si="191"/>
        <v>47230</v>
      </c>
      <c r="F628" s="236">
        <f t="shared" si="192"/>
        <v>122090</v>
      </c>
      <c r="G628" s="234">
        <f t="shared" si="193"/>
        <v>97240</v>
      </c>
      <c r="H628" s="237">
        <f t="shared" si="194"/>
        <v>24850</v>
      </c>
      <c r="I628" s="249"/>
      <c r="J628" s="247">
        <v>123</v>
      </c>
      <c r="K628" s="247"/>
      <c r="L628" s="248">
        <v>143380</v>
      </c>
      <c r="M628" s="248">
        <v>112850</v>
      </c>
      <c r="N628" s="248">
        <v>143380</v>
      </c>
      <c r="O628" s="248">
        <v>112850</v>
      </c>
      <c r="Q628" s="241">
        <v>6060</v>
      </c>
      <c r="R628" s="242">
        <f t="shared" si="207"/>
        <v>23490</v>
      </c>
      <c r="S628" s="242">
        <f t="shared" si="187"/>
        <v>29460.000000000004</v>
      </c>
      <c r="T628" s="242">
        <f t="shared" si="188"/>
        <v>26518.799999999999</v>
      </c>
      <c r="U628" s="242">
        <f t="shared" si="195"/>
        <v>79468.800000000003</v>
      </c>
      <c r="V628" s="242">
        <f t="shared" si="205"/>
        <v>85528.8</v>
      </c>
      <c r="W628" s="242">
        <f t="shared" si="196"/>
        <v>8553</v>
      </c>
      <c r="X628" s="242">
        <f t="shared" si="197"/>
        <v>3160</v>
      </c>
      <c r="Y628" s="244">
        <f t="shared" si="198"/>
        <v>97240</v>
      </c>
      <c r="Z628" s="244"/>
      <c r="AA628" s="252"/>
      <c r="AB628" s="241">
        <v>7300</v>
      </c>
      <c r="AC628" s="242">
        <f t="shared" si="208"/>
        <v>27990</v>
      </c>
      <c r="AD628" s="242">
        <f t="shared" si="189"/>
        <v>37580</v>
      </c>
      <c r="AE628" s="242">
        <f t="shared" si="190"/>
        <v>34513.800000000003</v>
      </c>
      <c r="AF628" s="242">
        <f t="shared" si="199"/>
        <v>100083.8</v>
      </c>
      <c r="AG628" s="242">
        <f t="shared" si="206"/>
        <v>107383.8</v>
      </c>
      <c r="AH628" s="242">
        <f t="shared" si="200"/>
        <v>10738</v>
      </c>
      <c r="AI628" s="242">
        <f t="shared" si="201"/>
        <v>3970</v>
      </c>
      <c r="AJ628" s="244">
        <f t="shared" si="202"/>
        <v>122090</v>
      </c>
      <c r="AM628" s="246">
        <f t="shared" si="203"/>
        <v>21290</v>
      </c>
      <c r="AN628" s="246">
        <f t="shared" si="204"/>
        <v>15610</v>
      </c>
    </row>
    <row r="629" spans="2:40" ht="15.6">
      <c r="B629" s="247">
        <v>624</v>
      </c>
      <c r="C629" s="248">
        <v>236710</v>
      </c>
      <c r="D629" s="248">
        <v>189330</v>
      </c>
      <c r="E629" s="235">
        <f t="shared" si="191"/>
        <v>47380</v>
      </c>
      <c r="F629" s="236">
        <f t="shared" si="192"/>
        <v>122410</v>
      </c>
      <c r="G629" s="234">
        <f t="shared" si="193"/>
        <v>97480</v>
      </c>
      <c r="H629" s="237">
        <f t="shared" si="194"/>
        <v>24930</v>
      </c>
      <c r="I629" s="249"/>
      <c r="J629" s="247">
        <v>124</v>
      </c>
      <c r="K629" s="247"/>
      <c r="L629" s="248">
        <v>143700</v>
      </c>
      <c r="M629" s="248">
        <v>113100</v>
      </c>
      <c r="N629" s="248">
        <v>143700</v>
      </c>
      <c r="O629" s="248">
        <v>113100</v>
      </c>
      <c r="Q629" s="241">
        <v>6060</v>
      </c>
      <c r="R629" s="242">
        <f t="shared" si="207"/>
        <v>23490</v>
      </c>
      <c r="S629" s="242">
        <f t="shared" si="187"/>
        <v>29460.000000000004</v>
      </c>
      <c r="T629" s="242">
        <f t="shared" si="188"/>
        <v>26734.399999999998</v>
      </c>
      <c r="U629" s="242">
        <f t="shared" si="195"/>
        <v>79684.399999999994</v>
      </c>
      <c r="V629" s="242">
        <f t="shared" si="205"/>
        <v>85744.4</v>
      </c>
      <c r="W629" s="242">
        <f t="shared" si="196"/>
        <v>8574</v>
      </c>
      <c r="X629" s="242">
        <f t="shared" si="197"/>
        <v>3170</v>
      </c>
      <c r="Y629" s="244">
        <f t="shared" si="198"/>
        <v>97480</v>
      </c>
      <c r="Z629" s="244"/>
      <c r="AA629" s="252"/>
      <c r="AB629" s="241">
        <v>7300</v>
      </c>
      <c r="AC629" s="242">
        <f t="shared" si="208"/>
        <v>27990</v>
      </c>
      <c r="AD629" s="242">
        <f t="shared" si="189"/>
        <v>37580</v>
      </c>
      <c r="AE629" s="242">
        <f t="shared" si="190"/>
        <v>34794.400000000001</v>
      </c>
      <c r="AF629" s="242">
        <f t="shared" si="199"/>
        <v>100364.4</v>
      </c>
      <c r="AG629" s="242">
        <f t="shared" si="206"/>
        <v>107664.4</v>
      </c>
      <c r="AH629" s="242">
        <f t="shared" si="200"/>
        <v>10766</v>
      </c>
      <c r="AI629" s="242">
        <f t="shared" si="201"/>
        <v>3980</v>
      </c>
      <c r="AJ629" s="244">
        <f t="shared" si="202"/>
        <v>122410</v>
      </c>
      <c r="AM629" s="246">
        <f t="shared" si="203"/>
        <v>21290</v>
      </c>
      <c r="AN629" s="246">
        <f t="shared" si="204"/>
        <v>15620</v>
      </c>
    </row>
    <row r="630" spans="2:40" ht="15.6">
      <c r="B630" s="247">
        <v>625</v>
      </c>
      <c r="C630" s="248">
        <v>237510</v>
      </c>
      <c r="D630" s="248">
        <v>189980</v>
      </c>
      <c r="E630" s="235">
        <f t="shared" si="191"/>
        <v>47530</v>
      </c>
      <c r="F630" s="236">
        <f t="shared" si="192"/>
        <v>122730</v>
      </c>
      <c r="G630" s="234">
        <f t="shared" si="193"/>
        <v>97730</v>
      </c>
      <c r="H630" s="237">
        <f t="shared" si="194"/>
        <v>25000</v>
      </c>
      <c r="I630" s="249"/>
      <c r="J630" s="247">
        <v>125</v>
      </c>
      <c r="K630" s="247"/>
      <c r="L630" s="248">
        <v>144020</v>
      </c>
      <c r="M630" s="248">
        <v>113330</v>
      </c>
      <c r="N630" s="248">
        <v>144020</v>
      </c>
      <c r="O630" s="248">
        <v>113330</v>
      </c>
      <c r="Q630" s="241">
        <v>6060</v>
      </c>
      <c r="R630" s="242">
        <f t="shared" si="207"/>
        <v>23490</v>
      </c>
      <c r="S630" s="242">
        <f t="shared" si="187"/>
        <v>29460.000000000004</v>
      </c>
      <c r="T630" s="242">
        <f t="shared" si="188"/>
        <v>26950</v>
      </c>
      <c r="U630" s="242">
        <f t="shared" si="195"/>
        <v>79900</v>
      </c>
      <c r="V630" s="242">
        <f t="shared" si="205"/>
        <v>85960</v>
      </c>
      <c r="W630" s="242">
        <f t="shared" si="196"/>
        <v>8596</v>
      </c>
      <c r="X630" s="242">
        <f t="shared" si="197"/>
        <v>3180</v>
      </c>
      <c r="Y630" s="244">
        <f t="shared" si="198"/>
        <v>97730</v>
      </c>
      <c r="Z630" s="244"/>
      <c r="AA630" s="252"/>
      <c r="AB630" s="241">
        <v>7300</v>
      </c>
      <c r="AC630" s="242">
        <f t="shared" si="208"/>
        <v>27990</v>
      </c>
      <c r="AD630" s="242">
        <f t="shared" si="189"/>
        <v>37580</v>
      </c>
      <c r="AE630" s="242">
        <f t="shared" si="190"/>
        <v>35075</v>
      </c>
      <c r="AF630" s="242">
        <f t="shared" si="199"/>
        <v>100645</v>
      </c>
      <c r="AG630" s="242">
        <f t="shared" si="206"/>
        <v>107945</v>
      </c>
      <c r="AH630" s="242">
        <f t="shared" si="200"/>
        <v>10795</v>
      </c>
      <c r="AI630" s="242">
        <f t="shared" si="201"/>
        <v>3990</v>
      </c>
      <c r="AJ630" s="244">
        <f t="shared" si="202"/>
        <v>122730</v>
      </c>
      <c r="AM630" s="246">
        <f t="shared" si="203"/>
        <v>21290</v>
      </c>
      <c r="AN630" s="246">
        <f t="shared" si="204"/>
        <v>15600</v>
      </c>
    </row>
    <row r="631" spans="2:40" ht="15.6">
      <c r="B631" s="247">
        <v>626</v>
      </c>
      <c r="C631" s="248">
        <v>238320</v>
      </c>
      <c r="D631" s="248">
        <v>190630</v>
      </c>
      <c r="E631" s="235">
        <f t="shared" si="191"/>
        <v>47690</v>
      </c>
      <c r="F631" s="236">
        <f t="shared" si="192"/>
        <v>123040</v>
      </c>
      <c r="G631" s="234">
        <f t="shared" si="193"/>
        <v>97970</v>
      </c>
      <c r="H631" s="237">
        <f t="shared" si="194"/>
        <v>25070</v>
      </c>
      <c r="I631" s="249"/>
      <c r="J631" s="247">
        <v>126</v>
      </c>
      <c r="K631" s="247"/>
      <c r="L631" s="248">
        <v>144340</v>
      </c>
      <c r="M631" s="248">
        <v>113580</v>
      </c>
      <c r="N631" s="248">
        <v>144340</v>
      </c>
      <c r="O631" s="248">
        <v>113580</v>
      </c>
      <c r="Q631" s="241">
        <v>6060</v>
      </c>
      <c r="R631" s="242">
        <f t="shared" si="207"/>
        <v>23490</v>
      </c>
      <c r="S631" s="242">
        <f t="shared" si="187"/>
        <v>29460.000000000004</v>
      </c>
      <c r="T631" s="242">
        <f t="shared" si="188"/>
        <v>27165.599999999999</v>
      </c>
      <c r="U631" s="242">
        <f t="shared" si="195"/>
        <v>80115.600000000006</v>
      </c>
      <c r="V631" s="242">
        <f t="shared" si="205"/>
        <v>86175.6</v>
      </c>
      <c r="W631" s="242">
        <f t="shared" si="196"/>
        <v>8618</v>
      </c>
      <c r="X631" s="242">
        <f t="shared" si="197"/>
        <v>3180</v>
      </c>
      <c r="Y631" s="244">
        <f t="shared" si="198"/>
        <v>97970</v>
      </c>
      <c r="Z631" s="244"/>
      <c r="AA631" s="252"/>
      <c r="AB631" s="241">
        <v>7300</v>
      </c>
      <c r="AC631" s="242">
        <f t="shared" si="208"/>
        <v>27990</v>
      </c>
      <c r="AD631" s="242">
        <f t="shared" si="189"/>
        <v>37580</v>
      </c>
      <c r="AE631" s="242">
        <f t="shared" si="190"/>
        <v>35355.600000000006</v>
      </c>
      <c r="AF631" s="242">
        <f t="shared" si="199"/>
        <v>100925.6</v>
      </c>
      <c r="AG631" s="242">
        <f t="shared" si="206"/>
        <v>108225.60000000001</v>
      </c>
      <c r="AH631" s="242">
        <f t="shared" si="200"/>
        <v>10823</v>
      </c>
      <c r="AI631" s="242">
        <f t="shared" si="201"/>
        <v>4000</v>
      </c>
      <c r="AJ631" s="244">
        <f t="shared" si="202"/>
        <v>123040</v>
      </c>
      <c r="AM631" s="246">
        <f t="shared" si="203"/>
        <v>21300</v>
      </c>
      <c r="AN631" s="246">
        <f t="shared" si="204"/>
        <v>15610</v>
      </c>
    </row>
    <row r="632" spans="2:40" ht="15.6">
      <c r="B632" s="247">
        <v>627</v>
      </c>
      <c r="C632" s="248">
        <v>239130</v>
      </c>
      <c r="D632" s="248">
        <v>191280</v>
      </c>
      <c r="E632" s="235">
        <f t="shared" si="191"/>
        <v>47850</v>
      </c>
      <c r="F632" s="236">
        <f t="shared" si="192"/>
        <v>123360</v>
      </c>
      <c r="G632" s="234">
        <f t="shared" si="193"/>
        <v>98220</v>
      </c>
      <c r="H632" s="237">
        <f t="shared" si="194"/>
        <v>25140</v>
      </c>
      <c r="I632" s="249"/>
      <c r="J632" s="247">
        <v>127</v>
      </c>
      <c r="K632" s="247"/>
      <c r="L632" s="248">
        <v>144660</v>
      </c>
      <c r="M632" s="248">
        <v>113830</v>
      </c>
      <c r="N632" s="248">
        <v>144660</v>
      </c>
      <c r="O632" s="248">
        <v>113830</v>
      </c>
      <c r="Q632" s="241">
        <v>6060</v>
      </c>
      <c r="R632" s="242">
        <f t="shared" si="207"/>
        <v>23490</v>
      </c>
      <c r="S632" s="242">
        <f t="shared" si="187"/>
        <v>29460.000000000004</v>
      </c>
      <c r="T632" s="242">
        <f t="shared" si="188"/>
        <v>27381.200000000001</v>
      </c>
      <c r="U632" s="242">
        <f t="shared" si="195"/>
        <v>80331.199999999997</v>
      </c>
      <c r="V632" s="242">
        <f t="shared" si="205"/>
        <v>86391.2</v>
      </c>
      <c r="W632" s="242">
        <f t="shared" si="196"/>
        <v>8639</v>
      </c>
      <c r="X632" s="242">
        <f t="shared" si="197"/>
        <v>3190</v>
      </c>
      <c r="Y632" s="244">
        <f t="shared" si="198"/>
        <v>98220</v>
      </c>
      <c r="Z632" s="244"/>
      <c r="AA632" s="252"/>
      <c r="AB632" s="241">
        <v>7300</v>
      </c>
      <c r="AC632" s="242">
        <f t="shared" si="208"/>
        <v>27990</v>
      </c>
      <c r="AD632" s="242">
        <f t="shared" si="189"/>
        <v>37580</v>
      </c>
      <c r="AE632" s="242">
        <f t="shared" si="190"/>
        <v>35636.200000000004</v>
      </c>
      <c r="AF632" s="242">
        <f t="shared" si="199"/>
        <v>101206.20000000001</v>
      </c>
      <c r="AG632" s="242">
        <f t="shared" si="206"/>
        <v>108506.20000000001</v>
      </c>
      <c r="AH632" s="242">
        <f t="shared" si="200"/>
        <v>10851</v>
      </c>
      <c r="AI632" s="242">
        <f t="shared" si="201"/>
        <v>4010</v>
      </c>
      <c r="AJ632" s="244">
        <f t="shared" si="202"/>
        <v>123360</v>
      </c>
      <c r="AM632" s="246">
        <f t="shared" si="203"/>
        <v>21300</v>
      </c>
      <c r="AN632" s="246">
        <f t="shared" si="204"/>
        <v>15610</v>
      </c>
    </row>
    <row r="633" spans="2:40" ht="15.6">
      <c r="B633" s="247">
        <v>628</v>
      </c>
      <c r="C633" s="248">
        <v>239940</v>
      </c>
      <c r="D633" s="248">
        <v>191940</v>
      </c>
      <c r="E633" s="235">
        <f t="shared" si="191"/>
        <v>48000</v>
      </c>
      <c r="F633" s="236">
        <f t="shared" si="192"/>
        <v>123680</v>
      </c>
      <c r="G633" s="234">
        <f t="shared" si="193"/>
        <v>98460</v>
      </c>
      <c r="H633" s="237">
        <f t="shared" si="194"/>
        <v>25220</v>
      </c>
      <c r="I633" s="249"/>
      <c r="J633" s="247">
        <v>128</v>
      </c>
      <c r="K633" s="247"/>
      <c r="L633" s="248">
        <v>144970</v>
      </c>
      <c r="M633" s="248">
        <v>114080</v>
      </c>
      <c r="N633" s="248">
        <v>144970</v>
      </c>
      <c r="O633" s="248">
        <v>114080</v>
      </c>
      <c r="Q633" s="241">
        <v>6060</v>
      </c>
      <c r="R633" s="242">
        <f t="shared" si="207"/>
        <v>23490</v>
      </c>
      <c r="S633" s="242">
        <f t="shared" si="187"/>
        <v>29460.000000000004</v>
      </c>
      <c r="T633" s="242">
        <f t="shared" si="188"/>
        <v>27596.799999999999</v>
      </c>
      <c r="U633" s="242">
        <f t="shared" si="195"/>
        <v>80546.8</v>
      </c>
      <c r="V633" s="242">
        <f t="shared" si="205"/>
        <v>86606.8</v>
      </c>
      <c r="W633" s="242">
        <f t="shared" si="196"/>
        <v>8661</v>
      </c>
      <c r="X633" s="242">
        <f t="shared" si="197"/>
        <v>3200</v>
      </c>
      <c r="Y633" s="244">
        <f t="shared" si="198"/>
        <v>98460</v>
      </c>
      <c r="Z633" s="244"/>
      <c r="AA633" s="252"/>
      <c r="AB633" s="241">
        <v>7300</v>
      </c>
      <c r="AC633" s="242">
        <f t="shared" si="208"/>
        <v>27990</v>
      </c>
      <c r="AD633" s="242">
        <f t="shared" si="189"/>
        <v>37580</v>
      </c>
      <c r="AE633" s="242">
        <f t="shared" si="190"/>
        <v>35916.800000000003</v>
      </c>
      <c r="AF633" s="242">
        <f t="shared" si="199"/>
        <v>101486.8</v>
      </c>
      <c r="AG633" s="242">
        <f t="shared" si="206"/>
        <v>108786.8</v>
      </c>
      <c r="AH633" s="242">
        <f t="shared" si="200"/>
        <v>10879</v>
      </c>
      <c r="AI633" s="242">
        <f t="shared" si="201"/>
        <v>4020</v>
      </c>
      <c r="AJ633" s="244">
        <f t="shared" si="202"/>
        <v>123680</v>
      </c>
      <c r="AM633" s="246">
        <f t="shared" si="203"/>
        <v>21290</v>
      </c>
      <c r="AN633" s="246">
        <f t="shared" si="204"/>
        <v>15620</v>
      </c>
    </row>
    <row r="634" spans="2:40" ht="15.6">
      <c r="B634" s="247">
        <v>629</v>
      </c>
      <c r="C634" s="248">
        <v>240750</v>
      </c>
      <c r="D634" s="248">
        <v>192590</v>
      </c>
      <c r="E634" s="235">
        <f t="shared" si="191"/>
        <v>48160</v>
      </c>
      <c r="F634" s="236">
        <f t="shared" si="192"/>
        <v>124000</v>
      </c>
      <c r="G634" s="234">
        <f t="shared" si="193"/>
        <v>98710</v>
      </c>
      <c r="H634" s="237">
        <f t="shared" si="194"/>
        <v>25290</v>
      </c>
      <c r="I634" s="249"/>
      <c r="J634" s="247">
        <v>129</v>
      </c>
      <c r="K634" s="247"/>
      <c r="L634" s="248">
        <v>145290</v>
      </c>
      <c r="M634" s="248">
        <v>114320</v>
      </c>
      <c r="N634" s="248">
        <v>145290</v>
      </c>
      <c r="O634" s="248">
        <v>114320</v>
      </c>
      <c r="Q634" s="241">
        <v>6060</v>
      </c>
      <c r="R634" s="242">
        <f t="shared" si="207"/>
        <v>23490</v>
      </c>
      <c r="S634" s="242">
        <f t="shared" ref="S634:S697" si="209">200*$S$3</f>
        <v>29460.000000000004</v>
      </c>
      <c r="T634" s="242">
        <f t="shared" ref="T634:T697" si="210">J634*$T$3</f>
        <v>27812.399999999998</v>
      </c>
      <c r="U634" s="242">
        <f t="shared" si="195"/>
        <v>80762.399999999994</v>
      </c>
      <c r="V634" s="242">
        <f t="shared" si="205"/>
        <v>86822.399999999994</v>
      </c>
      <c r="W634" s="242">
        <f t="shared" si="196"/>
        <v>8682</v>
      </c>
      <c r="X634" s="242">
        <f t="shared" si="197"/>
        <v>3210</v>
      </c>
      <c r="Y634" s="244">
        <f t="shared" si="198"/>
        <v>98710</v>
      </c>
      <c r="Z634" s="244"/>
      <c r="AA634" s="252"/>
      <c r="AB634" s="241">
        <v>7300</v>
      </c>
      <c r="AC634" s="242">
        <f t="shared" si="208"/>
        <v>27990</v>
      </c>
      <c r="AD634" s="242">
        <f t="shared" ref="AD634:AD697" si="211">200*$AD$3</f>
        <v>37580</v>
      </c>
      <c r="AE634" s="242">
        <f t="shared" ref="AE634:AE697" si="212">J634*$AE$3</f>
        <v>36197.4</v>
      </c>
      <c r="AF634" s="242">
        <f t="shared" si="199"/>
        <v>101767.4</v>
      </c>
      <c r="AG634" s="242">
        <f t="shared" si="206"/>
        <v>109067.4</v>
      </c>
      <c r="AH634" s="242">
        <f t="shared" si="200"/>
        <v>10907</v>
      </c>
      <c r="AI634" s="242">
        <f t="shared" si="201"/>
        <v>4030</v>
      </c>
      <c r="AJ634" s="244">
        <f t="shared" si="202"/>
        <v>124000</v>
      </c>
      <c r="AM634" s="246">
        <f t="shared" si="203"/>
        <v>21290</v>
      </c>
      <c r="AN634" s="246">
        <f t="shared" si="204"/>
        <v>15610</v>
      </c>
    </row>
    <row r="635" spans="2:40" ht="15.6">
      <c r="B635" s="247">
        <v>630</v>
      </c>
      <c r="C635" s="248">
        <v>241560</v>
      </c>
      <c r="D635" s="248">
        <v>193240</v>
      </c>
      <c r="E635" s="235">
        <f t="shared" si="191"/>
        <v>48320</v>
      </c>
      <c r="F635" s="236">
        <f t="shared" si="192"/>
        <v>124320</v>
      </c>
      <c r="G635" s="234">
        <f t="shared" si="193"/>
        <v>98960</v>
      </c>
      <c r="H635" s="237">
        <f t="shared" si="194"/>
        <v>25360</v>
      </c>
      <c r="I635" s="249"/>
      <c r="J635" s="247">
        <v>130</v>
      </c>
      <c r="K635" s="247"/>
      <c r="L635" s="248">
        <v>145610</v>
      </c>
      <c r="M635" s="248">
        <v>114560</v>
      </c>
      <c r="N635" s="248">
        <v>145610</v>
      </c>
      <c r="O635" s="248">
        <v>114560</v>
      </c>
      <c r="Q635" s="241">
        <v>6060</v>
      </c>
      <c r="R635" s="242">
        <f t="shared" si="207"/>
        <v>23490</v>
      </c>
      <c r="S635" s="242">
        <f t="shared" si="209"/>
        <v>29460.000000000004</v>
      </c>
      <c r="T635" s="242">
        <f t="shared" si="210"/>
        <v>28028</v>
      </c>
      <c r="U635" s="242">
        <f t="shared" si="195"/>
        <v>80978</v>
      </c>
      <c r="V635" s="242">
        <f t="shared" si="205"/>
        <v>87038</v>
      </c>
      <c r="W635" s="242">
        <f t="shared" si="196"/>
        <v>8704</v>
      </c>
      <c r="X635" s="242">
        <f t="shared" si="197"/>
        <v>3220</v>
      </c>
      <c r="Y635" s="244">
        <f t="shared" si="198"/>
        <v>98960</v>
      </c>
      <c r="Z635" s="244"/>
      <c r="AA635" s="252"/>
      <c r="AB635" s="241">
        <v>7300</v>
      </c>
      <c r="AC635" s="242">
        <f t="shared" si="208"/>
        <v>27990</v>
      </c>
      <c r="AD635" s="242">
        <f t="shared" si="211"/>
        <v>37580</v>
      </c>
      <c r="AE635" s="242">
        <f t="shared" si="212"/>
        <v>36478</v>
      </c>
      <c r="AF635" s="242">
        <f t="shared" si="199"/>
        <v>102048</v>
      </c>
      <c r="AG635" s="242">
        <f t="shared" si="206"/>
        <v>109348</v>
      </c>
      <c r="AH635" s="242">
        <f t="shared" si="200"/>
        <v>10935</v>
      </c>
      <c r="AI635" s="242">
        <f t="shared" si="201"/>
        <v>4040</v>
      </c>
      <c r="AJ635" s="244">
        <f t="shared" si="202"/>
        <v>124320</v>
      </c>
      <c r="AM635" s="246">
        <f t="shared" si="203"/>
        <v>21290</v>
      </c>
      <c r="AN635" s="246">
        <f t="shared" si="204"/>
        <v>15600</v>
      </c>
    </row>
    <row r="636" spans="2:40" ht="15.6">
      <c r="B636" s="247">
        <v>631</v>
      </c>
      <c r="C636" s="248">
        <v>242360</v>
      </c>
      <c r="D636" s="248">
        <v>193900</v>
      </c>
      <c r="E636" s="235">
        <f t="shared" si="191"/>
        <v>48460</v>
      </c>
      <c r="F636" s="236">
        <f t="shared" si="192"/>
        <v>124640</v>
      </c>
      <c r="G636" s="234">
        <f t="shared" si="193"/>
        <v>99190</v>
      </c>
      <c r="H636" s="237">
        <f t="shared" si="194"/>
        <v>25450</v>
      </c>
      <c r="I636" s="249"/>
      <c r="J636" s="247">
        <v>131</v>
      </c>
      <c r="K636" s="247"/>
      <c r="L636" s="248">
        <v>145930</v>
      </c>
      <c r="M636" s="248">
        <v>114810</v>
      </c>
      <c r="N636" s="248">
        <v>145930</v>
      </c>
      <c r="O636" s="248">
        <v>114810</v>
      </c>
      <c r="Q636" s="241">
        <v>6060</v>
      </c>
      <c r="R636" s="242">
        <f t="shared" si="207"/>
        <v>23490</v>
      </c>
      <c r="S636" s="242">
        <f t="shared" si="209"/>
        <v>29460.000000000004</v>
      </c>
      <c r="T636" s="242">
        <f t="shared" si="210"/>
        <v>28243.599999999999</v>
      </c>
      <c r="U636" s="242">
        <f t="shared" si="195"/>
        <v>81193.600000000006</v>
      </c>
      <c r="V636" s="242">
        <f t="shared" si="205"/>
        <v>87253.6</v>
      </c>
      <c r="W636" s="242">
        <f t="shared" si="196"/>
        <v>8725</v>
      </c>
      <c r="X636" s="242">
        <f t="shared" si="197"/>
        <v>3220</v>
      </c>
      <c r="Y636" s="244">
        <f t="shared" si="198"/>
        <v>99190</v>
      </c>
      <c r="Z636" s="244"/>
      <c r="AA636" s="252"/>
      <c r="AB636" s="241">
        <v>7300</v>
      </c>
      <c r="AC636" s="242">
        <f t="shared" si="208"/>
        <v>27990</v>
      </c>
      <c r="AD636" s="242">
        <f t="shared" si="211"/>
        <v>37580</v>
      </c>
      <c r="AE636" s="242">
        <f t="shared" si="212"/>
        <v>36758.600000000006</v>
      </c>
      <c r="AF636" s="242">
        <f t="shared" si="199"/>
        <v>102328.6</v>
      </c>
      <c r="AG636" s="242">
        <f t="shared" si="206"/>
        <v>109628.6</v>
      </c>
      <c r="AH636" s="242">
        <f t="shared" si="200"/>
        <v>10963</v>
      </c>
      <c r="AI636" s="242">
        <f t="shared" si="201"/>
        <v>4050</v>
      </c>
      <c r="AJ636" s="244">
        <f t="shared" si="202"/>
        <v>124640</v>
      </c>
      <c r="AM636" s="246">
        <f t="shared" si="203"/>
        <v>21290</v>
      </c>
      <c r="AN636" s="246">
        <f t="shared" si="204"/>
        <v>15620</v>
      </c>
    </row>
    <row r="637" spans="2:40" ht="15.6">
      <c r="B637" s="247">
        <v>632</v>
      </c>
      <c r="C637" s="248">
        <v>243170</v>
      </c>
      <c r="D637" s="248">
        <v>194550</v>
      </c>
      <c r="E637" s="235">
        <f t="shared" si="191"/>
        <v>48620</v>
      </c>
      <c r="F637" s="236">
        <f t="shared" si="192"/>
        <v>124960</v>
      </c>
      <c r="G637" s="234">
        <f t="shared" si="193"/>
        <v>99440</v>
      </c>
      <c r="H637" s="237">
        <f t="shared" si="194"/>
        <v>25520</v>
      </c>
      <c r="I637" s="249"/>
      <c r="J637" s="247">
        <v>132</v>
      </c>
      <c r="K637" s="247"/>
      <c r="L637" s="248">
        <v>146250</v>
      </c>
      <c r="M637" s="248">
        <v>115050</v>
      </c>
      <c r="N637" s="248">
        <v>146250</v>
      </c>
      <c r="O637" s="248">
        <v>115050</v>
      </c>
      <c r="Q637" s="241">
        <v>6060</v>
      </c>
      <c r="R637" s="242">
        <f t="shared" si="207"/>
        <v>23490</v>
      </c>
      <c r="S637" s="242">
        <f t="shared" si="209"/>
        <v>29460.000000000004</v>
      </c>
      <c r="T637" s="242">
        <f t="shared" si="210"/>
        <v>28459.200000000001</v>
      </c>
      <c r="U637" s="242">
        <f t="shared" si="195"/>
        <v>81409.2</v>
      </c>
      <c r="V637" s="242">
        <f t="shared" si="205"/>
        <v>87469.2</v>
      </c>
      <c r="W637" s="242">
        <f t="shared" si="196"/>
        <v>8747</v>
      </c>
      <c r="X637" s="242">
        <f t="shared" si="197"/>
        <v>3230</v>
      </c>
      <c r="Y637" s="244">
        <f t="shared" si="198"/>
        <v>99440</v>
      </c>
      <c r="Z637" s="244"/>
      <c r="AA637" s="252"/>
      <c r="AB637" s="241">
        <v>7300</v>
      </c>
      <c r="AC637" s="242">
        <f t="shared" si="208"/>
        <v>27990</v>
      </c>
      <c r="AD637" s="242">
        <f t="shared" si="211"/>
        <v>37580</v>
      </c>
      <c r="AE637" s="242">
        <f t="shared" si="212"/>
        <v>37039.200000000004</v>
      </c>
      <c r="AF637" s="242">
        <f t="shared" si="199"/>
        <v>102609.20000000001</v>
      </c>
      <c r="AG637" s="242">
        <f t="shared" si="206"/>
        <v>109909.20000000001</v>
      </c>
      <c r="AH637" s="242">
        <f t="shared" si="200"/>
        <v>10991</v>
      </c>
      <c r="AI637" s="242">
        <f t="shared" si="201"/>
        <v>4060</v>
      </c>
      <c r="AJ637" s="244">
        <f t="shared" si="202"/>
        <v>124960</v>
      </c>
      <c r="AM637" s="246">
        <f t="shared" si="203"/>
        <v>21290</v>
      </c>
      <c r="AN637" s="246">
        <f t="shared" si="204"/>
        <v>15610</v>
      </c>
    </row>
    <row r="638" spans="2:40" ht="15.6">
      <c r="B638" s="247">
        <v>633</v>
      </c>
      <c r="C638" s="248">
        <v>243970</v>
      </c>
      <c r="D638" s="248">
        <v>195210</v>
      </c>
      <c r="E638" s="235">
        <f t="shared" si="191"/>
        <v>48760</v>
      </c>
      <c r="F638" s="236">
        <f t="shared" si="192"/>
        <v>125270</v>
      </c>
      <c r="G638" s="234">
        <f t="shared" si="193"/>
        <v>99690</v>
      </c>
      <c r="H638" s="237">
        <f t="shared" si="194"/>
        <v>25580</v>
      </c>
      <c r="I638" s="249"/>
      <c r="J638" s="247">
        <v>133</v>
      </c>
      <c r="K638" s="247"/>
      <c r="L638" s="248">
        <v>146580</v>
      </c>
      <c r="M638" s="248">
        <v>115300</v>
      </c>
      <c r="N638" s="248">
        <v>146580</v>
      </c>
      <c r="O638" s="248">
        <v>115300</v>
      </c>
      <c r="Q638" s="241">
        <v>6060</v>
      </c>
      <c r="R638" s="242">
        <f t="shared" si="207"/>
        <v>23490</v>
      </c>
      <c r="S638" s="242">
        <f t="shared" si="209"/>
        <v>29460.000000000004</v>
      </c>
      <c r="T638" s="242">
        <f t="shared" si="210"/>
        <v>28674.799999999999</v>
      </c>
      <c r="U638" s="242">
        <f t="shared" si="195"/>
        <v>81624.800000000003</v>
      </c>
      <c r="V638" s="242">
        <f t="shared" si="205"/>
        <v>87684.800000000003</v>
      </c>
      <c r="W638" s="242">
        <f t="shared" si="196"/>
        <v>8768</v>
      </c>
      <c r="X638" s="242">
        <f t="shared" si="197"/>
        <v>3240</v>
      </c>
      <c r="Y638" s="244">
        <f t="shared" si="198"/>
        <v>99690</v>
      </c>
      <c r="Z638" s="244"/>
      <c r="AA638" s="252"/>
      <c r="AB638" s="241">
        <v>7300</v>
      </c>
      <c r="AC638" s="242">
        <f t="shared" si="208"/>
        <v>27990</v>
      </c>
      <c r="AD638" s="242">
        <f t="shared" si="211"/>
        <v>37580</v>
      </c>
      <c r="AE638" s="242">
        <f t="shared" si="212"/>
        <v>37319.800000000003</v>
      </c>
      <c r="AF638" s="242">
        <f t="shared" si="199"/>
        <v>102889.8</v>
      </c>
      <c r="AG638" s="242">
        <f t="shared" si="206"/>
        <v>110189.8</v>
      </c>
      <c r="AH638" s="242">
        <f t="shared" si="200"/>
        <v>11019</v>
      </c>
      <c r="AI638" s="242">
        <f t="shared" si="201"/>
        <v>4070</v>
      </c>
      <c r="AJ638" s="244">
        <f t="shared" si="202"/>
        <v>125270</v>
      </c>
      <c r="AM638" s="246">
        <f t="shared" si="203"/>
        <v>21310</v>
      </c>
      <c r="AN638" s="246">
        <f t="shared" si="204"/>
        <v>15610</v>
      </c>
    </row>
    <row r="639" spans="2:40" ht="15.6">
      <c r="B639" s="247">
        <v>634</v>
      </c>
      <c r="C639" s="248">
        <v>244780</v>
      </c>
      <c r="D639" s="248">
        <v>195860</v>
      </c>
      <c r="E639" s="235">
        <f t="shared" si="191"/>
        <v>48920</v>
      </c>
      <c r="F639" s="236">
        <f t="shared" si="192"/>
        <v>125590</v>
      </c>
      <c r="G639" s="234">
        <f t="shared" si="193"/>
        <v>99940</v>
      </c>
      <c r="H639" s="237">
        <f t="shared" si="194"/>
        <v>25650</v>
      </c>
      <c r="I639" s="249"/>
      <c r="J639" s="247">
        <v>134</v>
      </c>
      <c r="K639" s="247"/>
      <c r="L639" s="248">
        <v>146900</v>
      </c>
      <c r="M639" s="248">
        <v>115550</v>
      </c>
      <c r="N639" s="248">
        <v>146900</v>
      </c>
      <c r="O639" s="248">
        <v>115550</v>
      </c>
      <c r="Q639" s="241">
        <v>6060</v>
      </c>
      <c r="R639" s="242">
        <f t="shared" si="207"/>
        <v>23490</v>
      </c>
      <c r="S639" s="242">
        <f t="shared" si="209"/>
        <v>29460.000000000004</v>
      </c>
      <c r="T639" s="242">
        <f t="shared" si="210"/>
        <v>28890.399999999998</v>
      </c>
      <c r="U639" s="242">
        <f t="shared" si="195"/>
        <v>81840.399999999994</v>
      </c>
      <c r="V639" s="242">
        <f t="shared" si="205"/>
        <v>87900.4</v>
      </c>
      <c r="W639" s="242">
        <f t="shared" si="196"/>
        <v>8790</v>
      </c>
      <c r="X639" s="242">
        <f t="shared" si="197"/>
        <v>3250</v>
      </c>
      <c r="Y639" s="244">
        <f t="shared" si="198"/>
        <v>99940</v>
      </c>
      <c r="Z639" s="244"/>
      <c r="AA639" s="252"/>
      <c r="AB639" s="241">
        <v>7300</v>
      </c>
      <c r="AC639" s="242">
        <f t="shared" si="208"/>
        <v>27990</v>
      </c>
      <c r="AD639" s="242">
        <f t="shared" si="211"/>
        <v>37580</v>
      </c>
      <c r="AE639" s="242">
        <f t="shared" si="212"/>
        <v>37600.400000000001</v>
      </c>
      <c r="AF639" s="242">
        <f t="shared" si="199"/>
        <v>103170.4</v>
      </c>
      <c r="AG639" s="242">
        <f t="shared" si="206"/>
        <v>110470.39999999999</v>
      </c>
      <c r="AH639" s="242">
        <f t="shared" si="200"/>
        <v>11047</v>
      </c>
      <c r="AI639" s="242">
        <f t="shared" si="201"/>
        <v>4080</v>
      </c>
      <c r="AJ639" s="244">
        <f t="shared" si="202"/>
        <v>125590</v>
      </c>
      <c r="AM639" s="246">
        <f t="shared" si="203"/>
        <v>21310</v>
      </c>
      <c r="AN639" s="246">
        <f t="shared" si="204"/>
        <v>15610</v>
      </c>
    </row>
    <row r="640" spans="2:40" ht="15.6">
      <c r="B640" s="247">
        <v>635</v>
      </c>
      <c r="C640" s="248">
        <v>245590</v>
      </c>
      <c r="D640" s="248">
        <v>196510</v>
      </c>
      <c r="E640" s="235">
        <f t="shared" si="191"/>
        <v>49080</v>
      </c>
      <c r="F640" s="236">
        <f t="shared" si="192"/>
        <v>125910</v>
      </c>
      <c r="G640" s="234">
        <f t="shared" si="193"/>
        <v>100180</v>
      </c>
      <c r="H640" s="237">
        <f t="shared" si="194"/>
        <v>25730</v>
      </c>
      <c r="I640" s="249"/>
      <c r="J640" s="247">
        <v>135</v>
      </c>
      <c r="K640" s="247"/>
      <c r="L640" s="248">
        <v>147210</v>
      </c>
      <c r="M640" s="248">
        <v>115790</v>
      </c>
      <c r="N640" s="248">
        <v>147210</v>
      </c>
      <c r="O640" s="248">
        <v>115790</v>
      </c>
      <c r="Q640" s="241">
        <v>6060</v>
      </c>
      <c r="R640" s="242">
        <f t="shared" si="207"/>
        <v>23490</v>
      </c>
      <c r="S640" s="242">
        <f t="shared" si="209"/>
        <v>29460.000000000004</v>
      </c>
      <c r="T640" s="242">
        <f t="shared" si="210"/>
        <v>29106</v>
      </c>
      <c r="U640" s="242">
        <f t="shared" si="195"/>
        <v>82056</v>
      </c>
      <c r="V640" s="242">
        <f t="shared" si="205"/>
        <v>88116</v>
      </c>
      <c r="W640" s="242">
        <f t="shared" si="196"/>
        <v>8812</v>
      </c>
      <c r="X640" s="242">
        <f t="shared" si="197"/>
        <v>3260</v>
      </c>
      <c r="Y640" s="244">
        <f t="shared" si="198"/>
        <v>100180</v>
      </c>
      <c r="Z640" s="244"/>
      <c r="AA640" s="252"/>
      <c r="AB640" s="241">
        <v>7300</v>
      </c>
      <c r="AC640" s="242">
        <f t="shared" si="208"/>
        <v>27990</v>
      </c>
      <c r="AD640" s="242">
        <f t="shared" si="211"/>
        <v>37580</v>
      </c>
      <c r="AE640" s="242">
        <f t="shared" si="212"/>
        <v>37881</v>
      </c>
      <c r="AF640" s="242">
        <f t="shared" si="199"/>
        <v>103451</v>
      </c>
      <c r="AG640" s="242">
        <f t="shared" si="206"/>
        <v>110751</v>
      </c>
      <c r="AH640" s="242">
        <f t="shared" si="200"/>
        <v>11075</v>
      </c>
      <c r="AI640" s="242">
        <f t="shared" si="201"/>
        <v>4090</v>
      </c>
      <c r="AJ640" s="244">
        <f t="shared" si="202"/>
        <v>125910</v>
      </c>
      <c r="AM640" s="246">
        <f t="shared" si="203"/>
        <v>21300</v>
      </c>
      <c r="AN640" s="246">
        <f t="shared" si="204"/>
        <v>15610</v>
      </c>
    </row>
    <row r="641" spans="2:40" ht="15.6">
      <c r="B641" s="247">
        <v>636</v>
      </c>
      <c r="C641" s="248">
        <v>246390</v>
      </c>
      <c r="D641" s="248">
        <v>197160</v>
      </c>
      <c r="E641" s="235">
        <f t="shared" si="191"/>
        <v>49230</v>
      </c>
      <c r="F641" s="236">
        <f t="shared" si="192"/>
        <v>126230</v>
      </c>
      <c r="G641" s="234">
        <f t="shared" si="193"/>
        <v>100420</v>
      </c>
      <c r="H641" s="237">
        <f t="shared" si="194"/>
        <v>25810</v>
      </c>
      <c r="I641" s="249"/>
      <c r="J641" s="247">
        <v>136</v>
      </c>
      <c r="K641" s="247"/>
      <c r="L641" s="248">
        <v>147530</v>
      </c>
      <c r="M641" s="248">
        <v>116030</v>
      </c>
      <c r="N641" s="248">
        <v>147530</v>
      </c>
      <c r="O641" s="248">
        <v>116030</v>
      </c>
      <c r="Q641" s="241">
        <v>6060</v>
      </c>
      <c r="R641" s="242">
        <f t="shared" si="207"/>
        <v>23490</v>
      </c>
      <c r="S641" s="242">
        <f t="shared" si="209"/>
        <v>29460.000000000004</v>
      </c>
      <c r="T641" s="242">
        <f t="shared" si="210"/>
        <v>29321.599999999999</v>
      </c>
      <c r="U641" s="242">
        <f t="shared" si="195"/>
        <v>82271.600000000006</v>
      </c>
      <c r="V641" s="242">
        <f t="shared" si="205"/>
        <v>88331.6</v>
      </c>
      <c r="W641" s="242">
        <f t="shared" si="196"/>
        <v>8833</v>
      </c>
      <c r="X641" s="242">
        <f t="shared" si="197"/>
        <v>3260</v>
      </c>
      <c r="Y641" s="244">
        <f t="shared" si="198"/>
        <v>100420</v>
      </c>
      <c r="Z641" s="244"/>
      <c r="AA641" s="252"/>
      <c r="AB641" s="241">
        <v>7300</v>
      </c>
      <c r="AC641" s="242">
        <f t="shared" si="208"/>
        <v>27990</v>
      </c>
      <c r="AD641" s="242">
        <f t="shared" si="211"/>
        <v>37580</v>
      </c>
      <c r="AE641" s="242">
        <f t="shared" si="212"/>
        <v>38161.600000000006</v>
      </c>
      <c r="AF641" s="242">
        <f t="shared" si="199"/>
        <v>103731.6</v>
      </c>
      <c r="AG641" s="242">
        <f t="shared" si="206"/>
        <v>111031.6</v>
      </c>
      <c r="AH641" s="242">
        <f t="shared" si="200"/>
        <v>11103</v>
      </c>
      <c r="AI641" s="242">
        <f t="shared" si="201"/>
        <v>4100</v>
      </c>
      <c r="AJ641" s="244">
        <f t="shared" si="202"/>
        <v>126230</v>
      </c>
      <c r="AM641" s="246">
        <f t="shared" si="203"/>
        <v>21300</v>
      </c>
      <c r="AN641" s="246">
        <f t="shared" si="204"/>
        <v>15610</v>
      </c>
    </row>
    <row r="642" spans="2:40" ht="15.6">
      <c r="B642" s="247">
        <v>637</v>
      </c>
      <c r="C642" s="248">
        <v>247200</v>
      </c>
      <c r="D642" s="248">
        <v>197810</v>
      </c>
      <c r="E642" s="235">
        <f t="shared" si="191"/>
        <v>49390</v>
      </c>
      <c r="F642" s="236">
        <f t="shared" si="192"/>
        <v>126550</v>
      </c>
      <c r="G642" s="234">
        <f t="shared" si="193"/>
        <v>100670</v>
      </c>
      <c r="H642" s="237">
        <f t="shared" si="194"/>
        <v>25880</v>
      </c>
      <c r="I642" s="249"/>
      <c r="J642" s="247">
        <v>137</v>
      </c>
      <c r="K642" s="247"/>
      <c r="L642" s="248">
        <v>147850</v>
      </c>
      <c r="M642" s="248">
        <v>116280</v>
      </c>
      <c r="N642" s="248">
        <v>147850</v>
      </c>
      <c r="O642" s="248">
        <v>116280</v>
      </c>
      <c r="Q642" s="241">
        <v>6060</v>
      </c>
      <c r="R642" s="242">
        <f t="shared" si="207"/>
        <v>23490</v>
      </c>
      <c r="S642" s="242">
        <f t="shared" si="209"/>
        <v>29460.000000000004</v>
      </c>
      <c r="T642" s="242">
        <f t="shared" si="210"/>
        <v>29537.200000000001</v>
      </c>
      <c r="U642" s="242">
        <f t="shared" si="195"/>
        <v>82487.199999999997</v>
      </c>
      <c r="V642" s="242">
        <f t="shared" si="205"/>
        <v>88547.199999999997</v>
      </c>
      <c r="W642" s="242">
        <f t="shared" si="196"/>
        <v>8855</v>
      </c>
      <c r="X642" s="242">
        <f t="shared" si="197"/>
        <v>3270</v>
      </c>
      <c r="Y642" s="244">
        <f t="shared" si="198"/>
        <v>100670</v>
      </c>
      <c r="Z642" s="244"/>
      <c r="AA642" s="252"/>
      <c r="AB642" s="241">
        <v>7300</v>
      </c>
      <c r="AC642" s="242">
        <f t="shared" si="208"/>
        <v>27990</v>
      </c>
      <c r="AD642" s="242">
        <f t="shared" si="211"/>
        <v>37580</v>
      </c>
      <c r="AE642" s="242">
        <f t="shared" si="212"/>
        <v>38442.200000000004</v>
      </c>
      <c r="AF642" s="242">
        <f t="shared" si="199"/>
        <v>104012.20000000001</v>
      </c>
      <c r="AG642" s="242">
        <f t="shared" si="206"/>
        <v>111312.20000000001</v>
      </c>
      <c r="AH642" s="242">
        <f t="shared" si="200"/>
        <v>11131</v>
      </c>
      <c r="AI642" s="242">
        <f t="shared" si="201"/>
        <v>4110</v>
      </c>
      <c r="AJ642" s="244">
        <f t="shared" si="202"/>
        <v>126550</v>
      </c>
      <c r="AM642" s="246">
        <f t="shared" si="203"/>
        <v>21300</v>
      </c>
      <c r="AN642" s="246">
        <f t="shared" si="204"/>
        <v>15610</v>
      </c>
    </row>
    <row r="643" spans="2:40" ht="15.6">
      <c r="B643" s="247">
        <v>638</v>
      </c>
      <c r="C643" s="248">
        <v>248010</v>
      </c>
      <c r="D643" s="248">
        <v>198470</v>
      </c>
      <c r="E643" s="235">
        <f t="shared" si="191"/>
        <v>49540</v>
      </c>
      <c r="F643" s="236">
        <f t="shared" si="192"/>
        <v>126870</v>
      </c>
      <c r="G643" s="234">
        <f t="shared" si="193"/>
        <v>100910</v>
      </c>
      <c r="H643" s="237">
        <f t="shared" si="194"/>
        <v>25960</v>
      </c>
      <c r="I643" s="249"/>
      <c r="J643" s="247">
        <v>138</v>
      </c>
      <c r="K643" s="247"/>
      <c r="L643" s="248">
        <v>148170</v>
      </c>
      <c r="M643" s="248">
        <v>116530</v>
      </c>
      <c r="N643" s="248">
        <v>148170</v>
      </c>
      <c r="O643" s="248">
        <v>116530</v>
      </c>
      <c r="Q643" s="241">
        <v>6060</v>
      </c>
      <c r="R643" s="242">
        <f t="shared" si="207"/>
        <v>23490</v>
      </c>
      <c r="S643" s="242">
        <f t="shared" si="209"/>
        <v>29460.000000000004</v>
      </c>
      <c r="T643" s="242">
        <f t="shared" si="210"/>
        <v>29752.799999999999</v>
      </c>
      <c r="U643" s="242">
        <f t="shared" si="195"/>
        <v>82702.8</v>
      </c>
      <c r="V643" s="242">
        <f t="shared" si="205"/>
        <v>88762.8</v>
      </c>
      <c r="W643" s="242">
        <f t="shared" si="196"/>
        <v>8876</v>
      </c>
      <c r="X643" s="242">
        <f t="shared" si="197"/>
        <v>3280</v>
      </c>
      <c r="Y643" s="244">
        <f t="shared" si="198"/>
        <v>100910</v>
      </c>
      <c r="Z643" s="244"/>
      <c r="AA643" s="252"/>
      <c r="AB643" s="241">
        <v>7300</v>
      </c>
      <c r="AC643" s="242">
        <f t="shared" si="208"/>
        <v>27990</v>
      </c>
      <c r="AD643" s="242">
        <f t="shared" si="211"/>
        <v>37580</v>
      </c>
      <c r="AE643" s="242">
        <f t="shared" si="212"/>
        <v>38722.800000000003</v>
      </c>
      <c r="AF643" s="242">
        <f t="shared" si="199"/>
        <v>104292.8</v>
      </c>
      <c r="AG643" s="242">
        <f t="shared" si="206"/>
        <v>111592.8</v>
      </c>
      <c r="AH643" s="242">
        <f t="shared" si="200"/>
        <v>11159</v>
      </c>
      <c r="AI643" s="242">
        <f t="shared" si="201"/>
        <v>4120</v>
      </c>
      <c r="AJ643" s="244">
        <f t="shared" si="202"/>
        <v>126870</v>
      </c>
      <c r="AM643" s="246">
        <f t="shared" si="203"/>
        <v>21300</v>
      </c>
      <c r="AN643" s="246">
        <f t="shared" si="204"/>
        <v>15620</v>
      </c>
    </row>
    <row r="644" spans="2:40" ht="15.6">
      <c r="B644" s="247">
        <v>639</v>
      </c>
      <c r="C644" s="248">
        <v>248810</v>
      </c>
      <c r="D644" s="248">
        <v>199130</v>
      </c>
      <c r="E644" s="235">
        <f t="shared" si="191"/>
        <v>49680</v>
      </c>
      <c r="F644" s="236">
        <f t="shared" si="192"/>
        <v>127190</v>
      </c>
      <c r="G644" s="234">
        <f t="shared" si="193"/>
        <v>101160</v>
      </c>
      <c r="H644" s="237">
        <f t="shared" si="194"/>
        <v>26030</v>
      </c>
      <c r="I644" s="249"/>
      <c r="J644" s="247">
        <v>139</v>
      </c>
      <c r="K644" s="247"/>
      <c r="L644" s="248">
        <v>148490</v>
      </c>
      <c r="M644" s="248">
        <v>116770</v>
      </c>
      <c r="N644" s="248">
        <v>148490</v>
      </c>
      <c r="O644" s="248">
        <v>116770</v>
      </c>
      <c r="Q644" s="241">
        <v>6060</v>
      </c>
      <c r="R644" s="242">
        <f t="shared" si="207"/>
        <v>23490</v>
      </c>
      <c r="S644" s="242">
        <f t="shared" si="209"/>
        <v>29460.000000000004</v>
      </c>
      <c r="T644" s="242">
        <f t="shared" si="210"/>
        <v>29968.399999999998</v>
      </c>
      <c r="U644" s="242">
        <f t="shared" si="195"/>
        <v>82918.399999999994</v>
      </c>
      <c r="V644" s="242">
        <f t="shared" si="205"/>
        <v>88978.4</v>
      </c>
      <c r="W644" s="242">
        <f t="shared" si="196"/>
        <v>8898</v>
      </c>
      <c r="X644" s="242">
        <f t="shared" si="197"/>
        <v>3290</v>
      </c>
      <c r="Y644" s="244">
        <f t="shared" si="198"/>
        <v>101160</v>
      </c>
      <c r="Z644" s="244"/>
      <c r="AA644" s="252"/>
      <c r="AB644" s="241">
        <v>7300</v>
      </c>
      <c r="AC644" s="242">
        <f t="shared" si="208"/>
        <v>27990</v>
      </c>
      <c r="AD644" s="242">
        <f t="shared" si="211"/>
        <v>37580</v>
      </c>
      <c r="AE644" s="242">
        <f t="shared" si="212"/>
        <v>39003.4</v>
      </c>
      <c r="AF644" s="242">
        <f t="shared" si="199"/>
        <v>104573.4</v>
      </c>
      <c r="AG644" s="242">
        <f t="shared" si="206"/>
        <v>111873.4</v>
      </c>
      <c r="AH644" s="242">
        <f t="shared" si="200"/>
        <v>11187</v>
      </c>
      <c r="AI644" s="242">
        <f t="shared" si="201"/>
        <v>4130</v>
      </c>
      <c r="AJ644" s="244">
        <f t="shared" si="202"/>
        <v>127190</v>
      </c>
      <c r="AM644" s="246">
        <f t="shared" si="203"/>
        <v>21300</v>
      </c>
      <c r="AN644" s="246">
        <f t="shared" si="204"/>
        <v>15610</v>
      </c>
    </row>
    <row r="645" spans="2:40" ht="15.6">
      <c r="B645" s="247">
        <v>640</v>
      </c>
      <c r="C645" s="248">
        <v>249620</v>
      </c>
      <c r="D645" s="248">
        <v>199780</v>
      </c>
      <c r="E645" s="235">
        <f t="shared" ref="E645:E708" si="213">C645-D645</f>
        <v>49840</v>
      </c>
      <c r="F645" s="236">
        <f t="shared" ref="F645:F708" si="214">AJ645</f>
        <v>127500</v>
      </c>
      <c r="G645" s="234">
        <f t="shared" ref="G645:G708" si="215">Y645</f>
        <v>101410</v>
      </c>
      <c r="H645" s="237">
        <f t="shared" ref="H645:H708" si="216">F645-G645</f>
        <v>26090</v>
      </c>
      <c r="I645" s="249"/>
      <c r="J645" s="247">
        <v>140</v>
      </c>
      <c r="K645" s="247"/>
      <c r="L645" s="248">
        <v>148810</v>
      </c>
      <c r="M645" s="248">
        <v>117010</v>
      </c>
      <c r="N645" s="248">
        <v>148810</v>
      </c>
      <c r="O645" s="248">
        <v>117010</v>
      </c>
      <c r="Q645" s="241">
        <v>6060</v>
      </c>
      <c r="R645" s="242">
        <f t="shared" si="207"/>
        <v>23490</v>
      </c>
      <c r="S645" s="242">
        <f t="shared" si="209"/>
        <v>29460.000000000004</v>
      </c>
      <c r="T645" s="242">
        <f t="shared" si="210"/>
        <v>30184</v>
      </c>
      <c r="U645" s="242">
        <f t="shared" ref="U645:U708" si="217">R645+S645+T645</f>
        <v>83134</v>
      </c>
      <c r="V645" s="242">
        <f t="shared" si="205"/>
        <v>89194</v>
      </c>
      <c r="W645" s="242">
        <f t="shared" ref="W645:W708" si="218">ROUND((V645*0.1),0)</f>
        <v>8919</v>
      </c>
      <c r="X645" s="242">
        <f t="shared" ref="X645:X708" si="219">ROUNDDOWN((V645*0.037),-1)</f>
        <v>3300</v>
      </c>
      <c r="Y645" s="244">
        <f t="shared" ref="Y645:Y708" si="220">ROUNDDOWN((V645+W645+X645),-1)</f>
        <v>101410</v>
      </c>
      <c r="Z645" s="244"/>
      <c r="AA645" s="252"/>
      <c r="AB645" s="241">
        <v>7300</v>
      </c>
      <c r="AC645" s="242">
        <f t="shared" si="208"/>
        <v>27990</v>
      </c>
      <c r="AD645" s="242">
        <f t="shared" si="211"/>
        <v>37580</v>
      </c>
      <c r="AE645" s="242">
        <f t="shared" si="212"/>
        <v>39284</v>
      </c>
      <c r="AF645" s="242">
        <f t="shared" ref="AF645:AF708" si="221">AC645+AD645+AE645</f>
        <v>104854</v>
      </c>
      <c r="AG645" s="242">
        <f t="shared" si="206"/>
        <v>112154</v>
      </c>
      <c r="AH645" s="242">
        <f t="shared" ref="AH645:AH708" si="222">ROUND((AG645*0.1),0)</f>
        <v>11215</v>
      </c>
      <c r="AI645" s="242">
        <f t="shared" ref="AI645:AI708" si="223">ROUNDDOWN((AG645*0.037),-1)</f>
        <v>4140</v>
      </c>
      <c r="AJ645" s="244">
        <f t="shared" ref="AJ645:AJ708" si="224">ROUNDDOWN((AG645+AH645+AI645),-1)</f>
        <v>127500</v>
      </c>
      <c r="AM645" s="246">
        <f t="shared" si="203"/>
        <v>21310</v>
      </c>
      <c r="AN645" s="246">
        <f t="shared" si="204"/>
        <v>15600</v>
      </c>
    </row>
    <row r="646" spans="2:40" ht="15.6">
      <c r="B646" s="247">
        <v>641</v>
      </c>
      <c r="C646" s="248">
        <v>250420</v>
      </c>
      <c r="D646" s="248">
        <v>200430</v>
      </c>
      <c r="E646" s="235">
        <f t="shared" si="213"/>
        <v>49990</v>
      </c>
      <c r="F646" s="236">
        <f t="shared" si="214"/>
        <v>127830</v>
      </c>
      <c r="G646" s="234">
        <f t="shared" si="215"/>
        <v>101650</v>
      </c>
      <c r="H646" s="237">
        <f t="shared" si="216"/>
        <v>26180</v>
      </c>
      <c r="I646" s="249"/>
      <c r="J646" s="247">
        <v>141</v>
      </c>
      <c r="K646" s="247"/>
      <c r="L646" s="248">
        <v>149130</v>
      </c>
      <c r="M646" s="248">
        <v>117260</v>
      </c>
      <c r="N646" s="248">
        <v>149130</v>
      </c>
      <c r="O646" s="248">
        <v>117260</v>
      </c>
      <c r="Q646" s="241">
        <v>6060</v>
      </c>
      <c r="R646" s="242">
        <f t="shared" si="207"/>
        <v>23490</v>
      </c>
      <c r="S646" s="242">
        <f t="shared" si="209"/>
        <v>29460.000000000004</v>
      </c>
      <c r="T646" s="242">
        <f t="shared" si="210"/>
        <v>30399.599999999999</v>
      </c>
      <c r="U646" s="242">
        <f t="shared" si="217"/>
        <v>83349.600000000006</v>
      </c>
      <c r="V646" s="242">
        <f t="shared" si="205"/>
        <v>89409.600000000006</v>
      </c>
      <c r="W646" s="242">
        <f t="shared" si="218"/>
        <v>8941</v>
      </c>
      <c r="X646" s="242">
        <f t="shared" si="219"/>
        <v>3300</v>
      </c>
      <c r="Y646" s="244">
        <f t="shared" si="220"/>
        <v>101650</v>
      </c>
      <c r="Z646" s="244"/>
      <c r="AA646" s="252"/>
      <c r="AB646" s="241">
        <v>7300</v>
      </c>
      <c r="AC646" s="242">
        <f t="shared" si="208"/>
        <v>27990</v>
      </c>
      <c r="AD646" s="242">
        <f t="shared" si="211"/>
        <v>37580</v>
      </c>
      <c r="AE646" s="242">
        <f t="shared" si="212"/>
        <v>39564.600000000006</v>
      </c>
      <c r="AF646" s="242">
        <f t="shared" si="221"/>
        <v>105134.6</v>
      </c>
      <c r="AG646" s="242">
        <f t="shared" si="206"/>
        <v>112434.6</v>
      </c>
      <c r="AH646" s="242">
        <f t="shared" si="222"/>
        <v>11243</v>
      </c>
      <c r="AI646" s="242">
        <f t="shared" si="223"/>
        <v>4160</v>
      </c>
      <c r="AJ646" s="244">
        <f t="shared" si="224"/>
        <v>127830</v>
      </c>
      <c r="AM646" s="246">
        <f t="shared" ref="AM646:AM709" si="225">N646-AJ646</f>
        <v>21300</v>
      </c>
      <c r="AN646" s="246">
        <f t="shared" ref="AN646:AN709" si="226">O646-Y646</f>
        <v>15610</v>
      </c>
    </row>
    <row r="647" spans="2:40" ht="15.6">
      <c r="B647" s="247">
        <v>642</v>
      </c>
      <c r="C647" s="248">
        <v>251230</v>
      </c>
      <c r="D647" s="248">
        <v>201080</v>
      </c>
      <c r="E647" s="235">
        <f t="shared" si="213"/>
        <v>50150</v>
      </c>
      <c r="F647" s="236">
        <f t="shared" si="214"/>
        <v>128150</v>
      </c>
      <c r="G647" s="234">
        <f t="shared" si="215"/>
        <v>101890</v>
      </c>
      <c r="H647" s="237">
        <f t="shared" si="216"/>
        <v>26260</v>
      </c>
      <c r="I647" s="249"/>
      <c r="J647" s="247">
        <v>142</v>
      </c>
      <c r="K647" s="247"/>
      <c r="L647" s="248">
        <v>149450</v>
      </c>
      <c r="M647" s="248">
        <v>117510</v>
      </c>
      <c r="N647" s="248">
        <v>149450</v>
      </c>
      <c r="O647" s="248">
        <v>117510</v>
      </c>
      <c r="Q647" s="241">
        <v>6060</v>
      </c>
      <c r="R647" s="242">
        <f t="shared" si="207"/>
        <v>23490</v>
      </c>
      <c r="S647" s="242">
        <f t="shared" si="209"/>
        <v>29460.000000000004</v>
      </c>
      <c r="T647" s="242">
        <f t="shared" si="210"/>
        <v>30615.200000000001</v>
      </c>
      <c r="U647" s="242">
        <f t="shared" si="217"/>
        <v>83565.2</v>
      </c>
      <c r="V647" s="242">
        <f t="shared" si="205"/>
        <v>89625.2</v>
      </c>
      <c r="W647" s="242">
        <f t="shared" si="218"/>
        <v>8963</v>
      </c>
      <c r="X647" s="242">
        <f t="shared" si="219"/>
        <v>3310</v>
      </c>
      <c r="Y647" s="244">
        <f t="shared" si="220"/>
        <v>101890</v>
      </c>
      <c r="Z647" s="244"/>
      <c r="AA647" s="252"/>
      <c r="AB647" s="241">
        <v>7300</v>
      </c>
      <c r="AC647" s="242">
        <f t="shared" si="208"/>
        <v>27990</v>
      </c>
      <c r="AD647" s="242">
        <f t="shared" si="211"/>
        <v>37580</v>
      </c>
      <c r="AE647" s="242">
        <f t="shared" si="212"/>
        <v>39845.200000000004</v>
      </c>
      <c r="AF647" s="242">
        <f t="shared" si="221"/>
        <v>105415.20000000001</v>
      </c>
      <c r="AG647" s="242">
        <f t="shared" si="206"/>
        <v>112715.20000000001</v>
      </c>
      <c r="AH647" s="242">
        <f t="shared" si="222"/>
        <v>11272</v>
      </c>
      <c r="AI647" s="242">
        <f t="shared" si="223"/>
        <v>4170</v>
      </c>
      <c r="AJ647" s="244">
        <f t="shared" si="224"/>
        <v>128150</v>
      </c>
      <c r="AM647" s="246">
        <f t="shared" si="225"/>
        <v>21300</v>
      </c>
      <c r="AN647" s="246">
        <f t="shared" si="226"/>
        <v>15620</v>
      </c>
    </row>
    <row r="648" spans="2:40" ht="15.6">
      <c r="B648" s="247">
        <v>643</v>
      </c>
      <c r="C648" s="248">
        <v>252040</v>
      </c>
      <c r="D648" s="248">
        <v>201740</v>
      </c>
      <c r="E648" s="235">
        <f t="shared" si="213"/>
        <v>50300</v>
      </c>
      <c r="F648" s="236">
        <f t="shared" si="214"/>
        <v>128470</v>
      </c>
      <c r="G648" s="234">
        <f t="shared" si="215"/>
        <v>102140</v>
      </c>
      <c r="H648" s="237">
        <f t="shared" si="216"/>
        <v>26330</v>
      </c>
      <c r="I648" s="249"/>
      <c r="J648" s="247">
        <v>143</v>
      </c>
      <c r="K648" s="247"/>
      <c r="L648" s="248">
        <v>149760</v>
      </c>
      <c r="M648" s="248">
        <v>117750</v>
      </c>
      <c r="N648" s="248">
        <v>149760</v>
      </c>
      <c r="O648" s="248">
        <v>117750</v>
      </c>
      <c r="Q648" s="241">
        <v>6060</v>
      </c>
      <c r="R648" s="242">
        <f t="shared" si="207"/>
        <v>23490</v>
      </c>
      <c r="S648" s="242">
        <f t="shared" si="209"/>
        <v>29460.000000000004</v>
      </c>
      <c r="T648" s="242">
        <f t="shared" si="210"/>
        <v>30830.799999999999</v>
      </c>
      <c r="U648" s="242">
        <f t="shared" si="217"/>
        <v>83780.800000000003</v>
      </c>
      <c r="V648" s="242">
        <f t="shared" si="205"/>
        <v>89840.8</v>
      </c>
      <c r="W648" s="242">
        <f t="shared" si="218"/>
        <v>8984</v>
      </c>
      <c r="X648" s="242">
        <f t="shared" si="219"/>
        <v>3320</v>
      </c>
      <c r="Y648" s="244">
        <f t="shared" si="220"/>
        <v>102140</v>
      </c>
      <c r="Z648" s="244"/>
      <c r="AA648" s="252"/>
      <c r="AB648" s="241">
        <v>7300</v>
      </c>
      <c r="AC648" s="242">
        <f t="shared" si="208"/>
        <v>27990</v>
      </c>
      <c r="AD648" s="242">
        <f t="shared" si="211"/>
        <v>37580</v>
      </c>
      <c r="AE648" s="242">
        <f t="shared" si="212"/>
        <v>40125.800000000003</v>
      </c>
      <c r="AF648" s="242">
        <f t="shared" si="221"/>
        <v>105695.8</v>
      </c>
      <c r="AG648" s="242">
        <f t="shared" si="206"/>
        <v>112995.8</v>
      </c>
      <c r="AH648" s="242">
        <f t="shared" si="222"/>
        <v>11300</v>
      </c>
      <c r="AI648" s="242">
        <f t="shared" si="223"/>
        <v>4180</v>
      </c>
      <c r="AJ648" s="244">
        <f t="shared" si="224"/>
        <v>128470</v>
      </c>
      <c r="AM648" s="246">
        <f t="shared" si="225"/>
        <v>21290</v>
      </c>
      <c r="AN648" s="246">
        <f t="shared" si="226"/>
        <v>15610</v>
      </c>
    </row>
    <row r="649" spans="2:40" ht="15.6">
      <c r="B649" s="247">
        <v>644</v>
      </c>
      <c r="C649" s="248">
        <v>252840</v>
      </c>
      <c r="D649" s="248">
        <v>202390</v>
      </c>
      <c r="E649" s="235">
        <f t="shared" si="213"/>
        <v>50450</v>
      </c>
      <c r="F649" s="236">
        <f t="shared" si="214"/>
        <v>128790</v>
      </c>
      <c r="G649" s="234">
        <f t="shared" si="215"/>
        <v>102390</v>
      </c>
      <c r="H649" s="237">
        <f t="shared" si="216"/>
        <v>26400</v>
      </c>
      <c r="I649" s="249"/>
      <c r="J649" s="247">
        <v>144</v>
      </c>
      <c r="K649" s="247"/>
      <c r="L649" s="248">
        <v>150080</v>
      </c>
      <c r="M649" s="248">
        <v>118000</v>
      </c>
      <c r="N649" s="248">
        <v>150080</v>
      </c>
      <c r="O649" s="248">
        <v>118000</v>
      </c>
      <c r="Q649" s="241">
        <v>6060</v>
      </c>
      <c r="R649" s="242">
        <f t="shared" si="207"/>
        <v>23490</v>
      </c>
      <c r="S649" s="242">
        <f t="shared" si="209"/>
        <v>29460.000000000004</v>
      </c>
      <c r="T649" s="242">
        <f t="shared" si="210"/>
        <v>31046.399999999998</v>
      </c>
      <c r="U649" s="242">
        <f t="shared" si="217"/>
        <v>83996.4</v>
      </c>
      <c r="V649" s="242">
        <f t="shared" si="205"/>
        <v>90056.4</v>
      </c>
      <c r="W649" s="242">
        <f t="shared" si="218"/>
        <v>9006</v>
      </c>
      <c r="X649" s="242">
        <f t="shared" si="219"/>
        <v>3330</v>
      </c>
      <c r="Y649" s="244">
        <f t="shared" si="220"/>
        <v>102390</v>
      </c>
      <c r="Z649" s="244"/>
      <c r="AA649" s="252"/>
      <c r="AB649" s="241">
        <v>7300</v>
      </c>
      <c r="AC649" s="242">
        <f t="shared" si="208"/>
        <v>27990</v>
      </c>
      <c r="AD649" s="242">
        <f t="shared" si="211"/>
        <v>37580</v>
      </c>
      <c r="AE649" s="242">
        <f t="shared" si="212"/>
        <v>40406.400000000001</v>
      </c>
      <c r="AF649" s="242">
        <f t="shared" si="221"/>
        <v>105976.4</v>
      </c>
      <c r="AG649" s="242">
        <f t="shared" si="206"/>
        <v>113276.4</v>
      </c>
      <c r="AH649" s="242">
        <f t="shared" si="222"/>
        <v>11328</v>
      </c>
      <c r="AI649" s="242">
        <f t="shared" si="223"/>
        <v>4190</v>
      </c>
      <c r="AJ649" s="244">
        <f t="shared" si="224"/>
        <v>128790</v>
      </c>
      <c r="AM649" s="246">
        <f t="shared" si="225"/>
        <v>21290</v>
      </c>
      <c r="AN649" s="246">
        <f t="shared" si="226"/>
        <v>15610</v>
      </c>
    </row>
    <row r="650" spans="2:40" ht="15.6">
      <c r="B650" s="247">
        <v>645</v>
      </c>
      <c r="C650" s="248">
        <v>253650</v>
      </c>
      <c r="D650" s="248">
        <v>203040</v>
      </c>
      <c r="E650" s="235">
        <f t="shared" si="213"/>
        <v>50610</v>
      </c>
      <c r="F650" s="236">
        <f t="shared" si="214"/>
        <v>129110</v>
      </c>
      <c r="G650" s="234">
        <f t="shared" si="215"/>
        <v>102630</v>
      </c>
      <c r="H650" s="237">
        <f t="shared" si="216"/>
        <v>26480</v>
      </c>
      <c r="I650" s="249"/>
      <c r="J650" s="247">
        <v>145</v>
      </c>
      <c r="K650" s="247"/>
      <c r="L650" s="248">
        <v>150400</v>
      </c>
      <c r="M650" s="248">
        <v>118240</v>
      </c>
      <c r="N650" s="248">
        <v>150400</v>
      </c>
      <c r="O650" s="248">
        <v>118240</v>
      </c>
      <c r="Q650" s="241">
        <v>6060</v>
      </c>
      <c r="R650" s="242">
        <f t="shared" si="207"/>
        <v>23490</v>
      </c>
      <c r="S650" s="242">
        <f t="shared" si="209"/>
        <v>29460.000000000004</v>
      </c>
      <c r="T650" s="242">
        <f t="shared" si="210"/>
        <v>31262</v>
      </c>
      <c r="U650" s="242">
        <f t="shared" si="217"/>
        <v>84212</v>
      </c>
      <c r="V650" s="242">
        <f t="shared" si="205"/>
        <v>90272</v>
      </c>
      <c r="W650" s="242">
        <f t="shared" si="218"/>
        <v>9027</v>
      </c>
      <c r="X650" s="242">
        <f t="shared" si="219"/>
        <v>3340</v>
      </c>
      <c r="Y650" s="244">
        <f t="shared" si="220"/>
        <v>102630</v>
      </c>
      <c r="Z650" s="244"/>
      <c r="AA650" s="252"/>
      <c r="AB650" s="241">
        <v>7300</v>
      </c>
      <c r="AC650" s="242">
        <f t="shared" si="208"/>
        <v>27990</v>
      </c>
      <c r="AD650" s="242">
        <f t="shared" si="211"/>
        <v>37580</v>
      </c>
      <c r="AE650" s="242">
        <f t="shared" si="212"/>
        <v>40687</v>
      </c>
      <c r="AF650" s="242">
        <f t="shared" si="221"/>
        <v>106257</v>
      </c>
      <c r="AG650" s="242">
        <f t="shared" si="206"/>
        <v>113557</v>
      </c>
      <c r="AH650" s="242">
        <f t="shared" si="222"/>
        <v>11356</v>
      </c>
      <c r="AI650" s="242">
        <f t="shared" si="223"/>
        <v>4200</v>
      </c>
      <c r="AJ650" s="244">
        <f t="shared" si="224"/>
        <v>129110</v>
      </c>
      <c r="AM650" s="246">
        <f t="shared" si="225"/>
        <v>21290</v>
      </c>
      <c r="AN650" s="246">
        <f t="shared" si="226"/>
        <v>15610</v>
      </c>
    </row>
    <row r="651" spans="2:40" ht="15.6">
      <c r="B651" s="247">
        <v>646</v>
      </c>
      <c r="C651" s="248">
        <v>254460</v>
      </c>
      <c r="D651" s="248">
        <v>203690</v>
      </c>
      <c r="E651" s="235">
        <f t="shared" si="213"/>
        <v>50770</v>
      </c>
      <c r="F651" s="236">
        <f t="shared" si="214"/>
        <v>129430</v>
      </c>
      <c r="G651" s="234">
        <f t="shared" si="215"/>
        <v>102870</v>
      </c>
      <c r="H651" s="237">
        <f t="shared" si="216"/>
        <v>26560</v>
      </c>
      <c r="I651" s="249"/>
      <c r="J651" s="247">
        <v>146</v>
      </c>
      <c r="K651" s="247"/>
      <c r="L651" s="248">
        <v>150720</v>
      </c>
      <c r="M651" s="248">
        <v>118480</v>
      </c>
      <c r="N651" s="248">
        <v>150720</v>
      </c>
      <c r="O651" s="248">
        <v>118480</v>
      </c>
      <c r="Q651" s="241">
        <v>6060</v>
      </c>
      <c r="R651" s="242">
        <f t="shared" si="207"/>
        <v>23490</v>
      </c>
      <c r="S651" s="242">
        <f t="shared" si="209"/>
        <v>29460.000000000004</v>
      </c>
      <c r="T651" s="242">
        <f t="shared" si="210"/>
        <v>31477.599999999999</v>
      </c>
      <c r="U651" s="242">
        <f t="shared" si="217"/>
        <v>84427.6</v>
      </c>
      <c r="V651" s="242">
        <f t="shared" si="205"/>
        <v>90487.6</v>
      </c>
      <c r="W651" s="242">
        <f t="shared" si="218"/>
        <v>9049</v>
      </c>
      <c r="X651" s="242">
        <f t="shared" si="219"/>
        <v>3340</v>
      </c>
      <c r="Y651" s="244">
        <f t="shared" si="220"/>
        <v>102870</v>
      </c>
      <c r="Z651" s="244"/>
      <c r="AA651" s="252"/>
      <c r="AB651" s="241">
        <v>7300</v>
      </c>
      <c r="AC651" s="242">
        <f t="shared" si="208"/>
        <v>27990</v>
      </c>
      <c r="AD651" s="242">
        <f t="shared" si="211"/>
        <v>37580</v>
      </c>
      <c r="AE651" s="242">
        <f t="shared" si="212"/>
        <v>40967.600000000006</v>
      </c>
      <c r="AF651" s="242">
        <f t="shared" si="221"/>
        <v>106537.60000000001</v>
      </c>
      <c r="AG651" s="242">
        <f t="shared" si="206"/>
        <v>113837.6</v>
      </c>
      <c r="AH651" s="242">
        <f t="shared" si="222"/>
        <v>11384</v>
      </c>
      <c r="AI651" s="242">
        <f t="shared" si="223"/>
        <v>4210</v>
      </c>
      <c r="AJ651" s="244">
        <f t="shared" si="224"/>
        <v>129430</v>
      </c>
      <c r="AM651" s="246">
        <f t="shared" si="225"/>
        <v>21290</v>
      </c>
      <c r="AN651" s="246">
        <f t="shared" si="226"/>
        <v>15610</v>
      </c>
    </row>
    <row r="652" spans="2:40" ht="15.6">
      <c r="B652" s="247">
        <v>647</v>
      </c>
      <c r="C652" s="248">
        <v>255260</v>
      </c>
      <c r="D652" s="248">
        <v>204360</v>
      </c>
      <c r="E652" s="235">
        <f t="shared" si="213"/>
        <v>50900</v>
      </c>
      <c r="F652" s="236">
        <f t="shared" si="214"/>
        <v>129750</v>
      </c>
      <c r="G652" s="234">
        <f t="shared" si="215"/>
        <v>103120</v>
      </c>
      <c r="H652" s="237">
        <f t="shared" si="216"/>
        <v>26630</v>
      </c>
      <c r="I652" s="249"/>
      <c r="J652" s="247">
        <v>147</v>
      </c>
      <c r="K652" s="247"/>
      <c r="L652" s="248">
        <v>151040</v>
      </c>
      <c r="M652" s="248">
        <v>118730</v>
      </c>
      <c r="N652" s="248">
        <v>151040</v>
      </c>
      <c r="O652" s="248">
        <v>118730</v>
      </c>
      <c r="Q652" s="241">
        <v>6060</v>
      </c>
      <c r="R652" s="242">
        <f t="shared" si="207"/>
        <v>23490</v>
      </c>
      <c r="S652" s="242">
        <f t="shared" si="209"/>
        <v>29460.000000000004</v>
      </c>
      <c r="T652" s="242">
        <f t="shared" si="210"/>
        <v>31693.200000000001</v>
      </c>
      <c r="U652" s="242">
        <f t="shared" si="217"/>
        <v>84643.199999999997</v>
      </c>
      <c r="V652" s="242">
        <f t="shared" si="205"/>
        <v>90703.2</v>
      </c>
      <c r="W652" s="242">
        <f t="shared" si="218"/>
        <v>9070</v>
      </c>
      <c r="X652" s="242">
        <f t="shared" si="219"/>
        <v>3350</v>
      </c>
      <c r="Y652" s="244">
        <f t="shared" si="220"/>
        <v>103120</v>
      </c>
      <c r="Z652" s="244"/>
      <c r="AA652" s="252"/>
      <c r="AB652" s="241">
        <v>7300</v>
      </c>
      <c r="AC652" s="242">
        <f t="shared" si="208"/>
        <v>27990</v>
      </c>
      <c r="AD652" s="242">
        <f t="shared" si="211"/>
        <v>37580</v>
      </c>
      <c r="AE652" s="242">
        <f t="shared" si="212"/>
        <v>41248.200000000004</v>
      </c>
      <c r="AF652" s="242">
        <f t="shared" si="221"/>
        <v>106818.20000000001</v>
      </c>
      <c r="AG652" s="242">
        <f t="shared" si="206"/>
        <v>114118.20000000001</v>
      </c>
      <c r="AH652" s="242">
        <f t="shared" si="222"/>
        <v>11412</v>
      </c>
      <c r="AI652" s="242">
        <f t="shared" si="223"/>
        <v>4220</v>
      </c>
      <c r="AJ652" s="244">
        <f t="shared" si="224"/>
        <v>129750</v>
      </c>
      <c r="AM652" s="246">
        <f t="shared" si="225"/>
        <v>21290</v>
      </c>
      <c r="AN652" s="246">
        <f t="shared" si="226"/>
        <v>15610</v>
      </c>
    </row>
    <row r="653" spans="2:40" ht="15.6">
      <c r="B653" s="247">
        <v>648</v>
      </c>
      <c r="C653" s="248">
        <v>256070</v>
      </c>
      <c r="D653" s="248">
        <v>205010</v>
      </c>
      <c r="E653" s="235">
        <f t="shared" si="213"/>
        <v>51060</v>
      </c>
      <c r="F653" s="236">
        <f t="shared" si="214"/>
        <v>130060</v>
      </c>
      <c r="G653" s="234">
        <f t="shared" si="215"/>
        <v>103370</v>
      </c>
      <c r="H653" s="237">
        <f t="shared" si="216"/>
        <v>26690</v>
      </c>
      <c r="I653" s="249"/>
      <c r="J653" s="247">
        <v>148</v>
      </c>
      <c r="K653" s="247"/>
      <c r="L653" s="248">
        <v>151360</v>
      </c>
      <c r="M653" s="248">
        <v>118980</v>
      </c>
      <c r="N653" s="248">
        <v>151360</v>
      </c>
      <c r="O653" s="248">
        <v>118980</v>
      </c>
      <c r="Q653" s="241">
        <v>6060</v>
      </c>
      <c r="R653" s="242">
        <f t="shared" si="207"/>
        <v>23490</v>
      </c>
      <c r="S653" s="242">
        <f t="shared" si="209"/>
        <v>29460.000000000004</v>
      </c>
      <c r="T653" s="242">
        <f t="shared" si="210"/>
        <v>31908.799999999999</v>
      </c>
      <c r="U653" s="242">
        <f t="shared" si="217"/>
        <v>84858.8</v>
      </c>
      <c r="V653" s="242">
        <f t="shared" si="205"/>
        <v>90918.8</v>
      </c>
      <c r="W653" s="242">
        <f t="shared" si="218"/>
        <v>9092</v>
      </c>
      <c r="X653" s="242">
        <f t="shared" si="219"/>
        <v>3360</v>
      </c>
      <c r="Y653" s="244">
        <f t="shared" si="220"/>
        <v>103370</v>
      </c>
      <c r="Z653" s="244"/>
      <c r="AA653" s="252"/>
      <c r="AB653" s="241">
        <v>7300</v>
      </c>
      <c r="AC653" s="242">
        <f t="shared" si="208"/>
        <v>27990</v>
      </c>
      <c r="AD653" s="242">
        <f t="shared" si="211"/>
        <v>37580</v>
      </c>
      <c r="AE653" s="242">
        <f t="shared" si="212"/>
        <v>41528.800000000003</v>
      </c>
      <c r="AF653" s="242">
        <f t="shared" si="221"/>
        <v>107098.8</v>
      </c>
      <c r="AG653" s="242">
        <f t="shared" si="206"/>
        <v>114398.8</v>
      </c>
      <c r="AH653" s="242">
        <f t="shared" si="222"/>
        <v>11440</v>
      </c>
      <c r="AI653" s="242">
        <f t="shared" si="223"/>
        <v>4230</v>
      </c>
      <c r="AJ653" s="244">
        <f t="shared" si="224"/>
        <v>130060</v>
      </c>
      <c r="AM653" s="246">
        <f t="shared" si="225"/>
        <v>21300</v>
      </c>
      <c r="AN653" s="246">
        <f t="shared" si="226"/>
        <v>15610</v>
      </c>
    </row>
    <row r="654" spans="2:40" ht="15.6">
      <c r="B654" s="247">
        <v>649</v>
      </c>
      <c r="C654" s="248">
        <v>256870</v>
      </c>
      <c r="D654" s="248">
        <v>205660</v>
      </c>
      <c r="E654" s="235">
        <f t="shared" si="213"/>
        <v>51210</v>
      </c>
      <c r="F654" s="236">
        <f t="shared" si="214"/>
        <v>130380</v>
      </c>
      <c r="G654" s="234">
        <f t="shared" si="215"/>
        <v>103610</v>
      </c>
      <c r="H654" s="237">
        <f t="shared" si="216"/>
        <v>26770</v>
      </c>
      <c r="I654" s="249"/>
      <c r="J654" s="247">
        <v>149</v>
      </c>
      <c r="K654" s="247"/>
      <c r="L654" s="248">
        <v>151680</v>
      </c>
      <c r="M654" s="248">
        <v>119220</v>
      </c>
      <c r="N654" s="248">
        <v>151680</v>
      </c>
      <c r="O654" s="248">
        <v>119220</v>
      </c>
      <c r="Q654" s="241">
        <v>6060</v>
      </c>
      <c r="R654" s="242">
        <f t="shared" si="207"/>
        <v>23490</v>
      </c>
      <c r="S654" s="242">
        <f t="shared" si="209"/>
        <v>29460.000000000004</v>
      </c>
      <c r="T654" s="242">
        <f t="shared" si="210"/>
        <v>32124.399999999998</v>
      </c>
      <c r="U654" s="242">
        <f t="shared" si="217"/>
        <v>85074.4</v>
      </c>
      <c r="V654" s="242">
        <f t="shared" ref="V654:V717" si="227">Q654+U654</f>
        <v>91134.399999999994</v>
      </c>
      <c r="W654" s="242">
        <f t="shared" si="218"/>
        <v>9113</v>
      </c>
      <c r="X654" s="242">
        <f t="shared" si="219"/>
        <v>3370</v>
      </c>
      <c r="Y654" s="244">
        <f t="shared" si="220"/>
        <v>103610</v>
      </c>
      <c r="Z654" s="244"/>
      <c r="AA654" s="252"/>
      <c r="AB654" s="241">
        <v>7300</v>
      </c>
      <c r="AC654" s="242">
        <f t="shared" si="208"/>
        <v>27990</v>
      </c>
      <c r="AD654" s="242">
        <f t="shared" si="211"/>
        <v>37580</v>
      </c>
      <c r="AE654" s="242">
        <f t="shared" si="212"/>
        <v>41809.4</v>
      </c>
      <c r="AF654" s="242">
        <f t="shared" si="221"/>
        <v>107379.4</v>
      </c>
      <c r="AG654" s="242">
        <f t="shared" ref="AG654:AG717" si="228">AB654+AF654</f>
        <v>114679.4</v>
      </c>
      <c r="AH654" s="242">
        <f t="shared" si="222"/>
        <v>11468</v>
      </c>
      <c r="AI654" s="242">
        <f t="shared" si="223"/>
        <v>4240</v>
      </c>
      <c r="AJ654" s="244">
        <f t="shared" si="224"/>
        <v>130380</v>
      </c>
      <c r="AM654" s="246">
        <f t="shared" si="225"/>
        <v>21300</v>
      </c>
      <c r="AN654" s="246">
        <f t="shared" si="226"/>
        <v>15610</v>
      </c>
    </row>
    <row r="655" spans="2:40" ht="15.6">
      <c r="B655" s="247">
        <v>650</v>
      </c>
      <c r="C655" s="248">
        <v>257690</v>
      </c>
      <c r="D655" s="248">
        <v>206310</v>
      </c>
      <c r="E655" s="235">
        <f t="shared" si="213"/>
        <v>51380</v>
      </c>
      <c r="F655" s="236">
        <f t="shared" si="214"/>
        <v>130700</v>
      </c>
      <c r="G655" s="234">
        <f t="shared" si="215"/>
        <v>103850</v>
      </c>
      <c r="H655" s="237">
        <f t="shared" si="216"/>
        <v>26850</v>
      </c>
      <c r="I655" s="249"/>
      <c r="J655" s="247">
        <v>150</v>
      </c>
      <c r="K655" s="247"/>
      <c r="L655" s="248">
        <v>151990</v>
      </c>
      <c r="M655" s="248">
        <v>119460</v>
      </c>
      <c r="N655" s="248">
        <v>151990</v>
      </c>
      <c r="O655" s="248">
        <v>119460</v>
      </c>
      <c r="Q655" s="241">
        <v>6060</v>
      </c>
      <c r="R655" s="242">
        <f t="shared" si="207"/>
        <v>23490</v>
      </c>
      <c r="S655" s="242">
        <f t="shared" si="209"/>
        <v>29460.000000000004</v>
      </c>
      <c r="T655" s="242">
        <f t="shared" si="210"/>
        <v>32340</v>
      </c>
      <c r="U655" s="242">
        <f t="shared" si="217"/>
        <v>85290</v>
      </c>
      <c r="V655" s="242">
        <f t="shared" si="227"/>
        <v>91350</v>
      </c>
      <c r="W655" s="242">
        <f t="shared" si="218"/>
        <v>9135</v>
      </c>
      <c r="X655" s="242">
        <f t="shared" si="219"/>
        <v>3370</v>
      </c>
      <c r="Y655" s="244">
        <f t="shared" si="220"/>
        <v>103850</v>
      </c>
      <c r="Z655" s="244"/>
      <c r="AA655" s="252"/>
      <c r="AB655" s="241">
        <v>7300</v>
      </c>
      <c r="AC655" s="242">
        <f t="shared" si="208"/>
        <v>27990</v>
      </c>
      <c r="AD655" s="242">
        <f t="shared" si="211"/>
        <v>37580</v>
      </c>
      <c r="AE655" s="242">
        <f t="shared" si="212"/>
        <v>42090</v>
      </c>
      <c r="AF655" s="242">
        <f t="shared" si="221"/>
        <v>107660</v>
      </c>
      <c r="AG655" s="242">
        <f t="shared" si="228"/>
        <v>114960</v>
      </c>
      <c r="AH655" s="242">
        <f t="shared" si="222"/>
        <v>11496</v>
      </c>
      <c r="AI655" s="242">
        <f t="shared" si="223"/>
        <v>4250</v>
      </c>
      <c r="AJ655" s="244">
        <f t="shared" si="224"/>
        <v>130700</v>
      </c>
      <c r="AM655" s="246">
        <f t="shared" si="225"/>
        <v>21290</v>
      </c>
      <c r="AN655" s="246">
        <f t="shared" si="226"/>
        <v>15610</v>
      </c>
    </row>
    <row r="656" spans="2:40" ht="15.6">
      <c r="B656" s="247">
        <v>651</v>
      </c>
      <c r="C656" s="248">
        <v>258490</v>
      </c>
      <c r="D656" s="248">
        <v>206960</v>
      </c>
      <c r="E656" s="235">
        <f t="shared" si="213"/>
        <v>51530</v>
      </c>
      <c r="F656" s="236">
        <f t="shared" si="214"/>
        <v>131020</v>
      </c>
      <c r="G656" s="234">
        <f t="shared" si="215"/>
        <v>104100</v>
      </c>
      <c r="H656" s="237">
        <f t="shared" si="216"/>
        <v>26920</v>
      </c>
      <c r="I656" s="249"/>
      <c r="J656" s="247">
        <v>151</v>
      </c>
      <c r="K656" s="247"/>
      <c r="L656" s="248">
        <v>152310</v>
      </c>
      <c r="M656" s="248">
        <v>119710</v>
      </c>
      <c r="N656" s="248">
        <v>152310</v>
      </c>
      <c r="O656" s="248">
        <v>119710</v>
      </c>
      <c r="Q656" s="241">
        <v>6060</v>
      </c>
      <c r="R656" s="242">
        <f t="shared" si="207"/>
        <v>23490</v>
      </c>
      <c r="S656" s="242">
        <f t="shared" si="209"/>
        <v>29460.000000000004</v>
      </c>
      <c r="T656" s="242">
        <f t="shared" si="210"/>
        <v>32555.599999999999</v>
      </c>
      <c r="U656" s="242">
        <f t="shared" si="217"/>
        <v>85505.600000000006</v>
      </c>
      <c r="V656" s="242">
        <f t="shared" si="227"/>
        <v>91565.6</v>
      </c>
      <c r="W656" s="242">
        <f t="shared" si="218"/>
        <v>9157</v>
      </c>
      <c r="X656" s="242">
        <f t="shared" si="219"/>
        <v>3380</v>
      </c>
      <c r="Y656" s="244">
        <f t="shared" si="220"/>
        <v>104100</v>
      </c>
      <c r="Z656" s="244"/>
      <c r="AA656" s="252"/>
      <c r="AB656" s="241">
        <v>7300</v>
      </c>
      <c r="AC656" s="242">
        <f t="shared" si="208"/>
        <v>27990</v>
      </c>
      <c r="AD656" s="242">
        <f t="shared" si="211"/>
        <v>37580</v>
      </c>
      <c r="AE656" s="242">
        <f t="shared" si="212"/>
        <v>42370.600000000006</v>
      </c>
      <c r="AF656" s="242">
        <f t="shared" si="221"/>
        <v>107940.6</v>
      </c>
      <c r="AG656" s="242">
        <f t="shared" si="228"/>
        <v>115240.6</v>
      </c>
      <c r="AH656" s="242">
        <f t="shared" si="222"/>
        <v>11524</v>
      </c>
      <c r="AI656" s="242">
        <f t="shared" si="223"/>
        <v>4260</v>
      </c>
      <c r="AJ656" s="244">
        <f t="shared" si="224"/>
        <v>131020</v>
      </c>
      <c r="AM656" s="246">
        <f t="shared" si="225"/>
        <v>21290</v>
      </c>
      <c r="AN656" s="246">
        <f t="shared" si="226"/>
        <v>15610</v>
      </c>
    </row>
    <row r="657" spans="2:40" ht="15.6">
      <c r="B657" s="247">
        <v>652</v>
      </c>
      <c r="C657" s="248">
        <v>259300</v>
      </c>
      <c r="D657" s="248">
        <v>207620</v>
      </c>
      <c r="E657" s="235">
        <f t="shared" si="213"/>
        <v>51680</v>
      </c>
      <c r="F657" s="236">
        <f t="shared" si="214"/>
        <v>131340</v>
      </c>
      <c r="G657" s="234">
        <f t="shared" si="215"/>
        <v>104340</v>
      </c>
      <c r="H657" s="237">
        <f t="shared" si="216"/>
        <v>27000</v>
      </c>
      <c r="I657" s="249"/>
      <c r="J657" s="247">
        <v>152</v>
      </c>
      <c r="K657" s="247"/>
      <c r="L657" s="248">
        <v>152630</v>
      </c>
      <c r="M657" s="248">
        <v>119960</v>
      </c>
      <c r="N657" s="248">
        <v>152630</v>
      </c>
      <c r="O657" s="248">
        <v>119960</v>
      </c>
      <c r="Q657" s="241">
        <v>6060</v>
      </c>
      <c r="R657" s="242">
        <f t="shared" si="207"/>
        <v>23490</v>
      </c>
      <c r="S657" s="242">
        <f t="shared" si="209"/>
        <v>29460.000000000004</v>
      </c>
      <c r="T657" s="242">
        <f t="shared" si="210"/>
        <v>32771.199999999997</v>
      </c>
      <c r="U657" s="242">
        <f t="shared" si="217"/>
        <v>85721.2</v>
      </c>
      <c r="V657" s="242">
        <f t="shared" si="227"/>
        <v>91781.2</v>
      </c>
      <c r="W657" s="242">
        <f t="shared" si="218"/>
        <v>9178</v>
      </c>
      <c r="X657" s="242">
        <f t="shared" si="219"/>
        <v>3390</v>
      </c>
      <c r="Y657" s="244">
        <f t="shared" si="220"/>
        <v>104340</v>
      </c>
      <c r="Z657" s="244"/>
      <c r="AA657" s="252"/>
      <c r="AB657" s="241">
        <v>7300</v>
      </c>
      <c r="AC657" s="242">
        <f t="shared" si="208"/>
        <v>27990</v>
      </c>
      <c r="AD657" s="242">
        <f t="shared" si="211"/>
        <v>37580</v>
      </c>
      <c r="AE657" s="242">
        <f t="shared" si="212"/>
        <v>42651.200000000004</v>
      </c>
      <c r="AF657" s="242">
        <f t="shared" si="221"/>
        <v>108221.20000000001</v>
      </c>
      <c r="AG657" s="242">
        <f t="shared" si="228"/>
        <v>115521.20000000001</v>
      </c>
      <c r="AH657" s="242">
        <f t="shared" si="222"/>
        <v>11552</v>
      </c>
      <c r="AI657" s="242">
        <f t="shared" si="223"/>
        <v>4270</v>
      </c>
      <c r="AJ657" s="244">
        <f t="shared" si="224"/>
        <v>131340</v>
      </c>
      <c r="AM657" s="246">
        <f t="shared" si="225"/>
        <v>21290</v>
      </c>
      <c r="AN657" s="246">
        <f t="shared" si="226"/>
        <v>15620</v>
      </c>
    </row>
    <row r="658" spans="2:40" ht="15.6">
      <c r="B658" s="247">
        <v>653</v>
      </c>
      <c r="C658" s="248">
        <v>260110</v>
      </c>
      <c r="D658" s="248">
        <v>208270</v>
      </c>
      <c r="E658" s="235">
        <f t="shared" si="213"/>
        <v>51840</v>
      </c>
      <c r="F658" s="236">
        <f t="shared" si="214"/>
        <v>131660</v>
      </c>
      <c r="G658" s="234">
        <f t="shared" si="215"/>
        <v>104590</v>
      </c>
      <c r="H658" s="237">
        <f t="shared" si="216"/>
        <v>27070</v>
      </c>
      <c r="I658" s="249"/>
      <c r="J658" s="247">
        <v>153</v>
      </c>
      <c r="K658" s="247"/>
      <c r="L658" s="248">
        <v>152950</v>
      </c>
      <c r="M658" s="248">
        <v>120200</v>
      </c>
      <c r="N658" s="248">
        <v>152950</v>
      </c>
      <c r="O658" s="248">
        <v>120200</v>
      </c>
      <c r="Q658" s="241">
        <v>6060</v>
      </c>
      <c r="R658" s="242">
        <f t="shared" si="207"/>
        <v>23490</v>
      </c>
      <c r="S658" s="242">
        <f t="shared" si="209"/>
        <v>29460.000000000004</v>
      </c>
      <c r="T658" s="242">
        <f t="shared" si="210"/>
        <v>32986.799999999996</v>
      </c>
      <c r="U658" s="242">
        <f t="shared" si="217"/>
        <v>85936.799999999988</v>
      </c>
      <c r="V658" s="242">
        <f t="shared" si="227"/>
        <v>91996.799999999988</v>
      </c>
      <c r="W658" s="242">
        <f t="shared" si="218"/>
        <v>9200</v>
      </c>
      <c r="X658" s="242">
        <f t="shared" si="219"/>
        <v>3400</v>
      </c>
      <c r="Y658" s="244">
        <f t="shared" si="220"/>
        <v>104590</v>
      </c>
      <c r="Z658" s="244"/>
      <c r="AA658" s="252"/>
      <c r="AB658" s="241">
        <v>7300</v>
      </c>
      <c r="AC658" s="242">
        <f t="shared" si="208"/>
        <v>27990</v>
      </c>
      <c r="AD658" s="242">
        <f t="shared" si="211"/>
        <v>37580</v>
      </c>
      <c r="AE658" s="242">
        <f t="shared" si="212"/>
        <v>42931.8</v>
      </c>
      <c r="AF658" s="242">
        <f t="shared" si="221"/>
        <v>108501.8</v>
      </c>
      <c r="AG658" s="242">
        <f t="shared" si="228"/>
        <v>115801.8</v>
      </c>
      <c r="AH658" s="242">
        <f t="shared" si="222"/>
        <v>11580</v>
      </c>
      <c r="AI658" s="242">
        <f t="shared" si="223"/>
        <v>4280</v>
      </c>
      <c r="AJ658" s="244">
        <f t="shared" si="224"/>
        <v>131660</v>
      </c>
      <c r="AM658" s="246">
        <f t="shared" si="225"/>
        <v>21290</v>
      </c>
      <c r="AN658" s="246">
        <f t="shared" si="226"/>
        <v>15610</v>
      </c>
    </row>
    <row r="659" spans="2:40" ht="15.6">
      <c r="B659" s="247">
        <v>654</v>
      </c>
      <c r="C659" s="248">
        <v>260920</v>
      </c>
      <c r="D659" s="248">
        <v>208920</v>
      </c>
      <c r="E659" s="235">
        <f t="shared" si="213"/>
        <v>52000</v>
      </c>
      <c r="F659" s="236">
        <f t="shared" si="214"/>
        <v>131980</v>
      </c>
      <c r="G659" s="234">
        <f t="shared" si="215"/>
        <v>104840</v>
      </c>
      <c r="H659" s="237">
        <f t="shared" si="216"/>
        <v>27140</v>
      </c>
      <c r="I659" s="249"/>
      <c r="J659" s="247">
        <v>154</v>
      </c>
      <c r="K659" s="247"/>
      <c r="L659" s="248">
        <v>153270</v>
      </c>
      <c r="M659" s="248">
        <v>120440</v>
      </c>
      <c r="N659" s="248">
        <v>153270</v>
      </c>
      <c r="O659" s="248">
        <v>120440</v>
      </c>
      <c r="Q659" s="241">
        <v>6060</v>
      </c>
      <c r="R659" s="242">
        <f t="shared" si="207"/>
        <v>23490</v>
      </c>
      <c r="S659" s="242">
        <f t="shared" si="209"/>
        <v>29460.000000000004</v>
      </c>
      <c r="T659" s="242">
        <f t="shared" si="210"/>
        <v>33202.400000000001</v>
      </c>
      <c r="U659" s="242">
        <f t="shared" si="217"/>
        <v>86152.4</v>
      </c>
      <c r="V659" s="242">
        <f t="shared" si="227"/>
        <v>92212.4</v>
      </c>
      <c r="W659" s="242">
        <f t="shared" si="218"/>
        <v>9221</v>
      </c>
      <c r="X659" s="242">
        <f t="shared" si="219"/>
        <v>3410</v>
      </c>
      <c r="Y659" s="244">
        <f t="shared" si="220"/>
        <v>104840</v>
      </c>
      <c r="Z659" s="244"/>
      <c r="AA659" s="252"/>
      <c r="AB659" s="241">
        <v>7300</v>
      </c>
      <c r="AC659" s="242">
        <f t="shared" si="208"/>
        <v>27990</v>
      </c>
      <c r="AD659" s="242">
        <f t="shared" si="211"/>
        <v>37580</v>
      </c>
      <c r="AE659" s="242">
        <f t="shared" si="212"/>
        <v>43212.4</v>
      </c>
      <c r="AF659" s="242">
        <f t="shared" si="221"/>
        <v>108782.39999999999</v>
      </c>
      <c r="AG659" s="242">
        <f t="shared" si="228"/>
        <v>116082.4</v>
      </c>
      <c r="AH659" s="242">
        <f t="shared" si="222"/>
        <v>11608</v>
      </c>
      <c r="AI659" s="242">
        <f t="shared" si="223"/>
        <v>4290</v>
      </c>
      <c r="AJ659" s="244">
        <f t="shared" si="224"/>
        <v>131980</v>
      </c>
      <c r="AM659" s="246">
        <f t="shared" si="225"/>
        <v>21290</v>
      </c>
      <c r="AN659" s="246">
        <f t="shared" si="226"/>
        <v>15600</v>
      </c>
    </row>
    <row r="660" spans="2:40" ht="15.6">
      <c r="B660" s="247">
        <v>655</v>
      </c>
      <c r="C660" s="248">
        <v>261720</v>
      </c>
      <c r="D660" s="248">
        <v>209580</v>
      </c>
      <c r="E660" s="235">
        <f t="shared" si="213"/>
        <v>52140</v>
      </c>
      <c r="F660" s="236">
        <f t="shared" si="214"/>
        <v>132290</v>
      </c>
      <c r="G660" s="234">
        <f t="shared" si="215"/>
        <v>105080</v>
      </c>
      <c r="H660" s="237">
        <f t="shared" si="216"/>
        <v>27210</v>
      </c>
      <c r="I660" s="249"/>
      <c r="J660" s="247">
        <v>155</v>
      </c>
      <c r="K660" s="247"/>
      <c r="L660" s="248">
        <v>153590</v>
      </c>
      <c r="M660" s="248">
        <v>120690</v>
      </c>
      <c r="N660" s="248">
        <v>153590</v>
      </c>
      <c r="O660" s="248">
        <v>120690</v>
      </c>
      <c r="Q660" s="241">
        <v>6060</v>
      </c>
      <c r="R660" s="242">
        <f t="shared" si="207"/>
        <v>23490</v>
      </c>
      <c r="S660" s="242">
        <f t="shared" si="209"/>
        <v>29460.000000000004</v>
      </c>
      <c r="T660" s="242">
        <f t="shared" si="210"/>
        <v>33418</v>
      </c>
      <c r="U660" s="242">
        <f t="shared" si="217"/>
        <v>86368</v>
      </c>
      <c r="V660" s="242">
        <f t="shared" si="227"/>
        <v>92428</v>
      </c>
      <c r="W660" s="242">
        <f t="shared" si="218"/>
        <v>9243</v>
      </c>
      <c r="X660" s="242">
        <f t="shared" si="219"/>
        <v>3410</v>
      </c>
      <c r="Y660" s="244">
        <f t="shared" si="220"/>
        <v>105080</v>
      </c>
      <c r="Z660" s="244"/>
      <c r="AA660" s="252"/>
      <c r="AB660" s="241">
        <v>7300</v>
      </c>
      <c r="AC660" s="242">
        <f t="shared" si="208"/>
        <v>27990</v>
      </c>
      <c r="AD660" s="242">
        <f t="shared" si="211"/>
        <v>37580</v>
      </c>
      <c r="AE660" s="242">
        <f t="shared" si="212"/>
        <v>43493</v>
      </c>
      <c r="AF660" s="242">
        <f t="shared" si="221"/>
        <v>109063</v>
      </c>
      <c r="AG660" s="242">
        <f t="shared" si="228"/>
        <v>116363</v>
      </c>
      <c r="AH660" s="242">
        <f t="shared" si="222"/>
        <v>11636</v>
      </c>
      <c r="AI660" s="242">
        <f t="shared" si="223"/>
        <v>4300</v>
      </c>
      <c r="AJ660" s="244">
        <f t="shared" si="224"/>
        <v>132290</v>
      </c>
      <c r="AM660" s="246">
        <f t="shared" si="225"/>
        <v>21300</v>
      </c>
      <c r="AN660" s="246">
        <f t="shared" si="226"/>
        <v>15610</v>
      </c>
    </row>
    <row r="661" spans="2:40" ht="15.6">
      <c r="B661" s="247">
        <v>656</v>
      </c>
      <c r="C661" s="248">
        <v>262530</v>
      </c>
      <c r="D661" s="248">
        <v>210230</v>
      </c>
      <c r="E661" s="235">
        <f t="shared" si="213"/>
        <v>52300</v>
      </c>
      <c r="F661" s="236">
        <f t="shared" si="214"/>
        <v>132610</v>
      </c>
      <c r="G661" s="234">
        <f t="shared" si="215"/>
        <v>105320</v>
      </c>
      <c r="H661" s="237">
        <f t="shared" si="216"/>
        <v>27290</v>
      </c>
      <c r="I661" s="249"/>
      <c r="J661" s="247">
        <v>156</v>
      </c>
      <c r="K661" s="247"/>
      <c r="L661" s="248">
        <v>153910</v>
      </c>
      <c r="M661" s="248">
        <v>120940</v>
      </c>
      <c r="N661" s="248">
        <v>153910</v>
      </c>
      <c r="O661" s="248">
        <v>120940</v>
      </c>
      <c r="Q661" s="241">
        <v>6060</v>
      </c>
      <c r="R661" s="242">
        <f t="shared" si="207"/>
        <v>23490</v>
      </c>
      <c r="S661" s="242">
        <f t="shared" si="209"/>
        <v>29460.000000000004</v>
      </c>
      <c r="T661" s="242">
        <f t="shared" si="210"/>
        <v>33633.599999999999</v>
      </c>
      <c r="U661" s="242">
        <f t="shared" si="217"/>
        <v>86583.6</v>
      </c>
      <c r="V661" s="242">
        <f t="shared" si="227"/>
        <v>92643.6</v>
      </c>
      <c r="W661" s="242">
        <f t="shared" si="218"/>
        <v>9264</v>
      </c>
      <c r="X661" s="242">
        <f t="shared" si="219"/>
        <v>3420</v>
      </c>
      <c r="Y661" s="244">
        <f t="shared" si="220"/>
        <v>105320</v>
      </c>
      <c r="Z661" s="244"/>
      <c r="AA661" s="252"/>
      <c r="AB661" s="241">
        <v>7300</v>
      </c>
      <c r="AC661" s="242">
        <f t="shared" si="208"/>
        <v>27990</v>
      </c>
      <c r="AD661" s="242">
        <f t="shared" si="211"/>
        <v>37580</v>
      </c>
      <c r="AE661" s="242">
        <f t="shared" si="212"/>
        <v>43773.600000000006</v>
      </c>
      <c r="AF661" s="242">
        <f t="shared" si="221"/>
        <v>109343.6</v>
      </c>
      <c r="AG661" s="242">
        <f t="shared" si="228"/>
        <v>116643.6</v>
      </c>
      <c r="AH661" s="242">
        <f t="shared" si="222"/>
        <v>11664</v>
      </c>
      <c r="AI661" s="242">
        <f t="shared" si="223"/>
        <v>4310</v>
      </c>
      <c r="AJ661" s="244">
        <f t="shared" si="224"/>
        <v>132610</v>
      </c>
      <c r="AM661" s="246">
        <f t="shared" si="225"/>
        <v>21300</v>
      </c>
      <c r="AN661" s="246">
        <f t="shared" si="226"/>
        <v>15620</v>
      </c>
    </row>
    <row r="662" spans="2:40" ht="15.6">
      <c r="B662" s="247">
        <v>657</v>
      </c>
      <c r="C662" s="248">
        <v>263330</v>
      </c>
      <c r="D662" s="248">
        <v>210890</v>
      </c>
      <c r="E662" s="235">
        <f t="shared" si="213"/>
        <v>52440</v>
      </c>
      <c r="F662" s="236">
        <f t="shared" si="214"/>
        <v>132930</v>
      </c>
      <c r="G662" s="234">
        <f t="shared" si="215"/>
        <v>105570</v>
      </c>
      <c r="H662" s="237">
        <f t="shared" si="216"/>
        <v>27360</v>
      </c>
      <c r="I662" s="249"/>
      <c r="J662" s="247">
        <v>157</v>
      </c>
      <c r="K662" s="247"/>
      <c r="L662" s="248">
        <v>154220</v>
      </c>
      <c r="M662" s="248">
        <v>121180</v>
      </c>
      <c r="N662" s="248">
        <v>154220</v>
      </c>
      <c r="O662" s="248">
        <v>121180</v>
      </c>
      <c r="Q662" s="241">
        <v>6060</v>
      </c>
      <c r="R662" s="242">
        <f t="shared" si="207"/>
        <v>23490</v>
      </c>
      <c r="S662" s="242">
        <f t="shared" si="209"/>
        <v>29460.000000000004</v>
      </c>
      <c r="T662" s="242">
        <f t="shared" si="210"/>
        <v>33849.199999999997</v>
      </c>
      <c r="U662" s="242">
        <f t="shared" si="217"/>
        <v>86799.2</v>
      </c>
      <c r="V662" s="242">
        <f t="shared" si="227"/>
        <v>92859.199999999997</v>
      </c>
      <c r="W662" s="242">
        <f t="shared" si="218"/>
        <v>9286</v>
      </c>
      <c r="X662" s="242">
        <f t="shared" si="219"/>
        <v>3430</v>
      </c>
      <c r="Y662" s="244">
        <f t="shared" si="220"/>
        <v>105570</v>
      </c>
      <c r="Z662" s="244"/>
      <c r="AA662" s="252"/>
      <c r="AB662" s="241">
        <v>7300</v>
      </c>
      <c r="AC662" s="242">
        <f t="shared" si="208"/>
        <v>27990</v>
      </c>
      <c r="AD662" s="242">
        <f t="shared" si="211"/>
        <v>37580</v>
      </c>
      <c r="AE662" s="242">
        <f t="shared" si="212"/>
        <v>44054.200000000004</v>
      </c>
      <c r="AF662" s="242">
        <f t="shared" si="221"/>
        <v>109624.20000000001</v>
      </c>
      <c r="AG662" s="242">
        <f t="shared" si="228"/>
        <v>116924.20000000001</v>
      </c>
      <c r="AH662" s="242">
        <f t="shared" si="222"/>
        <v>11692</v>
      </c>
      <c r="AI662" s="242">
        <f t="shared" si="223"/>
        <v>4320</v>
      </c>
      <c r="AJ662" s="244">
        <f t="shared" si="224"/>
        <v>132930</v>
      </c>
      <c r="AM662" s="246">
        <f t="shared" si="225"/>
        <v>21290</v>
      </c>
      <c r="AN662" s="246">
        <f t="shared" si="226"/>
        <v>15610</v>
      </c>
    </row>
    <row r="663" spans="2:40" ht="15.6">
      <c r="B663" s="247">
        <v>658</v>
      </c>
      <c r="C663" s="248">
        <v>264140</v>
      </c>
      <c r="D663" s="248">
        <v>211540</v>
      </c>
      <c r="E663" s="235">
        <f t="shared" si="213"/>
        <v>52600</v>
      </c>
      <c r="F663" s="236">
        <f t="shared" si="214"/>
        <v>133250</v>
      </c>
      <c r="G663" s="234">
        <f t="shared" si="215"/>
        <v>105820</v>
      </c>
      <c r="H663" s="237">
        <f t="shared" si="216"/>
        <v>27430</v>
      </c>
      <c r="I663" s="249"/>
      <c r="J663" s="247">
        <v>158</v>
      </c>
      <c r="K663" s="247"/>
      <c r="L663" s="248">
        <v>154540</v>
      </c>
      <c r="M663" s="248">
        <v>121430</v>
      </c>
      <c r="N663" s="248">
        <v>154540</v>
      </c>
      <c r="O663" s="248">
        <v>121430</v>
      </c>
      <c r="Q663" s="241">
        <v>6060</v>
      </c>
      <c r="R663" s="242">
        <f t="shared" si="207"/>
        <v>23490</v>
      </c>
      <c r="S663" s="242">
        <f t="shared" si="209"/>
        <v>29460.000000000004</v>
      </c>
      <c r="T663" s="242">
        <f t="shared" si="210"/>
        <v>34064.799999999996</v>
      </c>
      <c r="U663" s="242">
        <f t="shared" si="217"/>
        <v>87014.799999999988</v>
      </c>
      <c r="V663" s="242">
        <f t="shared" si="227"/>
        <v>93074.799999999988</v>
      </c>
      <c r="W663" s="242">
        <f t="shared" si="218"/>
        <v>9307</v>
      </c>
      <c r="X663" s="242">
        <f t="shared" si="219"/>
        <v>3440</v>
      </c>
      <c r="Y663" s="244">
        <f t="shared" si="220"/>
        <v>105820</v>
      </c>
      <c r="Z663" s="244"/>
      <c r="AA663" s="252"/>
      <c r="AB663" s="241">
        <v>7300</v>
      </c>
      <c r="AC663" s="242">
        <f t="shared" si="208"/>
        <v>27990</v>
      </c>
      <c r="AD663" s="242">
        <f t="shared" si="211"/>
        <v>37580</v>
      </c>
      <c r="AE663" s="242">
        <f t="shared" si="212"/>
        <v>44334.8</v>
      </c>
      <c r="AF663" s="242">
        <f t="shared" si="221"/>
        <v>109904.8</v>
      </c>
      <c r="AG663" s="242">
        <f t="shared" si="228"/>
        <v>117204.8</v>
      </c>
      <c r="AH663" s="242">
        <f t="shared" si="222"/>
        <v>11720</v>
      </c>
      <c r="AI663" s="242">
        <f t="shared" si="223"/>
        <v>4330</v>
      </c>
      <c r="AJ663" s="244">
        <f t="shared" si="224"/>
        <v>133250</v>
      </c>
      <c r="AM663" s="246">
        <f t="shared" si="225"/>
        <v>21290</v>
      </c>
      <c r="AN663" s="246">
        <f t="shared" si="226"/>
        <v>15610</v>
      </c>
    </row>
    <row r="664" spans="2:40" ht="15.6">
      <c r="B664" s="247">
        <v>659</v>
      </c>
      <c r="C664" s="248">
        <v>264950</v>
      </c>
      <c r="D664" s="248">
        <v>212190</v>
      </c>
      <c r="E664" s="235">
        <f t="shared" si="213"/>
        <v>52760</v>
      </c>
      <c r="F664" s="236">
        <f t="shared" si="214"/>
        <v>133570</v>
      </c>
      <c r="G664" s="234">
        <f t="shared" si="215"/>
        <v>106060</v>
      </c>
      <c r="H664" s="237">
        <f t="shared" si="216"/>
        <v>27510</v>
      </c>
      <c r="I664" s="249"/>
      <c r="J664" s="247">
        <v>159</v>
      </c>
      <c r="K664" s="247"/>
      <c r="L664" s="248">
        <v>154860</v>
      </c>
      <c r="M664" s="248">
        <v>121670</v>
      </c>
      <c r="N664" s="248">
        <v>154860</v>
      </c>
      <c r="O664" s="248">
        <v>121670</v>
      </c>
      <c r="Q664" s="241">
        <v>6060</v>
      </c>
      <c r="R664" s="242">
        <f t="shared" si="207"/>
        <v>23490</v>
      </c>
      <c r="S664" s="242">
        <f t="shared" si="209"/>
        <v>29460.000000000004</v>
      </c>
      <c r="T664" s="242">
        <f t="shared" si="210"/>
        <v>34280.400000000001</v>
      </c>
      <c r="U664" s="242">
        <f t="shared" si="217"/>
        <v>87230.399999999994</v>
      </c>
      <c r="V664" s="242">
        <f t="shared" si="227"/>
        <v>93290.4</v>
      </c>
      <c r="W664" s="242">
        <f t="shared" si="218"/>
        <v>9329</v>
      </c>
      <c r="X664" s="242">
        <f t="shared" si="219"/>
        <v>3450</v>
      </c>
      <c r="Y664" s="244">
        <f t="shared" si="220"/>
        <v>106060</v>
      </c>
      <c r="Z664" s="244"/>
      <c r="AA664" s="252"/>
      <c r="AB664" s="241">
        <v>7300</v>
      </c>
      <c r="AC664" s="242">
        <f t="shared" si="208"/>
        <v>27990</v>
      </c>
      <c r="AD664" s="242">
        <f t="shared" si="211"/>
        <v>37580</v>
      </c>
      <c r="AE664" s="242">
        <f t="shared" si="212"/>
        <v>44615.4</v>
      </c>
      <c r="AF664" s="242">
        <f t="shared" si="221"/>
        <v>110185.4</v>
      </c>
      <c r="AG664" s="242">
        <f t="shared" si="228"/>
        <v>117485.4</v>
      </c>
      <c r="AH664" s="242">
        <f t="shared" si="222"/>
        <v>11749</v>
      </c>
      <c r="AI664" s="242">
        <f t="shared" si="223"/>
        <v>4340</v>
      </c>
      <c r="AJ664" s="244">
        <f t="shared" si="224"/>
        <v>133570</v>
      </c>
      <c r="AM664" s="246">
        <f t="shared" si="225"/>
        <v>21290</v>
      </c>
      <c r="AN664" s="246">
        <f t="shared" si="226"/>
        <v>15610</v>
      </c>
    </row>
    <row r="665" spans="2:40" ht="15.6">
      <c r="B665" s="247">
        <v>660</v>
      </c>
      <c r="C665" s="248">
        <v>265750</v>
      </c>
      <c r="D665" s="248">
        <v>212840</v>
      </c>
      <c r="E665" s="235">
        <f t="shared" si="213"/>
        <v>52910</v>
      </c>
      <c r="F665" s="236">
        <f t="shared" si="214"/>
        <v>133890</v>
      </c>
      <c r="G665" s="234">
        <f t="shared" si="215"/>
        <v>106300</v>
      </c>
      <c r="H665" s="237">
        <f t="shared" si="216"/>
        <v>27590</v>
      </c>
      <c r="I665" s="249"/>
      <c r="J665" s="247">
        <v>160</v>
      </c>
      <c r="K665" s="247"/>
      <c r="L665" s="248">
        <v>155190</v>
      </c>
      <c r="M665" s="248">
        <v>121920</v>
      </c>
      <c r="N665" s="248">
        <v>155190</v>
      </c>
      <c r="O665" s="248">
        <v>121920</v>
      </c>
      <c r="Q665" s="241">
        <v>6060</v>
      </c>
      <c r="R665" s="242">
        <f t="shared" si="207"/>
        <v>23490</v>
      </c>
      <c r="S665" s="242">
        <f t="shared" si="209"/>
        <v>29460.000000000004</v>
      </c>
      <c r="T665" s="242">
        <f t="shared" si="210"/>
        <v>34496</v>
      </c>
      <c r="U665" s="242">
        <f t="shared" si="217"/>
        <v>87446</v>
      </c>
      <c r="V665" s="242">
        <f t="shared" si="227"/>
        <v>93506</v>
      </c>
      <c r="W665" s="242">
        <f t="shared" si="218"/>
        <v>9351</v>
      </c>
      <c r="X665" s="242">
        <f t="shared" si="219"/>
        <v>3450</v>
      </c>
      <c r="Y665" s="244">
        <f t="shared" si="220"/>
        <v>106300</v>
      </c>
      <c r="Z665" s="244"/>
      <c r="AA665" s="252"/>
      <c r="AB665" s="241">
        <v>7300</v>
      </c>
      <c r="AC665" s="242">
        <f t="shared" si="208"/>
        <v>27990</v>
      </c>
      <c r="AD665" s="242">
        <f t="shared" si="211"/>
        <v>37580</v>
      </c>
      <c r="AE665" s="242">
        <f t="shared" si="212"/>
        <v>44896</v>
      </c>
      <c r="AF665" s="242">
        <f t="shared" si="221"/>
        <v>110466</v>
      </c>
      <c r="AG665" s="242">
        <f t="shared" si="228"/>
        <v>117766</v>
      </c>
      <c r="AH665" s="242">
        <f t="shared" si="222"/>
        <v>11777</v>
      </c>
      <c r="AI665" s="242">
        <f t="shared" si="223"/>
        <v>4350</v>
      </c>
      <c r="AJ665" s="244">
        <f t="shared" si="224"/>
        <v>133890</v>
      </c>
      <c r="AM665" s="246">
        <f t="shared" si="225"/>
        <v>21300</v>
      </c>
      <c r="AN665" s="246">
        <f t="shared" si="226"/>
        <v>15620</v>
      </c>
    </row>
    <row r="666" spans="2:40" ht="15.6">
      <c r="B666" s="247">
        <v>661</v>
      </c>
      <c r="C666" s="248">
        <v>266560</v>
      </c>
      <c r="D666" s="248">
        <v>213490</v>
      </c>
      <c r="E666" s="235">
        <f t="shared" si="213"/>
        <v>53070</v>
      </c>
      <c r="F666" s="236">
        <f t="shared" si="214"/>
        <v>134210</v>
      </c>
      <c r="G666" s="234">
        <f t="shared" si="215"/>
        <v>106550</v>
      </c>
      <c r="H666" s="237">
        <f t="shared" si="216"/>
        <v>27660</v>
      </c>
      <c r="I666" s="249"/>
      <c r="J666" s="247">
        <v>161</v>
      </c>
      <c r="K666" s="247"/>
      <c r="L666" s="248">
        <v>155510</v>
      </c>
      <c r="M666" s="248">
        <v>122160</v>
      </c>
      <c r="N666" s="248">
        <v>155510</v>
      </c>
      <c r="O666" s="248">
        <v>122160</v>
      </c>
      <c r="Q666" s="241">
        <v>6060</v>
      </c>
      <c r="R666" s="242">
        <f t="shared" si="207"/>
        <v>23490</v>
      </c>
      <c r="S666" s="242">
        <f t="shared" si="209"/>
        <v>29460.000000000004</v>
      </c>
      <c r="T666" s="242">
        <f t="shared" si="210"/>
        <v>34711.599999999999</v>
      </c>
      <c r="U666" s="242">
        <f t="shared" si="217"/>
        <v>87661.6</v>
      </c>
      <c r="V666" s="242">
        <f t="shared" si="227"/>
        <v>93721.600000000006</v>
      </c>
      <c r="W666" s="242">
        <f t="shared" si="218"/>
        <v>9372</v>
      </c>
      <c r="X666" s="242">
        <f t="shared" si="219"/>
        <v>3460</v>
      </c>
      <c r="Y666" s="244">
        <f t="shared" si="220"/>
        <v>106550</v>
      </c>
      <c r="Z666" s="244"/>
      <c r="AA666" s="252"/>
      <c r="AB666" s="241">
        <v>7300</v>
      </c>
      <c r="AC666" s="242">
        <f t="shared" si="208"/>
        <v>27990</v>
      </c>
      <c r="AD666" s="242">
        <f t="shared" si="211"/>
        <v>37580</v>
      </c>
      <c r="AE666" s="242">
        <f t="shared" si="212"/>
        <v>45176.600000000006</v>
      </c>
      <c r="AF666" s="242">
        <f t="shared" si="221"/>
        <v>110746.6</v>
      </c>
      <c r="AG666" s="242">
        <f t="shared" si="228"/>
        <v>118046.6</v>
      </c>
      <c r="AH666" s="242">
        <f t="shared" si="222"/>
        <v>11805</v>
      </c>
      <c r="AI666" s="242">
        <f t="shared" si="223"/>
        <v>4360</v>
      </c>
      <c r="AJ666" s="244">
        <f t="shared" si="224"/>
        <v>134210</v>
      </c>
      <c r="AM666" s="246">
        <f t="shared" si="225"/>
        <v>21300</v>
      </c>
      <c r="AN666" s="246">
        <f t="shared" si="226"/>
        <v>15610</v>
      </c>
    </row>
    <row r="667" spans="2:40" ht="15.6">
      <c r="B667" s="247">
        <v>662</v>
      </c>
      <c r="C667" s="248">
        <v>267370</v>
      </c>
      <c r="D667" s="248">
        <v>214150</v>
      </c>
      <c r="E667" s="235">
        <f t="shared" si="213"/>
        <v>53220</v>
      </c>
      <c r="F667" s="236">
        <f t="shared" si="214"/>
        <v>134530</v>
      </c>
      <c r="G667" s="234">
        <f t="shared" si="215"/>
        <v>106800</v>
      </c>
      <c r="H667" s="237">
        <f t="shared" si="216"/>
        <v>27730</v>
      </c>
      <c r="I667" s="249"/>
      <c r="J667" s="247">
        <v>162</v>
      </c>
      <c r="K667" s="247"/>
      <c r="L667" s="248">
        <v>155830</v>
      </c>
      <c r="M667" s="248">
        <v>122410</v>
      </c>
      <c r="N667" s="248">
        <v>155830</v>
      </c>
      <c r="O667" s="248">
        <v>122410</v>
      </c>
      <c r="Q667" s="241">
        <v>6060</v>
      </c>
      <c r="R667" s="242">
        <f t="shared" si="207"/>
        <v>23490</v>
      </c>
      <c r="S667" s="242">
        <f t="shared" si="209"/>
        <v>29460.000000000004</v>
      </c>
      <c r="T667" s="242">
        <f t="shared" si="210"/>
        <v>34927.199999999997</v>
      </c>
      <c r="U667" s="242">
        <f t="shared" si="217"/>
        <v>87877.2</v>
      </c>
      <c r="V667" s="242">
        <f t="shared" si="227"/>
        <v>93937.2</v>
      </c>
      <c r="W667" s="242">
        <f t="shared" si="218"/>
        <v>9394</v>
      </c>
      <c r="X667" s="242">
        <f t="shared" si="219"/>
        <v>3470</v>
      </c>
      <c r="Y667" s="244">
        <f t="shared" si="220"/>
        <v>106800</v>
      </c>
      <c r="Z667" s="244"/>
      <c r="AA667" s="252"/>
      <c r="AB667" s="241">
        <v>7300</v>
      </c>
      <c r="AC667" s="242">
        <f t="shared" si="208"/>
        <v>27990</v>
      </c>
      <c r="AD667" s="242">
        <f t="shared" si="211"/>
        <v>37580</v>
      </c>
      <c r="AE667" s="242">
        <f t="shared" si="212"/>
        <v>45457.200000000004</v>
      </c>
      <c r="AF667" s="242">
        <f t="shared" si="221"/>
        <v>111027.20000000001</v>
      </c>
      <c r="AG667" s="242">
        <f t="shared" si="228"/>
        <v>118327.20000000001</v>
      </c>
      <c r="AH667" s="242">
        <f t="shared" si="222"/>
        <v>11833</v>
      </c>
      <c r="AI667" s="242">
        <f t="shared" si="223"/>
        <v>4370</v>
      </c>
      <c r="AJ667" s="244">
        <f t="shared" si="224"/>
        <v>134530</v>
      </c>
      <c r="AM667" s="246">
        <f t="shared" si="225"/>
        <v>21300</v>
      </c>
      <c r="AN667" s="246">
        <f t="shared" si="226"/>
        <v>15610</v>
      </c>
    </row>
    <row r="668" spans="2:40" ht="15.6">
      <c r="B668" s="247">
        <v>663</v>
      </c>
      <c r="C668" s="248">
        <v>268170</v>
      </c>
      <c r="D668" s="248">
        <v>214810</v>
      </c>
      <c r="E668" s="235">
        <f t="shared" si="213"/>
        <v>53360</v>
      </c>
      <c r="F668" s="236">
        <f t="shared" si="214"/>
        <v>134840</v>
      </c>
      <c r="G668" s="234">
        <f t="shared" si="215"/>
        <v>107040</v>
      </c>
      <c r="H668" s="237">
        <f t="shared" si="216"/>
        <v>27800</v>
      </c>
      <c r="I668" s="249"/>
      <c r="J668" s="247">
        <v>163</v>
      </c>
      <c r="K668" s="247"/>
      <c r="L668" s="248">
        <v>156150</v>
      </c>
      <c r="M668" s="248">
        <v>122660</v>
      </c>
      <c r="N668" s="248">
        <v>156150</v>
      </c>
      <c r="O668" s="248">
        <v>122660</v>
      </c>
      <c r="Q668" s="241">
        <v>6060</v>
      </c>
      <c r="R668" s="242">
        <f t="shared" si="207"/>
        <v>23490</v>
      </c>
      <c r="S668" s="242">
        <f t="shared" si="209"/>
        <v>29460.000000000004</v>
      </c>
      <c r="T668" s="242">
        <f t="shared" si="210"/>
        <v>35142.799999999996</v>
      </c>
      <c r="U668" s="242">
        <f t="shared" si="217"/>
        <v>88092.799999999988</v>
      </c>
      <c r="V668" s="242">
        <f t="shared" si="227"/>
        <v>94152.799999999988</v>
      </c>
      <c r="W668" s="242">
        <f t="shared" si="218"/>
        <v>9415</v>
      </c>
      <c r="X668" s="242">
        <f t="shared" si="219"/>
        <v>3480</v>
      </c>
      <c r="Y668" s="244">
        <f t="shared" si="220"/>
        <v>107040</v>
      </c>
      <c r="Z668" s="244"/>
      <c r="AA668" s="252"/>
      <c r="AB668" s="241">
        <v>7300</v>
      </c>
      <c r="AC668" s="242">
        <f t="shared" si="208"/>
        <v>27990</v>
      </c>
      <c r="AD668" s="242">
        <f t="shared" si="211"/>
        <v>37580</v>
      </c>
      <c r="AE668" s="242">
        <f t="shared" si="212"/>
        <v>45737.8</v>
      </c>
      <c r="AF668" s="242">
        <f t="shared" si="221"/>
        <v>111307.8</v>
      </c>
      <c r="AG668" s="242">
        <f t="shared" si="228"/>
        <v>118607.8</v>
      </c>
      <c r="AH668" s="242">
        <f t="shared" si="222"/>
        <v>11861</v>
      </c>
      <c r="AI668" s="242">
        <f t="shared" si="223"/>
        <v>4380</v>
      </c>
      <c r="AJ668" s="244">
        <f t="shared" si="224"/>
        <v>134840</v>
      </c>
      <c r="AM668" s="246">
        <f t="shared" si="225"/>
        <v>21310</v>
      </c>
      <c r="AN668" s="246">
        <f t="shared" si="226"/>
        <v>15620</v>
      </c>
    </row>
    <row r="669" spans="2:40" ht="15.6">
      <c r="B669" s="247">
        <v>664</v>
      </c>
      <c r="C669" s="248">
        <v>268980</v>
      </c>
      <c r="D669" s="248">
        <v>215460</v>
      </c>
      <c r="E669" s="235">
        <f t="shared" si="213"/>
        <v>53520</v>
      </c>
      <c r="F669" s="236">
        <f t="shared" si="214"/>
        <v>135160</v>
      </c>
      <c r="G669" s="234">
        <f t="shared" si="215"/>
        <v>107290</v>
      </c>
      <c r="H669" s="237">
        <f t="shared" si="216"/>
        <v>27870</v>
      </c>
      <c r="I669" s="249"/>
      <c r="J669" s="247">
        <v>164</v>
      </c>
      <c r="K669" s="247"/>
      <c r="L669" s="248">
        <v>156470</v>
      </c>
      <c r="M669" s="248">
        <v>122890</v>
      </c>
      <c r="N669" s="248">
        <v>156470</v>
      </c>
      <c r="O669" s="248">
        <v>122890</v>
      </c>
      <c r="Q669" s="241">
        <v>6060</v>
      </c>
      <c r="R669" s="242">
        <f t="shared" si="207"/>
        <v>23490</v>
      </c>
      <c r="S669" s="242">
        <f t="shared" si="209"/>
        <v>29460.000000000004</v>
      </c>
      <c r="T669" s="242">
        <f t="shared" si="210"/>
        <v>35358.400000000001</v>
      </c>
      <c r="U669" s="242">
        <f t="shared" si="217"/>
        <v>88308.4</v>
      </c>
      <c r="V669" s="242">
        <f t="shared" si="227"/>
        <v>94368.4</v>
      </c>
      <c r="W669" s="242">
        <f t="shared" si="218"/>
        <v>9437</v>
      </c>
      <c r="X669" s="242">
        <f t="shared" si="219"/>
        <v>3490</v>
      </c>
      <c r="Y669" s="244">
        <f t="shared" si="220"/>
        <v>107290</v>
      </c>
      <c r="Z669" s="244"/>
      <c r="AA669" s="252"/>
      <c r="AB669" s="241">
        <v>7300</v>
      </c>
      <c r="AC669" s="242">
        <f t="shared" si="208"/>
        <v>27990</v>
      </c>
      <c r="AD669" s="242">
        <f t="shared" si="211"/>
        <v>37580</v>
      </c>
      <c r="AE669" s="242">
        <f t="shared" si="212"/>
        <v>46018.400000000001</v>
      </c>
      <c r="AF669" s="242">
        <f t="shared" si="221"/>
        <v>111588.4</v>
      </c>
      <c r="AG669" s="242">
        <f t="shared" si="228"/>
        <v>118888.4</v>
      </c>
      <c r="AH669" s="242">
        <f t="shared" si="222"/>
        <v>11889</v>
      </c>
      <c r="AI669" s="242">
        <f t="shared" si="223"/>
        <v>4390</v>
      </c>
      <c r="AJ669" s="244">
        <f t="shared" si="224"/>
        <v>135160</v>
      </c>
      <c r="AM669" s="246">
        <f t="shared" si="225"/>
        <v>21310</v>
      </c>
      <c r="AN669" s="246">
        <f t="shared" si="226"/>
        <v>15600</v>
      </c>
    </row>
    <row r="670" spans="2:40" ht="15.6">
      <c r="B670" s="247">
        <v>665</v>
      </c>
      <c r="C670" s="248">
        <v>269780</v>
      </c>
      <c r="D670" s="248">
        <v>216110</v>
      </c>
      <c r="E670" s="235">
        <f t="shared" si="213"/>
        <v>53670</v>
      </c>
      <c r="F670" s="236">
        <f t="shared" si="214"/>
        <v>135480</v>
      </c>
      <c r="G670" s="234">
        <f t="shared" si="215"/>
        <v>107530</v>
      </c>
      <c r="H670" s="237">
        <f t="shared" si="216"/>
        <v>27950</v>
      </c>
      <c r="I670" s="249"/>
      <c r="J670" s="247">
        <v>165</v>
      </c>
      <c r="K670" s="247"/>
      <c r="L670" s="248">
        <v>156780</v>
      </c>
      <c r="M670" s="248">
        <v>123140</v>
      </c>
      <c r="N670" s="248">
        <v>156780</v>
      </c>
      <c r="O670" s="248">
        <v>123140</v>
      </c>
      <c r="Q670" s="241">
        <v>6060</v>
      </c>
      <c r="R670" s="242">
        <f t="shared" si="207"/>
        <v>23490</v>
      </c>
      <c r="S670" s="242">
        <f t="shared" si="209"/>
        <v>29460.000000000004</v>
      </c>
      <c r="T670" s="242">
        <f t="shared" si="210"/>
        <v>35574</v>
      </c>
      <c r="U670" s="242">
        <f t="shared" si="217"/>
        <v>88524</v>
      </c>
      <c r="V670" s="242">
        <f t="shared" si="227"/>
        <v>94584</v>
      </c>
      <c r="W670" s="242">
        <f t="shared" si="218"/>
        <v>9458</v>
      </c>
      <c r="X670" s="242">
        <f t="shared" si="219"/>
        <v>3490</v>
      </c>
      <c r="Y670" s="244">
        <f t="shared" si="220"/>
        <v>107530</v>
      </c>
      <c r="Z670" s="244"/>
      <c r="AA670" s="252"/>
      <c r="AB670" s="241">
        <v>7300</v>
      </c>
      <c r="AC670" s="242">
        <f t="shared" si="208"/>
        <v>27990</v>
      </c>
      <c r="AD670" s="242">
        <f t="shared" si="211"/>
        <v>37580</v>
      </c>
      <c r="AE670" s="242">
        <f t="shared" si="212"/>
        <v>46299.000000000007</v>
      </c>
      <c r="AF670" s="242">
        <f t="shared" si="221"/>
        <v>111869</v>
      </c>
      <c r="AG670" s="242">
        <f t="shared" si="228"/>
        <v>119169</v>
      </c>
      <c r="AH670" s="242">
        <f t="shared" si="222"/>
        <v>11917</v>
      </c>
      <c r="AI670" s="242">
        <f t="shared" si="223"/>
        <v>4400</v>
      </c>
      <c r="AJ670" s="244">
        <f t="shared" si="224"/>
        <v>135480</v>
      </c>
      <c r="AM670" s="246">
        <f t="shared" si="225"/>
        <v>21300</v>
      </c>
      <c r="AN670" s="246">
        <f t="shared" si="226"/>
        <v>15610</v>
      </c>
    </row>
    <row r="671" spans="2:40" ht="15.6">
      <c r="B671" s="247">
        <v>666</v>
      </c>
      <c r="C671" s="248">
        <v>270590</v>
      </c>
      <c r="D671" s="248">
        <v>216760</v>
      </c>
      <c r="E671" s="235">
        <f t="shared" si="213"/>
        <v>53830</v>
      </c>
      <c r="F671" s="236">
        <f t="shared" si="214"/>
        <v>135800</v>
      </c>
      <c r="G671" s="234">
        <f t="shared" si="215"/>
        <v>107770</v>
      </c>
      <c r="H671" s="237">
        <f t="shared" si="216"/>
        <v>28030</v>
      </c>
      <c r="I671" s="249"/>
      <c r="J671" s="247">
        <v>166</v>
      </c>
      <c r="K671" s="247"/>
      <c r="L671" s="248">
        <v>157100</v>
      </c>
      <c r="M671" s="248">
        <v>123390</v>
      </c>
      <c r="N671" s="248">
        <v>157100</v>
      </c>
      <c r="O671" s="248">
        <v>123390</v>
      </c>
      <c r="Q671" s="241">
        <v>6060</v>
      </c>
      <c r="R671" s="242">
        <f t="shared" si="207"/>
        <v>23490</v>
      </c>
      <c r="S671" s="242">
        <f t="shared" si="209"/>
        <v>29460.000000000004</v>
      </c>
      <c r="T671" s="242">
        <f t="shared" si="210"/>
        <v>35789.599999999999</v>
      </c>
      <c r="U671" s="242">
        <f t="shared" si="217"/>
        <v>88739.6</v>
      </c>
      <c r="V671" s="242">
        <f t="shared" si="227"/>
        <v>94799.6</v>
      </c>
      <c r="W671" s="242">
        <f t="shared" si="218"/>
        <v>9480</v>
      </c>
      <c r="X671" s="242">
        <f t="shared" si="219"/>
        <v>3500</v>
      </c>
      <c r="Y671" s="244">
        <f t="shared" si="220"/>
        <v>107770</v>
      </c>
      <c r="Z671" s="244"/>
      <c r="AA671" s="252"/>
      <c r="AB671" s="241">
        <v>7300</v>
      </c>
      <c r="AC671" s="242">
        <f t="shared" si="208"/>
        <v>27990</v>
      </c>
      <c r="AD671" s="242">
        <f t="shared" si="211"/>
        <v>37580</v>
      </c>
      <c r="AE671" s="242">
        <f t="shared" si="212"/>
        <v>46579.600000000006</v>
      </c>
      <c r="AF671" s="242">
        <f t="shared" si="221"/>
        <v>112149.6</v>
      </c>
      <c r="AG671" s="242">
        <f t="shared" si="228"/>
        <v>119449.60000000001</v>
      </c>
      <c r="AH671" s="242">
        <f t="shared" si="222"/>
        <v>11945</v>
      </c>
      <c r="AI671" s="242">
        <f t="shared" si="223"/>
        <v>4410</v>
      </c>
      <c r="AJ671" s="244">
        <f t="shared" si="224"/>
        <v>135800</v>
      </c>
      <c r="AM671" s="246">
        <f t="shared" si="225"/>
        <v>21300</v>
      </c>
      <c r="AN671" s="246">
        <f t="shared" si="226"/>
        <v>15620</v>
      </c>
    </row>
    <row r="672" spans="2:40" ht="15.6">
      <c r="B672" s="247">
        <v>667</v>
      </c>
      <c r="C672" s="248">
        <v>271400</v>
      </c>
      <c r="D672" s="248">
        <v>217420</v>
      </c>
      <c r="E672" s="235">
        <f t="shared" si="213"/>
        <v>53980</v>
      </c>
      <c r="F672" s="236">
        <f t="shared" si="214"/>
        <v>136130</v>
      </c>
      <c r="G672" s="234">
        <f t="shared" si="215"/>
        <v>108020</v>
      </c>
      <c r="H672" s="237">
        <f t="shared" si="216"/>
        <v>28110</v>
      </c>
      <c r="I672" s="249"/>
      <c r="J672" s="247">
        <v>167</v>
      </c>
      <c r="K672" s="247"/>
      <c r="L672" s="248">
        <v>157420</v>
      </c>
      <c r="M672" s="248">
        <v>123640</v>
      </c>
      <c r="N672" s="248">
        <v>157420</v>
      </c>
      <c r="O672" s="248">
        <v>123640</v>
      </c>
      <c r="Q672" s="241">
        <v>6060</v>
      </c>
      <c r="R672" s="242">
        <f t="shared" si="207"/>
        <v>23490</v>
      </c>
      <c r="S672" s="242">
        <f t="shared" si="209"/>
        <v>29460.000000000004</v>
      </c>
      <c r="T672" s="242">
        <f t="shared" si="210"/>
        <v>36005.199999999997</v>
      </c>
      <c r="U672" s="242">
        <f t="shared" si="217"/>
        <v>88955.199999999997</v>
      </c>
      <c r="V672" s="242">
        <f t="shared" si="227"/>
        <v>95015.2</v>
      </c>
      <c r="W672" s="242">
        <f t="shared" si="218"/>
        <v>9502</v>
      </c>
      <c r="X672" s="242">
        <f t="shared" si="219"/>
        <v>3510</v>
      </c>
      <c r="Y672" s="244">
        <f t="shared" si="220"/>
        <v>108020</v>
      </c>
      <c r="Z672" s="244"/>
      <c r="AA672" s="252"/>
      <c r="AB672" s="241">
        <v>7300</v>
      </c>
      <c r="AC672" s="242">
        <f t="shared" si="208"/>
        <v>27990</v>
      </c>
      <c r="AD672" s="242">
        <f t="shared" si="211"/>
        <v>37580</v>
      </c>
      <c r="AE672" s="242">
        <f t="shared" si="212"/>
        <v>46860.200000000004</v>
      </c>
      <c r="AF672" s="242">
        <f t="shared" si="221"/>
        <v>112430.20000000001</v>
      </c>
      <c r="AG672" s="242">
        <f t="shared" si="228"/>
        <v>119730.20000000001</v>
      </c>
      <c r="AH672" s="242">
        <f t="shared" si="222"/>
        <v>11973</v>
      </c>
      <c r="AI672" s="242">
        <f t="shared" si="223"/>
        <v>4430</v>
      </c>
      <c r="AJ672" s="244">
        <f t="shared" si="224"/>
        <v>136130</v>
      </c>
      <c r="AM672" s="246">
        <f t="shared" si="225"/>
        <v>21290</v>
      </c>
      <c r="AN672" s="246">
        <f t="shared" si="226"/>
        <v>15620</v>
      </c>
    </row>
    <row r="673" spans="2:40" ht="15.6">
      <c r="B673" s="247">
        <v>668</v>
      </c>
      <c r="C673" s="248">
        <v>272200</v>
      </c>
      <c r="D673" s="248">
        <v>218070</v>
      </c>
      <c r="E673" s="235">
        <f t="shared" si="213"/>
        <v>54130</v>
      </c>
      <c r="F673" s="236">
        <f t="shared" si="214"/>
        <v>136450</v>
      </c>
      <c r="G673" s="234">
        <f t="shared" si="215"/>
        <v>108270</v>
      </c>
      <c r="H673" s="237">
        <f t="shared" si="216"/>
        <v>28180</v>
      </c>
      <c r="I673" s="249"/>
      <c r="J673" s="247">
        <v>168</v>
      </c>
      <c r="K673" s="247"/>
      <c r="L673" s="248">
        <v>157740</v>
      </c>
      <c r="M673" s="248">
        <v>123880</v>
      </c>
      <c r="N673" s="248">
        <v>157740</v>
      </c>
      <c r="O673" s="248">
        <v>123880</v>
      </c>
      <c r="Q673" s="241">
        <v>6060</v>
      </c>
      <c r="R673" s="242">
        <f t="shared" si="207"/>
        <v>23490</v>
      </c>
      <c r="S673" s="242">
        <f t="shared" si="209"/>
        <v>29460.000000000004</v>
      </c>
      <c r="T673" s="242">
        <f t="shared" si="210"/>
        <v>36220.799999999996</v>
      </c>
      <c r="U673" s="242">
        <f t="shared" si="217"/>
        <v>89170.799999999988</v>
      </c>
      <c r="V673" s="242">
        <f t="shared" si="227"/>
        <v>95230.799999999988</v>
      </c>
      <c r="W673" s="242">
        <f t="shared" si="218"/>
        <v>9523</v>
      </c>
      <c r="X673" s="242">
        <f t="shared" si="219"/>
        <v>3520</v>
      </c>
      <c r="Y673" s="244">
        <f t="shared" si="220"/>
        <v>108270</v>
      </c>
      <c r="Z673" s="244"/>
      <c r="AA673" s="252"/>
      <c r="AB673" s="241">
        <v>7300</v>
      </c>
      <c r="AC673" s="242">
        <f t="shared" si="208"/>
        <v>27990</v>
      </c>
      <c r="AD673" s="242">
        <f t="shared" si="211"/>
        <v>37580</v>
      </c>
      <c r="AE673" s="242">
        <f t="shared" si="212"/>
        <v>47140.800000000003</v>
      </c>
      <c r="AF673" s="242">
        <f t="shared" si="221"/>
        <v>112710.8</v>
      </c>
      <c r="AG673" s="242">
        <f t="shared" si="228"/>
        <v>120010.8</v>
      </c>
      <c r="AH673" s="242">
        <f t="shared" si="222"/>
        <v>12001</v>
      </c>
      <c r="AI673" s="242">
        <f t="shared" si="223"/>
        <v>4440</v>
      </c>
      <c r="AJ673" s="244">
        <f t="shared" si="224"/>
        <v>136450</v>
      </c>
      <c r="AM673" s="246">
        <f t="shared" si="225"/>
        <v>21290</v>
      </c>
      <c r="AN673" s="246">
        <f t="shared" si="226"/>
        <v>15610</v>
      </c>
    </row>
    <row r="674" spans="2:40" ht="15.6">
      <c r="B674" s="247">
        <v>669</v>
      </c>
      <c r="C674" s="248">
        <v>273010</v>
      </c>
      <c r="D674" s="248">
        <v>218720</v>
      </c>
      <c r="E674" s="235">
        <f t="shared" si="213"/>
        <v>54290</v>
      </c>
      <c r="F674" s="236">
        <f t="shared" si="214"/>
        <v>136770</v>
      </c>
      <c r="G674" s="234">
        <f t="shared" si="215"/>
        <v>108520</v>
      </c>
      <c r="H674" s="237">
        <f t="shared" si="216"/>
        <v>28250</v>
      </c>
      <c r="I674" s="249"/>
      <c r="J674" s="247">
        <v>169</v>
      </c>
      <c r="K674" s="247"/>
      <c r="L674" s="248">
        <v>158060</v>
      </c>
      <c r="M674" s="248">
        <v>124120</v>
      </c>
      <c r="N674" s="248">
        <v>158060</v>
      </c>
      <c r="O674" s="248">
        <v>124120</v>
      </c>
      <c r="Q674" s="241">
        <v>6060</v>
      </c>
      <c r="R674" s="242">
        <f t="shared" si="207"/>
        <v>23490</v>
      </c>
      <c r="S674" s="242">
        <f t="shared" si="209"/>
        <v>29460.000000000004</v>
      </c>
      <c r="T674" s="242">
        <f t="shared" si="210"/>
        <v>36436.400000000001</v>
      </c>
      <c r="U674" s="242">
        <f t="shared" si="217"/>
        <v>89386.4</v>
      </c>
      <c r="V674" s="242">
        <f t="shared" si="227"/>
        <v>95446.399999999994</v>
      </c>
      <c r="W674" s="242">
        <f t="shared" si="218"/>
        <v>9545</v>
      </c>
      <c r="X674" s="242">
        <f t="shared" si="219"/>
        <v>3530</v>
      </c>
      <c r="Y674" s="244">
        <f t="shared" si="220"/>
        <v>108520</v>
      </c>
      <c r="Z674" s="244"/>
      <c r="AA674" s="252"/>
      <c r="AB674" s="241">
        <v>7300</v>
      </c>
      <c r="AC674" s="242">
        <f t="shared" si="208"/>
        <v>27990</v>
      </c>
      <c r="AD674" s="242">
        <f t="shared" si="211"/>
        <v>37580</v>
      </c>
      <c r="AE674" s="242">
        <f t="shared" si="212"/>
        <v>47421.4</v>
      </c>
      <c r="AF674" s="242">
        <f t="shared" si="221"/>
        <v>112991.4</v>
      </c>
      <c r="AG674" s="242">
        <f t="shared" si="228"/>
        <v>120291.4</v>
      </c>
      <c r="AH674" s="242">
        <f t="shared" si="222"/>
        <v>12029</v>
      </c>
      <c r="AI674" s="242">
        <f t="shared" si="223"/>
        <v>4450</v>
      </c>
      <c r="AJ674" s="244">
        <f t="shared" si="224"/>
        <v>136770</v>
      </c>
      <c r="AM674" s="246">
        <f t="shared" si="225"/>
        <v>21290</v>
      </c>
      <c r="AN674" s="246">
        <f t="shared" si="226"/>
        <v>15600</v>
      </c>
    </row>
    <row r="675" spans="2:40" ht="15.6">
      <c r="B675" s="247">
        <v>670</v>
      </c>
      <c r="C675" s="248">
        <v>273820</v>
      </c>
      <c r="D675" s="248">
        <v>219370</v>
      </c>
      <c r="E675" s="235">
        <f t="shared" si="213"/>
        <v>54450</v>
      </c>
      <c r="F675" s="236">
        <f t="shared" si="214"/>
        <v>137080</v>
      </c>
      <c r="G675" s="234">
        <f t="shared" si="215"/>
        <v>108750</v>
      </c>
      <c r="H675" s="237">
        <f t="shared" si="216"/>
        <v>28330</v>
      </c>
      <c r="I675" s="249"/>
      <c r="J675" s="247">
        <v>170</v>
      </c>
      <c r="K675" s="247"/>
      <c r="L675" s="248">
        <v>158380</v>
      </c>
      <c r="M675" s="248">
        <v>124370</v>
      </c>
      <c r="N675" s="248">
        <v>158380</v>
      </c>
      <c r="O675" s="248">
        <v>124370</v>
      </c>
      <c r="Q675" s="241">
        <v>6060</v>
      </c>
      <c r="R675" s="242">
        <f t="shared" si="207"/>
        <v>23490</v>
      </c>
      <c r="S675" s="242">
        <f t="shared" si="209"/>
        <v>29460.000000000004</v>
      </c>
      <c r="T675" s="242">
        <f t="shared" si="210"/>
        <v>36652</v>
      </c>
      <c r="U675" s="242">
        <f t="shared" si="217"/>
        <v>89602</v>
      </c>
      <c r="V675" s="242">
        <f t="shared" si="227"/>
        <v>95662</v>
      </c>
      <c r="W675" s="242">
        <f t="shared" si="218"/>
        <v>9566</v>
      </c>
      <c r="X675" s="242">
        <f t="shared" si="219"/>
        <v>3530</v>
      </c>
      <c r="Y675" s="244">
        <f t="shared" si="220"/>
        <v>108750</v>
      </c>
      <c r="Z675" s="244"/>
      <c r="AA675" s="252"/>
      <c r="AB675" s="241">
        <v>7300</v>
      </c>
      <c r="AC675" s="242">
        <f t="shared" si="208"/>
        <v>27990</v>
      </c>
      <c r="AD675" s="242">
        <f t="shared" si="211"/>
        <v>37580</v>
      </c>
      <c r="AE675" s="242">
        <f t="shared" si="212"/>
        <v>47702.000000000007</v>
      </c>
      <c r="AF675" s="242">
        <f t="shared" si="221"/>
        <v>113272</v>
      </c>
      <c r="AG675" s="242">
        <f t="shared" si="228"/>
        <v>120572</v>
      </c>
      <c r="AH675" s="242">
        <f t="shared" si="222"/>
        <v>12057</v>
      </c>
      <c r="AI675" s="242">
        <f t="shared" si="223"/>
        <v>4460</v>
      </c>
      <c r="AJ675" s="244">
        <f t="shared" si="224"/>
        <v>137080</v>
      </c>
      <c r="AM675" s="246">
        <f t="shared" si="225"/>
        <v>21300</v>
      </c>
      <c r="AN675" s="246">
        <f t="shared" si="226"/>
        <v>15620</v>
      </c>
    </row>
    <row r="676" spans="2:40" ht="15.6">
      <c r="B676" s="247">
        <v>671</v>
      </c>
      <c r="C676" s="248">
        <v>274620</v>
      </c>
      <c r="D676" s="248">
        <v>220030</v>
      </c>
      <c r="E676" s="235">
        <f t="shared" si="213"/>
        <v>54590</v>
      </c>
      <c r="F676" s="236">
        <f t="shared" si="214"/>
        <v>137400</v>
      </c>
      <c r="G676" s="234">
        <f t="shared" si="215"/>
        <v>109000</v>
      </c>
      <c r="H676" s="237">
        <f t="shared" si="216"/>
        <v>28400</v>
      </c>
      <c r="I676" s="249"/>
      <c r="J676" s="247">
        <v>171</v>
      </c>
      <c r="K676" s="247"/>
      <c r="L676" s="248">
        <v>158700</v>
      </c>
      <c r="M676" s="248">
        <v>124610</v>
      </c>
      <c r="N676" s="248">
        <v>158700</v>
      </c>
      <c r="O676" s="248">
        <v>124610</v>
      </c>
      <c r="Q676" s="241">
        <v>6060</v>
      </c>
      <c r="R676" s="242">
        <f t="shared" si="207"/>
        <v>23490</v>
      </c>
      <c r="S676" s="242">
        <f t="shared" si="209"/>
        <v>29460.000000000004</v>
      </c>
      <c r="T676" s="242">
        <f t="shared" si="210"/>
        <v>36867.599999999999</v>
      </c>
      <c r="U676" s="242">
        <f t="shared" si="217"/>
        <v>89817.600000000006</v>
      </c>
      <c r="V676" s="242">
        <f t="shared" si="227"/>
        <v>95877.6</v>
      </c>
      <c r="W676" s="242">
        <f t="shared" si="218"/>
        <v>9588</v>
      </c>
      <c r="X676" s="242">
        <f t="shared" si="219"/>
        <v>3540</v>
      </c>
      <c r="Y676" s="244">
        <f t="shared" si="220"/>
        <v>109000</v>
      </c>
      <c r="Z676" s="244"/>
      <c r="AA676" s="252"/>
      <c r="AB676" s="241">
        <v>7300</v>
      </c>
      <c r="AC676" s="242">
        <f t="shared" si="208"/>
        <v>27990</v>
      </c>
      <c r="AD676" s="242">
        <f t="shared" si="211"/>
        <v>37580</v>
      </c>
      <c r="AE676" s="242">
        <f t="shared" si="212"/>
        <v>47982.600000000006</v>
      </c>
      <c r="AF676" s="242">
        <f t="shared" si="221"/>
        <v>113552.6</v>
      </c>
      <c r="AG676" s="242">
        <f t="shared" si="228"/>
        <v>120852.6</v>
      </c>
      <c r="AH676" s="242">
        <f t="shared" si="222"/>
        <v>12085</v>
      </c>
      <c r="AI676" s="242">
        <f t="shared" si="223"/>
        <v>4470</v>
      </c>
      <c r="AJ676" s="244">
        <f t="shared" si="224"/>
        <v>137400</v>
      </c>
      <c r="AM676" s="246">
        <f t="shared" si="225"/>
        <v>21300</v>
      </c>
      <c r="AN676" s="246">
        <f t="shared" si="226"/>
        <v>15610</v>
      </c>
    </row>
    <row r="677" spans="2:40" ht="15.6">
      <c r="B677" s="247">
        <v>672</v>
      </c>
      <c r="C677" s="248">
        <v>275430</v>
      </c>
      <c r="D677" s="248">
        <v>220690</v>
      </c>
      <c r="E677" s="235">
        <f t="shared" si="213"/>
        <v>54740</v>
      </c>
      <c r="F677" s="236">
        <f t="shared" si="214"/>
        <v>137720</v>
      </c>
      <c r="G677" s="234">
        <f t="shared" si="215"/>
        <v>109250</v>
      </c>
      <c r="H677" s="237">
        <f t="shared" si="216"/>
        <v>28470</v>
      </c>
      <c r="I677" s="249"/>
      <c r="J677" s="247">
        <v>172</v>
      </c>
      <c r="K677" s="247"/>
      <c r="L677" s="248">
        <v>159010</v>
      </c>
      <c r="M677" s="248">
        <v>124860</v>
      </c>
      <c r="N677" s="248">
        <v>159010</v>
      </c>
      <c r="O677" s="248">
        <v>124860</v>
      </c>
      <c r="Q677" s="241">
        <v>6060</v>
      </c>
      <c r="R677" s="242">
        <f t="shared" si="207"/>
        <v>23490</v>
      </c>
      <c r="S677" s="242">
        <f t="shared" si="209"/>
        <v>29460.000000000004</v>
      </c>
      <c r="T677" s="242">
        <f t="shared" si="210"/>
        <v>37083.199999999997</v>
      </c>
      <c r="U677" s="242">
        <f t="shared" si="217"/>
        <v>90033.2</v>
      </c>
      <c r="V677" s="242">
        <f t="shared" si="227"/>
        <v>96093.2</v>
      </c>
      <c r="W677" s="242">
        <f t="shared" si="218"/>
        <v>9609</v>
      </c>
      <c r="X677" s="242">
        <f t="shared" si="219"/>
        <v>3550</v>
      </c>
      <c r="Y677" s="244">
        <f t="shared" si="220"/>
        <v>109250</v>
      </c>
      <c r="Z677" s="244"/>
      <c r="AA677" s="252"/>
      <c r="AB677" s="241">
        <v>7300</v>
      </c>
      <c r="AC677" s="242">
        <f t="shared" si="208"/>
        <v>27990</v>
      </c>
      <c r="AD677" s="242">
        <f t="shared" si="211"/>
        <v>37580</v>
      </c>
      <c r="AE677" s="242">
        <f t="shared" si="212"/>
        <v>48263.200000000004</v>
      </c>
      <c r="AF677" s="242">
        <f t="shared" si="221"/>
        <v>113833.20000000001</v>
      </c>
      <c r="AG677" s="242">
        <f t="shared" si="228"/>
        <v>121133.20000000001</v>
      </c>
      <c r="AH677" s="242">
        <f t="shared" si="222"/>
        <v>12113</v>
      </c>
      <c r="AI677" s="242">
        <f t="shared" si="223"/>
        <v>4480</v>
      </c>
      <c r="AJ677" s="244">
        <f t="shared" si="224"/>
        <v>137720</v>
      </c>
      <c r="AM677" s="246">
        <f t="shared" si="225"/>
        <v>21290</v>
      </c>
      <c r="AN677" s="246">
        <f t="shared" si="226"/>
        <v>15610</v>
      </c>
    </row>
    <row r="678" spans="2:40" ht="15.6">
      <c r="B678" s="247">
        <v>673</v>
      </c>
      <c r="C678" s="248">
        <v>276230</v>
      </c>
      <c r="D678" s="248">
        <v>221340</v>
      </c>
      <c r="E678" s="235">
        <f t="shared" si="213"/>
        <v>54890</v>
      </c>
      <c r="F678" s="236">
        <f t="shared" si="214"/>
        <v>138040</v>
      </c>
      <c r="G678" s="234">
        <f t="shared" si="215"/>
        <v>109490</v>
      </c>
      <c r="H678" s="237">
        <f t="shared" si="216"/>
        <v>28550</v>
      </c>
      <c r="I678" s="249"/>
      <c r="J678" s="247">
        <v>173</v>
      </c>
      <c r="K678" s="247"/>
      <c r="L678" s="248">
        <v>159330</v>
      </c>
      <c r="M678" s="248">
        <v>125110</v>
      </c>
      <c r="N678" s="248">
        <v>159330</v>
      </c>
      <c r="O678" s="248">
        <v>125110</v>
      </c>
      <c r="Q678" s="241">
        <v>6060</v>
      </c>
      <c r="R678" s="242">
        <f t="shared" si="207"/>
        <v>23490</v>
      </c>
      <c r="S678" s="242">
        <f t="shared" si="209"/>
        <v>29460.000000000004</v>
      </c>
      <c r="T678" s="242">
        <f t="shared" si="210"/>
        <v>37298.799999999996</v>
      </c>
      <c r="U678" s="242">
        <f t="shared" si="217"/>
        <v>90248.799999999988</v>
      </c>
      <c r="V678" s="242">
        <f t="shared" si="227"/>
        <v>96308.799999999988</v>
      </c>
      <c r="W678" s="242">
        <f t="shared" si="218"/>
        <v>9631</v>
      </c>
      <c r="X678" s="242">
        <f t="shared" si="219"/>
        <v>3560</v>
      </c>
      <c r="Y678" s="244">
        <f t="shared" si="220"/>
        <v>109490</v>
      </c>
      <c r="Z678" s="244"/>
      <c r="AA678" s="252"/>
      <c r="AB678" s="241">
        <v>7300</v>
      </c>
      <c r="AC678" s="242">
        <f t="shared" si="208"/>
        <v>27990</v>
      </c>
      <c r="AD678" s="242">
        <f t="shared" si="211"/>
        <v>37580</v>
      </c>
      <c r="AE678" s="242">
        <f t="shared" si="212"/>
        <v>48543.8</v>
      </c>
      <c r="AF678" s="242">
        <f t="shared" si="221"/>
        <v>114113.8</v>
      </c>
      <c r="AG678" s="242">
        <f t="shared" si="228"/>
        <v>121413.8</v>
      </c>
      <c r="AH678" s="242">
        <f t="shared" si="222"/>
        <v>12141</v>
      </c>
      <c r="AI678" s="242">
        <f t="shared" si="223"/>
        <v>4490</v>
      </c>
      <c r="AJ678" s="244">
        <f t="shared" si="224"/>
        <v>138040</v>
      </c>
      <c r="AM678" s="246">
        <f t="shared" si="225"/>
        <v>21290</v>
      </c>
      <c r="AN678" s="246">
        <f t="shared" si="226"/>
        <v>15620</v>
      </c>
    </row>
    <row r="679" spans="2:40" ht="15.6">
      <c r="B679" s="247">
        <v>674</v>
      </c>
      <c r="C679" s="248">
        <v>277050</v>
      </c>
      <c r="D679" s="248">
        <v>221990</v>
      </c>
      <c r="E679" s="235">
        <f t="shared" si="213"/>
        <v>55060</v>
      </c>
      <c r="F679" s="236">
        <f t="shared" si="214"/>
        <v>138360</v>
      </c>
      <c r="G679" s="234">
        <f t="shared" si="215"/>
        <v>109740</v>
      </c>
      <c r="H679" s="237">
        <f t="shared" si="216"/>
        <v>28620</v>
      </c>
      <c r="I679" s="249"/>
      <c r="J679" s="247">
        <v>174</v>
      </c>
      <c r="K679" s="247"/>
      <c r="L679" s="248">
        <v>159650</v>
      </c>
      <c r="M679" s="248">
        <v>125340</v>
      </c>
      <c r="N679" s="248">
        <v>159650</v>
      </c>
      <c r="O679" s="248">
        <v>125340</v>
      </c>
      <c r="Q679" s="241">
        <v>6060</v>
      </c>
      <c r="R679" s="242">
        <f t="shared" si="207"/>
        <v>23490</v>
      </c>
      <c r="S679" s="242">
        <f t="shared" si="209"/>
        <v>29460.000000000004</v>
      </c>
      <c r="T679" s="242">
        <f t="shared" si="210"/>
        <v>37514.400000000001</v>
      </c>
      <c r="U679" s="242">
        <f t="shared" si="217"/>
        <v>90464.4</v>
      </c>
      <c r="V679" s="242">
        <f t="shared" si="227"/>
        <v>96524.4</v>
      </c>
      <c r="W679" s="242">
        <f t="shared" si="218"/>
        <v>9652</v>
      </c>
      <c r="X679" s="242">
        <f t="shared" si="219"/>
        <v>3570</v>
      </c>
      <c r="Y679" s="244">
        <f t="shared" si="220"/>
        <v>109740</v>
      </c>
      <c r="Z679" s="244"/>
      <c r="AA679" s="252"/>
      <c r="AB679" s="241">
        <v>7300</v>
      </c>
      <c r="AC679" s="242">
        <f t="shared" si="208"/>
        <v>27990</v>
      </c>
      <c r="AD679" s="242">
        <f t="shared" si="211"/>
        <v>37580</v>
      </c>
      <c r="AE679" s="242">
        <f t="shared" si="212"/>
        <v>48824.4</v>
      </c>
      <c r="AF679" s="242">
        <f t="shared" si="221"/>
        <v>114394.4</v>
      </c>
      <c r="AG679" s="242">
        <f t="shared" si="228"/>
        <v>121694.39999999999</v>
      </c>
      <c r="AH679" s="242">
        <f t="shared" si="222"/>
        <v>12169</v>
      </c>
      <c r="AI679" s="242">
        <f t="shared" si="223"/>
        <v>4500</v>
      </c>
      <c r="AJ679" s="244">
        <f t="shared" si="224"/>
        <v>138360</v>
      </c>
      <c r="AM679" s="246">
        <f t="shared" si="225"/>
        <v>21290</v>
      </c>
      <c r="AN679" s="246">
        <f t="shared" si="226"/>
        <v>15600</v>
      </c>
    </row>
    <row r="680" spans="2:40" ht="15.6">
      <c r="B680" s="247">
        <v>675</v>
      </c>
      <c r="C680" s="248">
        <v>277860</v>
      </c>
      <c r="D680" s="248">
        <v>222640</v>
      </c>
      <c r="E680" s="235">
        <f t="shared" si="213"/>
        <v>55220</v>
      </c>
      <c r="F680" s="236">
        <f t="shared" si="214"/>
        <v>138680</v>
      </c>
      <c r="G680" s="234">
        <f t="shared" si="215"/>
        <v>109980</v>
      </c>
      <c r="H680" s="237">
        <f t="shared" si="216"/>
        <v>28700</v>
      </c>
      <c r="I680" s="249"/>
      <c r="J680" s="247">
        <v>175</v>
      </c>
      <c r="K680" s="247"/>
      <c r="L680" s="248">
        <v>159970</v>
      </c>
      <c r="M680" s="248">
        <v>125590</v>
      </c>
      <c r="N680" s="248">
        <v>159970</v>
      </c>
      <c r="O680" s="248">
        <v>125590</v>
      </c>
      <c r="Q680" s="241">
        <v>6060</v>
      </c>
      <c r="R680" s="242">
        <f t="shared" si="207"/>
        <v>23490</v>
      </c>
      <c r="S680" s="242">
        <f t="shared" si="209"/>
        <v>29460.000000000004</v>
      </c>
      <c r="T680" s="242">
        <f t="shared" si="210"/>
        <v>37730</v>
      </c>
      <c r="U680" s="242">
        <f t="shared" si="217"/>
        <v>90680</v>
      </c>
      <c r="V680" s="242">
        <f t="shared" si="227"/>
        <v>96740</v>
      </c>
      <c r="W680" s="242">
        <f t="shared" si="218"/>
        <v>9674</v>
      </c>
      <c r="X680" s="242">
        <f t="shared" si="219"/>
        <v>3570</v>
      </c>
      <c r="Y680" s="244">
        <f t="shared" si="220"/>
        <v>109980</v>
      </c>
      <c r="Z680" s="244"/>
      <c r="AA680" s="252"/>
      <c r="AB680" s="241">
        <v>7300</v>
      </c>
      <c r="AC680" s="242">
        <f t="shared" si="208"/>
        <v>27990</v>
      </c>
      <c r="AD680" s="242">
        <f t="shared" si="211"/>
        <v>37580</v>
      </c>
      <c r="AE680" s="242">
        <f t="shared" si="212"/>
        <v>49105.000000000007</v>
      </c>
      <c r="AF680" s="242">
        <f t="shared" si="221"/>
        <v>114675</v>
      </c>
      <c r="AG680" s="242">
        <f t="shared" si="228"/>
        <v>121975</v>
      </c>
      <c r="AH680" s="242">
        <f t="shared" si="222"/>
        <v>12198</v>
      </c>
      <c r="AI680" s="242">
        <f t="shared" si="223"/>
        <v>4510</v>
      </c>
      <c r="AJ680" s="244">
        <f t="shared" si="224"/>
        <v>138680</v>
      </c>
      <c r="AM680" s="246">
        <f t="shared" si="225"/>
        <v>21290</v>
      </c>
      <c r="AN680" s="246">
        <f t="shared" si="226"/>
        <v>15610</v>
      </c>
    </row>
    <row r="681" spans="2:40" ht="15.6">
      <c r="B681" s="247">
        <v>676</v>
      </c>
      <c r="C681" s="248">
        <v>278660</v>
      </c>
      <c r="D681" s="248">
        <v>223290</v>
      </c>
      <c r="E681" s="235">
        <f t="shared" si="213"/>
        <v>55370</v>
      </c>
      <c r="F681" s="236">
        <f t="shared" si="214"/>
        <v>139000</v>
      </c>
      <c r="G681" s="234">
        <f t="shared" si="215"/>
        <v>110230</v>
      </c>
      <c r="H681" s="237">
        <f t="shared" si="216"/>
        <v>28770</v>
      </c>
      <c r="I681" s="249"/>
      <c r="J681" s="247">
        <v>176</v>
      </c>
      <c r="K681" s="247"/>
      <c r="L681" s="248">
        <v>160290</v>
      </c>
      <c r="M681" s="248">
        <v>125840</v>
      </c>
      <c r="N681" s="248">
        <v>160290</v>
      </c>
      <c r="O681" s="248">
        <v>125840</v>
      </c>
      <c r="Q681" s="241">
        <v>6060</v>
      </c>
      <c r="R681" s="242">
        <f t="shared" si="207"/>
        <v>23490</v>
      </c>
      <c r="S681" s="242">
        <f t="shared" si="209"/>
        <v>29460.000000000004</v>
      </c>
      <c r="T681" s="242">
        <f t="shared" si="210"/>
        <v>37945.599999999999</v>
      </c>
      <c r="U681" s="242">
        <f t="shared" si="217"/>
        <v>90895.6</v>
      </c>
      <c r="V681" s="242">
        <f t="shared" si="227"/>
        <v>96955.6</v>
      </c>
      <c r="W681" s="242">
        <f t="shared" si="218"/>
        <v>9696</v>
      </c>
      <c r="X681" s="242">
        <f t="shared" si="219"/>
        <v>3580</v>
      </c>
      <c r="Y681" s="244">
        <f t="shared" si="220"/>
        <v>110230</v>
      </c>
      <c r="Z681" s="244"/>
      <c r="AA681" s="252"/>
      <c r="AB681" s="241">
        <v>7300</v>
      </c>
      <c r="AC681" s="242">
        <f t="shared" si="208"/>
        <v>27990</v>
      </c>
      <c r="AD681" s="242">
        <f t="shared" si="211"/>
        <v>37580</v>
      </c>
      <c r="AE681" s="242">
        <f t="shared" si="212"/>
        <v>49385.600000000006</v>
      </c>
      <c r="AF681" s="242">
        <f t="shared" si="221"/>
        <v>114955.6</v>
      </c>
      <c r="AG681" s="242">
        <f t="shared" si="228"/>
        <v>122255.6</v>
      </c>
      <c r="AH681" s="242">
        <f t="shared" si="222"/>
        <v>12226</v>
      </c>
      <c r="AI681" s="242">
        <f t="shared" si="223"/>
        <v>4520</v>
      </c>
      <c r="AJ681" s="244">
        <f t="shared" si="224"/>
        <v>139000</v>
      </c>
      <c r="AM681" s="246">
        <f t="shared" si="225"/>
        <v>21290</v>
      </c>
      <c r="AN681" s="246">
        <f t="shared" si="226"/>
        <v>15610</v>
      </c>
    </row>
    <row r="682" spans="2:40" ht="15.6">
      <c r="B682" s="247">
        <v>677</v>
      </c>
      <c r="C682" s="248">
        <v>279470</v>
      </c>
      <c r="D682" s="248">
        <v>223950</v>
      </c>
      <c r="E682" s="235">
        <f t="shared" si="213"/>
        <v>55520</v>
      </c>
      <c r="F682" s="236">
        <f t="shared" si="214"/>
        <v>139320</v>
      </c>
      <c r="G682" s="234">
        <f t="shared" si="215"/>
        <v>110470</v>
      </c>
      <c r="H682" s="237">
        <f t="shared" si="216"/>
        <v>28850</v>
      </c>
      <c r="I682" s="249"/>
      <c r="J682" s="247">
        <v>177</v>
      </c>
      <c r="K682" s="247"/>
      <c r="L682" s="248">
        <v>160610</v>
      </c>
      <c r="M682" s="248">
        <v>126090</v>
      </c>
      <c r="N682" s="248">
        <v>160610</v>
      </c>
      <c r="O682" s="248">
        <v>126090</v>
      </c>
      <c r="Q682" s="241">
        <v>6060</v>
      </c>
      <c r="R682" s="242">
        <f t="shared" si="207"/>
        <v>23490</v>
      </c>
      <c r="S682" s="242">
        <f t="shared" si="209"/>
        <v>29460.000000000004</v>
      </c>
      <c r="T682" s="242">
        <f t="shared" si="210"/>
        <v>38161.199999999997</v>
      </c>
      <c r="U682" s="242">
        <f t="shared" si="217"/>
        <v>91111.2</v>
      </c>
      <c r="V682" s="242">
        <f t="shared" si="227"/>
        <v>97171.199999999997</v>
      </c>
      <c r="W682" s="242">
        <f t="shared" si="218"/>
        <v>9717</v>
      </c>
      <c r="X682" s="242">
        <f t="shared" si="219"/>
        <v>3590</v>
      </c>
      <c r="Y682" s="244">
        <f t="shared" si="220"/>
        <v>110470</v>
      </c>
      <c r="Z682" s="244"/>
      <c r="AA682" s="252"/>
      <c r="AB682" s="241">
        <v>7300</v>
      </c>
      <c r="AC682" s="242">
        <f t="shared" si="208"/>
        <v>27990</v>
      </c>
      <c r="AD682" s="242">
        <f t="shared" si="211"/>
        <v>37580</v>
      </c>
      <c r="AE682" s="242">
        <f t="shared" si="212"/>
        <v>49666.200000000004</v>
      </c>
      <c r="AF682" s="242">
        <f t="shared" si="221"/>
        <v>115236.20000000001</v>
      </c>
      <c r="AG682" s="242">
        <f t="shared" si="228"/>
        <v>122536.20000000001</v>
      </c>
      <c r="AH682" s="242">
        <f t="shared" si="222"/>
        <v>12254</v>
      </c>
      <c r="AI682" s="242">
        <f t="shared" si="223"/>
        <v>4530</v>
      </c>
      <c r="AJ682" s="244">
        <f t="shared" si="224"/>
        <v>139320</v>
      </c>
      <c r="AM682" s="246">
        <f t="shared" si="225"/>
        <v>21290</v>
      </c>
      <c r="AN682" s="246">
        <f t="shared" si="226"/>
        <v>15620</v>
      </c>
    </row>
    <row r="683" spans="2:40" ht="15.6">
      <c r="B683" s="247">
        <v>678</v>
      </c>
      <c r="C683" s="248">
        <v>280280</v>
      </c>
      <c r="D683" s="248">
        <v>224600</v>
      </c>
      <c r="E683" s="235">
        <f t="shared" si="213"/>
        <v>55680</v>
      </c>
      <c r="F683" s="236">
        <f t="shared" si="214"/>
        <v>139630</v>
      </c>
      <c r="G683" s="234">
        <f t="shared" si="215"/>
        <v>110720</v>
      </c>
      <c r="H683" s="237">
        <f t="shared" si="216"/>
        <v>28910</v>
      </c>
      <c r="I683" s="249"/>
      <c r="J683" s="247">
        <v>178</v>
      </c>
      <c r="K683" s="247"/>
      <c r="L683" s="248">
        <v>160930</v>
      </c>
      <c r="M683" s="248">
        <v>126330</v>
      </c>
      <c r="N683" s="248">
        <v>160930</v>
      </c>
      <c r="O683" s="248">
        <v>126330</v>
      </c>
      <c r="Q683" s="241">
        <v>6060</v>
      </c>
      <c r="R683" s="242">
        <f t="shared" si="207"/>
        <v>23490</v>
      </c>
      <c r="S683" s="242">
        <f t="shared" si="209"/>
        <v>29460.000000000004</v>
      </c>
      <c r="T683" s="242">
        <f t="shared" si="210"/>
        <v>38376.799999999996</v>
      </c>
      <c r="U683" s="242">
        <f t="shared" si="217"/>
        <v>91326.799999999988</v>
      </c>
      <c r="V683" s="242">
        <f t="shared" si="227"/>
        <v>97386.799999999988</v>
      </c>
      <c r="W683" s="242">
        <f t="shared" si="218"/>
        <v>9739</v>
      </c>
      <c r="X683" s="242">
        <f t="shared" si="219"/>
        <v>3600</v>
      </c>
      <c r="Y683" s="244">
        <f t="shared" si="220"/>
        <v>110720</v>
      </c>
      <c r="Z683" s="244"/>
      <c r="AA683" s="252"/>
      <c r="AB683" s="241">
        <v>7300</v>
      </c>
      <c r="AC683" s="242">
        <f t="shared" si="208"/>
        <v>27990</v>
      </c>
      <c r="AD683" s="242">
        <f t="shared" si="211"/>
        <v>37580</v>
      </c>
      <c r="AE683" s="242">
        <f t="shared" si="212"/>
        <v>49946.8</v>
      </c>
      <c r="AF683" s="242">
        <f t="shared" si="221"/>
        <v>115516.8</v>
      </c>
      <c r="AG683" s="242">
        <f t="shared" si="228"/>
        <v>122816.8</v>
      </c>
      <c r="AH683" s="242">
        <f t="shared" si="222"/>
        <v>12282</v>
      </c>
      <c r="AI683" s="242">
        <f t="shared" si="223"/>
        <v>4540</v>
      </c>
      <c r="AJ683" s="244">
        <f t="shared" si="224"/>
        <v>139630</v>
      </c>
      <c r="AM683" s="246">
        <f t="shared" si="225"/>
        <v>21300</v>
      </c>
      <c r="AN683" s="246">
        <f t="shared" si="226"/>
        <v>15610</v>
      </c>
    </row>
    <row r="684" spans="2:40" ht="15.6">
      <c r="B684" s="247">
        <v>679</v>
      </c>
      <c r="C684" s="248">
        <v>281080</v>
      </c>
      <c r="D684" s="248">
        <v>225260</v>
      </c>
      <c r="E684" s="235">
        <f t="shared" si="213"/>
        <v>55820</v>
      </c>
      <c r="F684" s="236">
        <f t="shared" si="214"/>
        <v>139950</v>
      </c>
      <c r="G684" s="234">
        <f t="shared" si="215"/>
        <v>110970</v>
      </c>
      <c r="H684" s="237">
        <f t="shared" si="216"/>
        <v>28980</v>
      </c>
      <c r="I684" s="249"/>
      <c r="J684" s="247">
        <v>179</v>
      </c>
      <c r="K684" s="247"/>
      <c r="L684" s="248">
        <v>161250</v>
      </c>
      <c r="M684" s="248">
        <v>126570</v>
      </c>
      <c r="N684" s="248">
        <v>161250</v>
      </c>
      <c r="O684" s="248">
        <v>126570</v>
      </c>
      <c r="Q684" s="241">
        <v>6060</v>
      </c>
      <c r="R684" s="242">
        <f t="shared" si="207"/>
        <v>23490</v>
      </c>
      <c r="S684" s="242">
        <f t="shared" si="209"/>
        <v>29460.000000000004</v>
      </c>
      <c r="T684" s="242">
        <f t="shared" si="210"/>
        <v>38592.400000000001</v>
      </c>
      <c r="U684" s="242">
        <f t="shared" si="217"/>
        <v>91542.399999999994</v>
      </c>
      <c r="V684" s="242">
        <f t="shared" si="227"/>
        <v>97602.4</v>
      </c>
      <c r="W684" s="242">
        <f t="shared" si="218"/>
        <v>9760</v>
      </c>
      <c r="X684" s="242">
        <f t="shared" si="219"/>
        <v>3610</v>
      </c>
      <c r="Y684" s="244">
        <f t="shared" si="220"/>
        <v>110970</v>
      </c>
      <c r="Z684" s="244"/>
      <c r="AA684" s="252"/>
      <c r="AB684" s="241">
        <v>7300</v>
      </c>
      <c r="AC684" s="242">
        <f t="shared" si="208"/>
        <v>27990</v>
      </c>
      <c r="AD684" s="242">
        <f t="shared" si="211"/>
        <v>37580</v>
      </c>
      <c r="AE684" s="242">
        <f t="shared" si="212"/>
        <v>50227.4</v>
      </c>
      <c r="AF684" s="242">
        <f t="shared" si="221"/>
        <v>115797.4</v>
      </c>
      <c r="AG684" s="242">
        <f t="shared" si="228"/>
        <v>123097.4</v>
      </c>
      <c r="AH684" s="242">
        <f t="shared" si="222"/>
        <v>12310</v>
      </c>
      <c r="AI684" s="242">
        <f t="shared" si="223"/>
        <v>4550</v>
      </c>
      <c r="AJ684" s="244">
        <f t="shared" si="224"/>
        <v>139950</v>
      </c>
      <c r="AM684" s="246">
        <f t="shared" si="225"/>
        <v>21300</v>
      </c>
      <c r="AN684" s="246">
        <f t="shared" si="226"/>
        <v>15600</v>
      </c>
    </row>
    <row r="685" spans="2:40" ht="15.6">
      <c r="B685" s="247">
        <v>680</v>
      </c>
      <c r="C685" s="248">
        <v>281890</v>
      </c>
      <c r="D685" s="248">
        <v>225910</v>
      </c>
      <c r="E685" s="235">
        <f t="shared" si="213"/>
        <v>55980</v>
      </c>
      <c r="F685" s="236">
        <f t="shared" si="214"/>
        <v>140270</v>
      </c>
      <c r="G685" s="234">
        <f t="shared" si="215"/>
        <v>111210</v>
      </c>
      <c r="H685" s="237">
        <f t="shared" si="216"/>
        <v>29060</v>
      </c>
      <c r="I685" s="249"/>
      <c r="J685" s="247">
        <v>180</v>
      </c>
      <c r="K685" s="247"/>
      <c r="L685" s="248">
        <v>161560</v>
      </c>
      <c r="M685" s="248">
        <v>126820</v>
      </c>
      <c r="N685" s="248">
        <v>161560</v>
      </c>
      <c r="O685" s="248">
        <v>126820</v>
      </c>
      <c r="Q685" s="241">
        <v>6060</v>
      </c>
      <c r="R685" s="242">
        <f t="shared" si="207"/>
        <v>23490</v>
      </c>
      <c r="S685" s="242">
        <f t="shared" si="209"/>
        <v>29460.000000000004</v>
      </c>
      <c r="T685" s="242">
        <f t="shared" si="210"/>
        <v>38808</v>
      </c>
      <c r="U685" s="242">
        <f t="shared" si="217"/>
        <v>91758</v>
      </c>
      <c r="V685" s="242">
        <f t="shared" si="227"/>
        <v>97818</v>
      </c>
      <c r="W685" s="242">
        <f t="shared" si="218"/>
        <v>9782</v>
      </c>
      <c r="X685" s="242">
        <f t="shared" si="219"/>
        <v>3610</v>
      </c>
      <c r="Y685" s="244">
        <f t="shared" si="220"/>
        <v>111210</v>
      </c>
      <c r="Z685" s="244"/>
      <c r="AA685" s="252"/>
      <c r="AB685" s="241">
        <v>7300</v>
      </c>
      <c r="AC685" s="242">
        <f t="shared" si="208"/>
        <v>27990</v>
      </c>
      <c r="AD685" s="242">
        <f t="shared" si="211"/>
        <v>37580</v>
      </c>
      <c r="AE685" s="242">
        <f t="shared" si="212"/>
        <v>50508.000000000007</v>
      </c>
      <c r="AF685" s="242">
        <f t="shared" si="221"/>
        <v>116078</v>
      </c>
      <c r="AG685" s="242">
        <f t="shared" si="228"/>
        <v>123378</v>
      </c>
      <c r="AH685" s="242">
        <f t="shared" si="222"/>
        <v>12338</v>
      </c>
      <c r="AI685" s="242">
        <f t="shared" si="223"/>
        <v>4560</v>
      </c>
      <c r="AJ685" s="244">
        <f t="shared" si="224"/>
        <v>140270</v>
      </c>
      <c r="AM685" s="246">
        <f t="shared" si="225"/>
        <v>21290</v>
      </c>
      <c r="AN685" s="246">
        <f t="shared" si="226"/>
        <v>15610</v>
      </c>
    </row>
    <row r="686" spans="2:40" ht="15.6">
      <c r="B686" s="247">
        <v>681</v>
      </c>
      <c r="C686" s="248">
        <v>282690</v>
      </c>
      <c r="D686" s="248">
        <v>226560</v>
      </c>
      <c r="E686" s="235">
        <f t="shared" si="213"/>
        <v>56130</v>
      </c>
      <c r="F686" s="236">
        <f t="shared" si="214"/>
        <v>140590</v>
      </c>
      <c r="G686" s="234">
        <f t="shared" si="215"/>
        <v>111450</v>
      </c>
      <c r="H686" s="237">
        <f t="shared" si="216"/>
        <v>29140</v>
      </c>
      <c r="I686" s="249"/>
      <c r="J686" s="247">
        <v>181</v>
      </c>
      <c r="K686" s="247"/>
      <c r="L686" s="248">
        <v>161880</v>
      </c>
      <c r="M686" s="248">
        <v>127060</v>
      </c>
      <c r="N686" s="248">
        <v>161880</v>
      </c>
      <c r="O686" s="248">
        <v>127060</v>
      </c>
      <c r="Q686" s="241">
        <v>6060</v>
      </c>
      <c r="R686" s="242">
        <f t="shared" si="207"/>
        <v>23490</v>
      </c>
      <c r="S686" s="242">
        <f t="shared" si="209"/>
        <v>29460.000000000004</v>
      </c>
      <c r="T686" s="242">
        <f t="shared" si="210"/>
        <v>39023.599999999999</v>
      </c>
      <c r="U686" s="242">
        <f t="shared" si="217"/>
        <v>91973.6</v>
      </c>
      <c r="V686" s="242">
        <f t="shared" si="227"/>
        <v>98033.600000000006</v>
      </c>
      <c r="W686" s="242">
        <f t="shared" si="218"/>
        <v>9803</v>
      </c>
      <c r="X686" s="242">
        <f t="shared" si="219"/>
        <v>3620</v>
      </c>
      <c r="Y686" s="244">
        <f t="shared" si="220"/>
        <v>111450</v>
      </c>
      <c r="Z686" s="244"/>
      <c r="AA686" s="252"/>
      <c r="AB686" s="241">
        <v>7300</v>
      </c>
      <c r="AC686" s="242">
        <f t="shared" si="208"/>
        <v>27990</v>
      </c>
      <c r="AD686" s="242">
        <f t="shared" si="211"/>
        <v>37580</v>
      </c>
      <c r="AE686" s="242">
        <f t="shared" si="212"/>
        <v>50788.600000000006</v>
      </c>
      <c r="AF686" s="242">
        <f t="shared" si="221"/>
        <v>116358.6</v>
      </c>
      <c r="AG686" s="242">
        <f t="shared" si="228"/>
        <v>123658.6</v>
      </c>
      <c r="AH686" s="242">
        <f t="shared" si="222"/>
        <v>12366</v>
      </c>
      <c r="AI686" s="242">
        <f t="shared" si="223"/>
        <v>4570</v>
      </c>
      <c r="AJ686" s="244">
        <f t="shared" si="224"/>
        <v>140590</v>
      </c>
      <c r="AM686" s="246">
        <f t="shared" si="225"/>
        <v>21290</v>
      </c>
      <c r="AN686" s="246">
        <f t="shared" si="226"/>
        <v>15610</v>
      </c>
    </row>
    <row r="687" spans="2:40" ht="15.6">
      <c r="B687" s="247">
        <v>682</v>
      </c>
      <c r="C687" s="248">
        <v>283500</v>
      </c>
      <c r="D687" s="248">
        <v>227220</v>
      </c>
      <c r="E687" s="235">
        <f t="shared" si="213"/>
        <v>56280</v>
      </c>
      <c r="F687" s="236">
        <f t="shared" si="214"/>
        <v>140910</v>
      </c>
      <c r="G687" s="234">
        <f t="shared" si="215"/>
        <v>111700</v>
      </c>
      <c r="H687" s="237">
        <f t="shared" si="216"/>
        <v>29210</v>
      </c>
      <c r="I687" s="249"/>
      <c r="J687" s="247">
        <v>182</v>
      </c>
      <c r="K687" s="247"/>
      <c r="L687" s="248">
        <v>162200</v>
      </c>
      <c r="M687" s="248">
        <v>127310</v>
      </c>
      <c r="N687" s="248">
        <v>162200</v>
      </c>
      <c r="O687" s="248">
        <v>127310</v>
      </c>
      <c r="Q687" s="241">
        <v>6060</v>
      </c>
      <c r="R687" s="242">
        <f t="shared" si="207"/>
        <v>23490</v>
      </c>
      <c r="S687" s="242">
        <f t="shared" si="209"/>
        <v>29460.000000000004</v>
      </c>
      <c r="T687" s="242">
        <f t="shared" si="210"/>
        <v>39239.199999999997</v>
      </c>
      <c r="U687" s="242">
        <f t="shared" si="217"/>
        <v>92189.2</v>
      </c>
      <c r="V687" s="242">
        <f t="shared" si="227"/>
        <v>98249.2</v>
      </c>
      <c r="W687" s="242">
        <f t="shared" si="218"/>
        <v>9825</v>
      </c>
      <c r="X687" s="242">
        <f t="shared" si="219"/>
        <v>3630</v>
      </c>
      <c r="Y687" s="244">
        <f t="shared" si="220"/>
        <v>111700</v>
      </c>
      <c r="Z687" s="244"/>
      <c r="AA687" s="252"/>
      <c r="AB687" s="241">
        <v>7300</v>
      </c>
      <c r="AC687" s="242">
        <f t="shared" si="208"/>
        <v>27990</v>
      </c>
      <c r="AD687" s="242">
        <f t="shared" si="211"/>
        <v>37580</v>
      </c>
      <c r="AE687" s="242">
        <f t="shared" si="212"/>
        <v>51069.200000000004</v>
      </c>
      <c r="AF687" s="242">
        <f t="shared" si="221"/>
        <v>116639.20000000001</v>
      </c>
      <c r="AG687" s="242">
        <f t="shared" si="228"/>
        <v>123939.20000000001</v>
      </c>
      <c r="AH687" s="242">
        <f t="shared" si="222"/>
        <v>12394</v>
      </c>
      <c r="AI687" s="242">
        <f t="shared" si="223"/>
        <v>4580</v>
      </c>
      <c r="AJ687" s="244">
        <f t="shared" si="224"/>
        <v>140910</v>
      </c>
      <c r="AM687" s="246">
        <f t="shared" si="225"/>
        <v>21290</v>
      </c>
      <c r="AN687" s="246">
        <f t="shared" si="226"/>
        <v>15610</v>
      </c>
    </row>
    <row r="688" spans="2:40" ht="15.6">
      <c r="B688" s="247">
        <v>683</v>
      </c>
      <c r="C688" s="248">
        <v>284310</v>
      </c>
      <c r="D688" s="248">
        <v>227870</v>
      </c>
      <c r="E688" s="235">
        <f t="shared" si="213"/>
        <v>56440</v>
      </c>
      <c r="F688" s="236">
        <f t="shared" si="214"/>
        <v>141230</v>
      </c>
      <c r="G688" s="234">
        <f t="shared" si="215"/>
        <v>111950</v>
      </c>
      <c r="H688" s="237">
        <f t="shared" si="216"/>
        <v>29280</v>
      </c>
      <c r="I688" s="249"/>
      <c r="J688" s="247">
        <v>183</v>
      </c>
      <c r="K688" s="247"/>
      <c r="L688" s="248">
        <v>162520</v>
      </c>
      <c r="M688" s="248">
        <v>127560</v>
      </c>
      <c r="N688" s="248">
        <v>162520</v>
      </c>
      <c r="O688" s="248">
        <v>127560</v>
      </c>
      <c r="Q688" s="241">
        <v>6060</v>
      </c>
      <c r="R688" s="242">
        <f t="shared" si="207"/>
        <v>23490</v>
      </c>
      <c r="S688" s="242">
        <f t="shared" si="209"/>
        <v>29460.000000000004</v>
      </c>
      <c r="T688" s="242">
        <f t="shared" si="210"/>
        <v>39454.799999999996</v>
      </c>
      <c r="U688" s="242">
        <f t="shared" si="217"/>
        <v>92404.799999999988</v>
      </c>
      <c r="V688" s="242">
        <f t="shared" si="227"/>
        <v>98464.799999999988</v>
      </c>
      <c r="W688" s="242">
        <f t="shared" si="218"/>
        <v>9846</v>
      </c>
      <c r="X688" s="242">
        <f t="shared" si="219"/>
        <v>3640</v>
      </c>
      <c r="Y688" s="244">
        <f t="shared" si="220"/>
        <v>111950</v>
      </c>
      <c r="Z688" s="244"/>
      <c r="AA688" s="252"/>
      <c r="AB688" s="241">
        <v>7300</v>
      </c>
      <c r="AC688" s="242">
        <f t="shared" si="208"/>
        <v>27990</v>
      </c>
      <c r="AD688" s="242">
        <f t="shared" si="211"/>
        <v>37580</v>
      </c>
      <c r="AE688" s="242">
        <f t="shared" si="212"/>
        <v>51349.8</v>
      </c>
      <c r="AF688" s="242">
        <f t="shared" si="221"/>
        <v>116919.8</v>
      </c>
      <c r="AG688" s="242">
        <f t="shared" si="228"/>
        <v>124219.8</v>
      </c>
      <c r="AH688" s="242">
        <f t="shared" si="222"/>
        <v>12422</v>
      </c>
      <c r="AI688" s="242">
        <f t="shared" si="223"/>
        <v>4590</v>
      </c>
      <c r="AJ688" s="244">
        <f t="shared" si="224"/>
        <v>141230</v>
      </c>
      <c r="AM688" s="246">
        <f t="shared" si="225"/>
        <v>21290</v>
      </c>
      <c r="AN688" s="246">
        <f t="shared" si="226"/>
        <v>15610</v>
      </c>
    </row>
    <row r="689" spans="2:40" ht="15.6">
      <c r="B689" s="247">
        <v>684</v>
      </c>
      <c r="C689" s="248">
        <v>285110</v>
      </c>
      <c r="D689" s="248">
        <v>228520</v>
      </c>
      <c r="E689" s="235">
        <f t="shared" si="213"/>
        <v>56590</v>
      </c>
      <c r="F689" s="236">
        <f t="shared" si="214"/>
        <v>141550</v>
      </c>
      <c r="G689" s="234">
        <f t="shared" si="215"/>
        <v>112190</v>
      </c>
      <c r="H689" s="237">
        <f t="shared" si="216"/>
        <v>29360</v>
      </c>
      <c r="I689" s="249"/>
      <c r="J689" s="247">
        <v>184</v>
      </c>
      <c r="K689" s="247"/>
      <c r="L689" s="248">
        <v>162840</v>
      </c>
      <c r="M689" s="248">
        <v>127800</v>
      </c>
      <c r="N689" s="248">
        <v>162840</v>
      </c>
      <c r="O689" s="248">
        <v>127800</v>
      </c>
      <c r="Q689" s="241">
        <v>6060</v>
      </c>
      <c r="R689" s="242">
        <f t="shared" si="207"/>
        <v>23490</v>
      </c>
      <c r="S689" s="242">
        <f t="shared" si="209"/>
        <v>29460.000000000004</v>
      </c>
      <c r="T689" s="242">
        <f t="shared" si="210"/>
        <v>39670.400000000001</v>
      </c>
      <c r="U689" s="242">
        <f t="shared" si="217"/>
        <v>92620.4</v>
      </c>
      <c r="V689" s="242">
        <f t="shared" si="227"/>
        <v>98680.4</v>
      </c>
      <c r="W689" s="242">
        <f t="shared" si="218"/>
        <v>9868</v>
      </c>
      <c r="X689" s="242">
        <f t="shared" si="219"/>
        <v>3650</v>
      </c>
      <c r="Y689" s="244">
        <f t="shared" si="220"/>
        <v>112190</v>
      </c>
      <c r="Z689" s="244"/>
      <c r="AA689" s="252"/>
      <c r="AB689" s="241">
        <v>7300</v>
      </c>
      <c r="AC689" s="242">
        <f t="shared" si="208"/>
        <v>27990</v>
      </c>
      <c r="AD689" s="242">
        <f t="shared" si="211"/>
        <v>37580</v>
      </c>
      <c r="AE689" s="242">
        <f t="shared" si="212"/>
        <v>51630.400000000001</v>
      </c>
      <c r="AF689" s="242">
        <f t="shared" si="221"/>
        <v>117200.4</v>
      </c>
      <c r="AG689" s="242">
        <f t="shared" si="228"/>
        <v>124500.4</v>
      </c>
      <c r="AH689" s="242">
        <f t="shared" si="222"/>
        <v>12450</v>
      </c>
      <c r="AI689" s="242">
        <f t="shared" si="223"/>
        <v>4600</v>
      </c>
      <c r="AJ689" s="244">
        <f t="shared" si="224"/>
        <v>141550</v>
      </c>
      <c r="AM689" s="246">
        <f t="shared" si="225"/>
        <v>21290</v>
      </c>
      <c r="AN689" s="246">
        <f t="shared" si="226"/>
        <v>15610</v>
      </c>
    </row>
    <row r="690" spans="2:40" ht="15.6">
      <c r="B690" s="247">
        <v>685</v>
      </c>
      <c r="C690" s="248">
        <v>285920</v>
      </c>
      <c r="D690" s="248">
        <v>229170</v>
      </c>
      <c r="E690" s="235">
        <f t="shared" si="213"/>
        <v>56750</v>
      </c>
      <c r="F690" s="236">
        <f t="shared" si="214"/>
        <v>141860</v>
      </c>
      <c r="G690" s="234">
        <f t="shared" si="215"/>
        <v>112430</v>
      </c>
      <c r="H690" s="237">
        <f t="shared" si="216"/>
        <v>29430</v>
      </c>
      <c r="I690" s="249"/>
      <c r="J690" s="247">
        <v>185</v>
      </c>
      <c r="K690" s="247"/>
      <c r="L690" s="248">
        <v>163160</v>
      </c>
      <c r="M690" s="248">
        <v>128040</v>
      </c>
      <c r="N690" s="248">
        <v>163160</v>
      </c>
      <c r="O690" s="248">
        <v>128040</v>
      </c>
      <c r="Q690" s="241">
        <v>6060</v>
      </c>
      <c r="R690" s="242">
        <f t="shared" ref="R690:R753" si="229">300*$R$3</f>
        <v>23490</v>
      </c>
      <c r="S690" s="242">
        <f t="shared" si="209"/>
        <v>29460.000000000004</v>
      </c>
      <c r="T690" s="242">
        <f t="shared" si="210"/>
        <v>39886</v>
      </c>
      <c r="U690" s="242">
        <f t="shared" si="217"/>
        <v>92836</v>
      </c>
      <c r="V690" s="242">
        <f t="shared" si="227"/>
        <v>98896</v>
      </c>
      <c r="W690" s="242">
        <f t="shared" si="218"/>
        <v>9890</v>
      </c>
      <c r="X690" s="242">
        <f t="shared" si="219"/>
        <v>3650</v>
      </c>
      <c r="Y690" s="244">
        <f t="shared" si="220"/>
        <v>112430</v>
      </c>
      <c r="Z690" s="244"/>
      <c r="AA690" s="252"/>
      <c r="AB690" s="241">
        <v>7300</v>
      </c>
      <c r="AC690" s="242">
        <f t="shared" ref="AC690:AC753" si="230">300*$AC$3</f>
        <v>27990</v>
      </c>
      <c r="AD690" s="242">
        <f t="shared" si="211"/>
        <v>37580</v>
      </c>
      <c r="AE690" s="242">
        <f t="shared" si="212"/>
        <v>51911.000000000007</v>
      </c>
      <c r="AF690" s="242">
        <f t="shared" si="221"/>
        <v>117481</v>
      </c>
      <c r="AG690" s="242">
        <f t="shared" si="228"/>
        <v>124781</v>
      </c>
      <c r="AH690" s="242">
        <f t="shared" si="222"/>
        <v>12478</v>
      </c>
      <c r="AI690" s="242">
        <f t="shared" si="223"/>
        <v>4610</v>
      </c>
      <c r="AJ690" s="244">
        <f t="shared" si="224"/>
        <v>141860</v>
      </c>
      <c r="AM690" s="246">
        <f t="shared" si="225"/>
        <v>21300</v>
      </c>
      <c r="AN690" s="246">
        <f t="shared" si="226"/>
        <v>15610</v>
      </c>
    </row>
    <row r="691" spans="2:40" ht="15.6">
      <c r="B691" s="247">
        <v>686</v>
      </c>
      <c r="C691" s="248">
        <v>286730</v>
      </c>
      <c r="D691" s="248">
        <v>229830</v>
      </c>
      <c r="E691" s="235">
        <f t="shared" si="213"/>
        <v>56900</v>
      </c>
      <c r="F691" s="236">
        <f t="shared" si="214"/>
        <v>142180</v>
      </c>
      <c r="G691" s="234">
        <f t="shared" si="215"/>
        <v>112680</v>
      </c>
      <c r="H691" s="237">
        <f t="shared" si="216"/>
        <v>29500</v>
      </c>
      <c r="I691" s="249"/>
      <c r="J691" s="247">
        <v>186</v>
      </c>
      <c r="K691" s="247"/>
      <c r="L691" s="248">
        <v>163490</v>
      </c>
      <c r="M691" s="248">
        <v>128290</v>
      </c>
      <c r="N691" s="248">
        <v>163490</v>
      </c>
      <c r="O691" s="248">
        <v>128290</v>
      </c>
      <c r="Q691" s="241">
        <v>6060</v>
      </c>
      <c r="R691" s="242">
        <f t="shared" si="229"/>
        <v>23490</v>
      </c>
      <c r="S691" s="242">
        <f t="shared" si="209"/>
        <v>29460.000000000004</v>
      </c>
      <c r="T691" s="242">
        <f t="shared" si="210"/>
        <v>40101.599999999999</v>
      </c>
      <c r="U691" s="242">
        <f t="shared" si="217"/>
        <v>93051.6</v>
      </c>
      <c r="V691" s="242">
        <f t="shared" si="227"/>
        <v>99111.6</v>
      </c>
      <c r="W691" s="242">
        <f t="shared" si="218"/>
        <v>9911</v>
      </c>
      <c r="X691" s="242">
        <f t="shared" si="219"/>
        <v>3660</v>
      </c>
      <c r="Y691" s="244">
        <f t="shared" si="220"/>
        <v>112680</v>
      </c>
      <c r="Z691" s="244"/>
      <c r="AA691" s="252"/>
      <c r="AB691" s="241">
        <v>7300</v>
      </c>
      <c r="AC691" s="242">
        <f t="shared" si="230"/>
        <v>27990</v>
      </c>
      <c r="AD691" s="242">
        <f t="shared" si="211"/>
        <v>37580</v>
      </c>
      <c r="AE691" s="242">
        <f t="shared" si="212"/>
        <v>52191.600000000006</v>
      </c>
      <c r="AF691" s="242">
        <f t="shared" si="221"/>
        <v>117761.60000000001</v>
      </c>
      <c r="AG691" s="242">
        <f t="shared" si="228"/>
        <v>125061.6</v>
      </c>
      <c r="AH691" s="242">
        <f t="shared" si="222"/>
        <v>12506</v>
      </c>
      <c r="AI691" s="242">
        <f t="shared" si="223"/>
        <v>4620</v>
      </c>
      <c r="AJ691" s="244">
        <f t="shared" si="224"/>
        <v>142180</v>
      </c>
      <c r="AM691" s="246">
        <f t="shared" si="225"/>
        <v>21310</v>
      </c>
      <c r="AN691" s="246">
        <f t="shared" si="226"/>
        <v>15610</v>
      </c>
    </row>
    <row r="692" spans="2:40" ht="15.6">
      <c r="B692" s="247">
        <v>687</v>
      </c>
      <c r="C692" s="248">
        <v>287530</v>
      </c>
      <c r="D692" s="248">
        <v>230490</v>
      </c>
      <c r="E692" s="235">
        <f t="shared" si="213"/>
        <v>57040</v>
      </c>
      <c r="F692" s="236">
        <f t="shared" si="214"/>
        <v>142500</v>
      </c>
      <c r="G692" s="234">
        <f t="shared" si="215"/>
        <v>112930</v>
      </c>
      <c r="H692" s="237">
        <f t="shared" si="216"/>
        <v>29570</v>
      </c>
      <c r="I692" s="249"/>
      <c r="J692" s="247">
        <v>187</v>
      </c>
      <c r="K692" s="247"/>
      <c r="L692" s="248">
        <v>163800</v>
      </c>
      <c r="M692" s="248">
        <v>128540</v>
      </c>
      <c r="N692" s="248">
        <v>163800</v>
      </c>
      <c r="O692" s="248">
        <v>128540</v>
      </c>
      <c r="Q692" s="241">
        <v>6060</v>
      </c>
      <c r="R692" s="242">
        <f t="shared" si="229"/>
        <v>23490</v>
      </c>
      <c r="S692" s="242">
        <f t="shared" si="209"/>
        <v>29460.000000000004</v>
      </c>
      <c r="T692" s="242">
        <f t="shared" si="210"/>
        <v>40317.199999999997</v>
      </c>
      <c r="U692" s="242">
        <f t="shared" si="217"/>
        <v>93267.199999999997</v>
      </c>
      <c r="V692" s="242">
        <f t="shared" si="227"/>
        <v>99327.2</v>
      </c>
      <c r="W692" s="242">
        <f t="shared" si="218"/>
        <v>9933</v>
      </c>
      <c r="X692" s="242">
        <f t="shared" si="219"/>
        <v>3670</v>
      </c>
      <c r="Y692" s="244">
        <f t="shared" si="220"/>
        <v>112930</v>
      </c>
      <c r="Z692" s="244"/>
      <c r="AA692" s="252"/>
      <c r="AB692" s="241">
        <v>7300</v>
      </c>
      <c r="AC692" s="242">
        <f t="shared" si="230"/>
        <v>27990</v>
      </c>
      <c r="AD692" s="242">
        <f t="shared" si="211"/>
        <v>37580</v>
      </c>
      <c r="AE692" s="242">
        <f t="shared" si="212"/>
        <v>52472.200000000004</v>
      </c>
      <c r="AF692" s="242">
        <f t="shared" si="221"/>
        <v>118042.20000000001</v>
      </c>
      <c r="AG692" s="242">
        <f t="shared" si="228"/>
        <v>125342.20000000001</v>
      </c>
      <c r="AH692" s="242">
        <f t="shared" si="222"/>
        <v>12534</v>
      </c>
      <c r="AI692" s="242">
        <f t="shared" si="223"/>
        <v>4630</v>
      </c>
      <c r="AJ692" s="244">
        <f t="shared" si="224"/>
        <v>142500</v>
      </c>
      <c r="AM692" s="246">
        <f t="shared" si="225"/>
        <v>21300</v>
      </c>
      <c r="AN692" s="246">
        <f t="shared" si="226"/>
        <v>15610</v>
      </c>
    </row>
    <row r="693" spans="2:40" ht="15.6">
      <c r="B693" s="247">
        <v>688</v>
      </c>
      <c r="C693" s="248">
        <v>288340</v>
      </c>
      <c r="D693" s="248">
        <v>231140</v>
      </c>
      <c r="E693" s="235">
        <f t="shared" si="213"/>
        <v>57200</v>
      </c>
      <c r="F693" s="236">
        <f t="shared" si="214"/>
        <v>142820</v>
      </c>
      <c r="G693" s="234">
        <f t="shared" si="215"/>
        <v>113170</v>
      </c>
      <c r="H693" s="237">
        <f t="shared" si="216"/>
        <v>29650</v>
      </c>
      <c r="I693" s="249"/>
      <c r="J693" s="247">
        <v>188</v>
      </c>
      <c r="K693" s="247"/>
      <c r="L693" s="248">
        <v>164120</v>
      </c>
      <c r="M693" s="248">
        <v>128780</v>
      </c>
      <c r="N693" s="248">
        <v>164120</v>
      </c>
      <c r="O693" s="248">
        <v>128780</v>
      </c>
      <c r="Q693" s="241">
        <v>6060</v>
      </c>
      <c r="R693" s="242">
        <f t="shared" si="229"/>
        <v>23490</v>
      </c>
      <c r="S693" s="242">
        <f t="shared" si="209"/>
        <v>29460.000000000004</v>
      </c>
      <c r="T693" s="242">
        <f t="shared" si="210"/>
        <v>40532.799999999996</v>
      </c>
      <c r="U693" s="242">
        <f t="shared" si="217"/>
        <v>93482.799999999988</v>
      </c>
      <c r="V693" s="242">
        <f t="shared" si="227"/>
        <v>99542.799999999988</v>
      </c>
      <c r="W693" s="242">
        <f t="shared" si="218"/>
        <v>9954</v>
      </c>
      <c r="X693" s="242">
        <f t="shared" si="219"/>
        <v>3680</v>
      </c>
      <c r="Y693" s="244">
        <f t="shared" si="220"/>
        <v>113170</v>
      </c>
      <c r="Z693" s="244"/>
      <c r="AA693" s="252"/>
      <c r="AB693" s="241">
        <v>7300</v>
      </c>
      <c r="AC693" s="242">
        <f t="shared" si="230"/>
        <v>27990</v>
      </c>
      <c r="AD693" s="242">
        <f t="shared" si="211"/>
        <v>37580</v>
      </c>
      <c r="AE693" s="242">
        <f t="shared" si="212"/>
        <v>52752.800000000003</v>
      </c>
      <c r="AF693" s="242">
        <f t="shared" si="221"/>
        <v>118322.8</v>
      </c>
      <c r="AG693" s="242">
        <f t="shared" si="228"/>
        <v>125622.8</v>
      </c>
      <c r="AH693" s="242">
        <f t="shared" si="222"/>
        <v>12562</v>
      </c>
      <c r="AI693" s="242">
        <f t="shared" si="223"/>
        <v>4640</v>
      </c>
      <c r="AJ693" s="244">
        <f t="shared" si="224"/>
        <v>142820</v>
      </c>
      <c r="AM693" s="246">
        <f t="shared" si="225"/>
        <v>21300</v>
      </c>
      <c r="AN693" s="246">
        <f t="shared" si="226"/>
        <v>15610</v>
      </c>
    </row>
    <row r="694" spans="2:40" ht="15.6">
      <c r="B694" s="247">
        <v>689</v>
      </c>
      <c r="C694" s="248">
        <v>289140</v>
      </c>
      <c r="D694" s="248">
        <v>231790</v>
      </c>
      <c r="E694" s="235">
        <f t="shared" si="213"/>
        <v>57350</v>
      </c>
      <c r="F694" s="236">
        <f t="shared" si="214"/>
        <v>143140</v>
      </c>
      <c r="G694" s="234">
        <f t="shared" si="215"/>
        <v>113420</v>
      </c>
      <c r="H694" s="237">
        <f t="shared" si="216"/>
        <v>29720</v>
      </c>
      <c r="I694" s="249"/>
      <c r="J694" s="247">
        <v>189</v>
      </c>
      <c r="K694" s="247"/>
      <c r="L694" s="248">
        <v>164440</v>
      </c>
      <c r="M694" s="248">
        <v>129020</v>
      </c>
      <c r="N694" s="248">
        <v>164440</v>
      </c>
      <c r="O694" s="248">
        <v>129020</v>
      </c>
      <c r="Q694" s="241">
        <v>6060</v>
      </c>
      <c r="R694" s="242">
        <f t="shared" si="229"/>
        <v>23490</v>
      </c>
      <c r="S694" s="242">
        <f t="shared" si="209"/>
        <v>29460.000000000004</v>
      </c>
      <c r="T694" s="242">
        <f t="shared" si="210"/>
        <v>40748.400000000001</v>
      </c>
      <c r="U694" s="242">
        <f t="shared" si="217"/>
        <v>93698.4</v>
      </c>
      <c r="V694" s="242">
        <f t="shared" si="227"/>
        <v>99758.399999999994</v>
      </c>
      <c r="W694" s="242">
        <f t="shared" si="218"/>
        <v>9976</v>
      </c>
      <c r="X694" s="242">
        <f t="shared" si="219"/>
        <v>3690</v>
      </c>
      <c r="Y694" s="244">
        <f t="shared" si="220"/>
        <v>113420</v>
      </c>
      <c r="Z694" s="244"/>
      <c r="AA694" s="252"/>
      <c r="AB694" s="241">
        <v>7300</v>
      </c>
      <c r="AC694" s="242">
        <f t="shared" si="230"/>
        <v>27990</v>
      </c>
      <c r="AD694" s="242">
        <f t="shared" si="211"/>
        <v>37580</v>
      </c>
      <c r="AE694" s="242">
        <f t="shared" si="212"/>
        <v>53033.4</v>
      </c>
      <c r="AF694" s="242">
        <f t="shared" si="221"/>
        <v>118603.4</v>
      </c>
      <c r="AG694" s="242">
        <f t="shared" si="228"/>
        <v>125903.4</v>
      </c>
      <c r="AH694" s="242">
        <f t="shared" si="222"/>
        <v>12590</v>
      </c>
      <c r="AI694" s="242">
        <f t="shared" si="223"/>
        <v>4650</v>
      </c>
      <c r="AJ694" s="244">
        <f t="shared" si="224"/>
        <v>143140</v>
      </c>
      <c r="AM694" s="246">
        <f t="shared" si="225"/>
        <v>21300</v>
      </c>
      <c r="AN694" s="246">
        <f t="shared" si="226"/>
        <v>15600</v>
      </c>
    </row>
    <row r="695" spans="2:40" ht="15.6">
      <c r="B695" s="247">
        <v>690</v>
      </c>
      <c r="C695" s="248">
        <v>289950</v>
      </c>
      <c r="D695" s="248">
        <v>232440</v>
      </c>
      <c r="E695" s="235">
        <f t="shared" si="213"/>
        <v>57510</v>
      </c>
      <c r="F695" s="236">
        <f t="shared" si="214"/>
        <v>143460</v>
      </c>
      <c r="G695" s="234">
        <f t="shared" si="215"/>
        <v>113660</v>
      </c>
      <c r="H695" s="237">
        <f t="shared" si="216"/>
        <v>29800</v>
      </c>
      <c r="I695" s="249"/>
      <c r="J695" s="247">
        <v>190</v>
      </c>
      <c r="K695" s="247"/>
      <c r="L695" s="248">
        <v>164760</v>
      </c>
      <c r="M695" s="248">
        <v>129270</v>
      </c>
      <c r="N695" s="248">
        <v>164760</v>
      </c>
      <c r="O695" s="248">
        <v>129270</v>
      </c>
      <c r="Q695" s="241">
        <v>6060</v>
      </c>
      <c r="R695" s="242">
        <f t="shared" si="229"/>
        <v>23490</v>
      </c>
      <c r="S695" s="242">
        <f t="shared" si="209"/>
        <v>29460.000000000004</v>
      </c>
      <c r="T695" s="242">
        <f t="shared" si="210"/>
        <v>40964</v>
      </c>
      <c r="U695" s="242">
        <f t="shared" si="217"/>
        <v>93914</v>
      </c>
      <c r="V695" s="242">
        <f t="shared" si="227"/>
        <v>99974</v>
      </c>
      <c r="W695" s="242">
        <f t="shared" si="218"/>
        <v>9997</v>
      </c>
      <c r="X695" s="242">
        <f t="shared" si="219"/>
        <v>3690</v>
      </c>
      <c r="Y695" s="244">
        <f t="shared" si="220"/>
        <v>113660</v>
      </c>
      <c r="Z695" s="244"/>
      <c r="AA695" s="252"/>
      <c r="AB695" s="241">
        <v>7300</v>
      </c>
      <c r="AC695" s="242">
        <f t="shared" si="230"/>
        <v>27990</v>
      </c>
      <c r="AD695" s="242">
        <f t="shared" si="211"/>
        <v>37580</v>
      </c>
      <c r="AE695" s="242">
        <f t="shared" si="212"/>
        <v>53314.000000000007</v>
      </c>
      <c r="AF695" s="242">
        <f t="shared" si="221"/>
        <v>118884</v>
      </c>
      <c r="AG695" s="242">
        <f t="shared" si="228"/>
        <v>126184</v>
      </c>
      <c r="AH695" s="242">
        <f t="shared" si="222"/>
        <v>12618</v>
      </c>
      <c r="AI695" s="242">
        <f t="shared" si="223"/>
        <v>4660</v>
      </c>
      <c r="AJ695" s="244">
        <f t="shared" si="224"/>
        <v>143460</v>
      </c>
      <c r="AM695" s="246">
        <f t="shared" si="225"/>
        <v>21300</v>
      </c>
      <c r="AN695" s="246">
        <f t="shared" si="226"/>
        <v>15610</v>
      </c>
    </row>
    <row r="696" spans="2:40" ht="15.6">
      <c r="B696" s="247">
        <v>691</v>
      </c>
      <c r="C696" s="248">
        <v>290760</v>
      </c>
      <c r="D696" s="248">
        <v>233100</v>
      </c>
      <c r="E696" s="235">
        <f t="shared" si="213"/>
        <v>57660</v>
      </c>
      <c r="F696" s="236">
        <f t="shared" si="214"/>
        <v>143780</v>
      </c>
      <c r="G696" s="234">
        <f t="shared" si="215"/>
        <v>113900</v>
      </c>
      <c r="H696" s="237">
        <f t="shared" si="216"/>
        <v>29880</v>
      </c>
      <c r="I696" s="249"/>
      <c r="J696" s="247">
        <v>191</v>
      </c>
      <c r="K696" s="247"/>
      <c r="L696" s="248">
        <v>165080</v>
      </c>
      <c r="M696" s="248">
        <v>129520</v>
      </c>
      <c r="N696" s="248">
        <v>165080</v>
      </c>
      <c r="O696" s="248">
        <v>129520</v>
      </c>
      <c r="Q696" s="241">
        <v>6060</v>
      </c>
      <c r="R696" s="242">
        <f t="shared" si="229"/>
        <v>23490</v>
      </c>
      <c r="S696" s="242">
        <f t="shared" si="209"/>
        <v>29460.000000000004</v>
      </c>
      <c r="T696" s="242">
        <f t="shared" si="210"/>
        <v>41179.599999999999</v>
      </c>
      <c r="U696" s="242">
        <f t="shared" si="217"/>
        <v>94129.600000000006</v>
      </c>
      <c r="V696" s="242">
        <f t="shared" si="227"/>
        <v>100189.6</v>
      </c>
      <c r="W696" s="242">
        <f t="shared" si="218"/>
        <v>10019</v>
      </c>
      <c r="X696" s="242">
        <f t="shared" si="219"/>
        <v>3700</v>
      </c>
      <c r="Y696" s="244">
        <f t="shared" si="220"/>
        <v>113900</v>
      </c>
      <c r="Z696" s="244"/>
      <c r="AA696" s="252"/>
      <c r="AB696" s="241">
        <v>7300</v>
      </c>
      <c r="AC696" s="242">
        <f t="shared" si="230"/>
        <v>27990</v>
      </c>
      <c r="AD696" s="242">
        <f t="shared" si="211"/>
        <v>37580</v>
      </c>
      <c r="AE696" s="242">
        <f t="shared" si="212"/>
        <v>53594.600000000006</v>
      </c>
      <c r="AF696" s="242">
        <f t="shared" si="221"/>
        <v>119164.6</v>
      </c>
      <c r="AG696" s="242">
        <f t="shared" si="228"/>
        <v>126464.6</v>
      </c>
      <c r="AH696" s="242">
        <f t="shared" si="222"/>
        <v>12646</v>
      </c>
      <c r="AI696" s="242">
        <f t="shared" si="223"/>
        <v>4670</v>
      </c>
      <c r="AJ696" s="244">
        <f t="shared" si="224"/>
        <v>143780</v>
      </c>
      <c r="AM696" s="246">
        <f t="shared" si="225"/>
        <v>21300</v>
      </c>
      <c r="AN696" s="246">
        <f t="shared" si="226"/>
        <v>15620</v>
      </c>
    </row>
    <row r="697" spans="2:40" ht="15.6">
      <c r="B697" s="247">
        <v>692</v>
      </c>
      <c r="C697" s="248">
        <v>291560</v>
      </c>
      <c r="D697" s="248">
        <v>233750</v>
      </c>
      <c r="E697" s="235">
        <f t="shared" si="213"/>
        <v>57810</v>
      </c>
      <c r="F697" s="236">
        <f t="shared" si="214"/>
        <v>144100</v>
      </c>
      <c r="G697" s="234">
        <f t="shared" si="215"/>
        <v>114150</v>
      </c>
      <c r="H697" s="237">
        <f t="shared" si="216"/>
        <v>29950</v>
      </c>
      <c r="I697" s="249"/>
      <c r="J697" s="247">
        <v>192</v>
      </c>
      <c r="K697" s="247"/>
      <c r="L697" s="248">
        <v>165400</v>
      </c>
      <c r="M697" s="248">
        <v>129760</v>
      </c>
      <c r="N697" s="248">
        <v>165400</v>
      </c>
      <c r="O697" s="248">
        <v>129760</v>
      </c>
      <c r="Q697" s="241">
        <v>6060</v>
      </c>
      <c r="R697" s="242">
        <f t="shared" si="229"/>
        <v>23490</v>
      </c>
      <c r="S697" s="242">
        <f t="shared" si="209"/>
        <v>29460.000000000004</v>
      </c>
      <c r="T697" s="242">
        <f t="shared" si="210"/>
        <v>41395.199999999997</v>
      </c>
      <c r="U697" s="242">
        <f t="shared" si="217"/>
        <v>94345.2</v>
      </c>
      <c r="V697" s="242">
        <f t="shared" si="227"/>
        <v>100405.2</v>
      </c>
      <c r="W697" s="242">
        <f t="shared" si="218"/>
        <v>10041</v>
      </c>
      <c r="X697" s="242">
        <f t="shared" si="219"/>
        <v>3710</v>
      </c>
      <c r="Y697" s="244">
        <f t="shared" si="220"/>
        <v>114150</v>
      </c>
      <c r="Z697" s="244"/>
      <c r="AA697" s="252"/>
      <c r="AB697" s="241">
        <v>7300</v>
      </c>
      <c r="AC697" s="242">
        <f t="shared" si="230"/>
        <v>27990</v>
      </c>
      <c r="AD697" s="242">
        <f t="shared" si="211"/>
        <v>37580</v>
      </c>
      <c r="AE697" s="242">
        <f t="shared" si="212"/>
        <v>53875.200000000004</v>
      </c>
      <c r="AF697" s="242">
        <f t="shared" si="221"/>
        <v>119445.20000000001</v>
      </c>
      <c r="AG697" s="242">
        <f t="shared" si="228"/>
        <v>126745.20000000001</v>
      </c>
      <c r="AH697" s="242">
        <f t="shared" si="222"/>
        <v>12675</v>
      </c>
      <c r="AI697" s="242">
        <f t="shared" si="223"/>
        <v>4680</v>
      </c>
      <c r="AJ697" s="244">
        <f t="shared" si="224"/>
        <v>144100</v>
      </c>
      <c r="AM697" s="246">
        <f t="shared" si="225"/>
        <v>21300</v>
      </c>
      <c r="AN697" s="246">
        <f t="shared" si="226"/>
        <v>15610</v>
      </c>
    </row>
    <row r="698" spans="2:40" ht="15.6">
      <c r="B698" s="247">
        <v>693</v>
      </c>
      <c r="C698" s="248">
        <v>292370</v>
      </c>
      <c r="D698" s="248">
        <v>234400</v>
      </c>
      <c r="E698" s="235">
        <f t="shared" si="213"/>
        <v>57970</v>
      </c>
      <c r="F698" s="236">
        <f t="shared" si="214"/>
        <v>144410</v>
      </c>
      <c r="G698" s="234">
        <f t="shared" si="215"/>
        <v>114400</v>
      </c>
      <c r="H698" s="237">
        <f t="shared" si="216"/>
        <v>30010</v>
      </c>
      <c r="I698" s="249"/>
      <c r="J698" s="247">
        <v>193</v>
      </c>
      <c r="K698" s="247"/>
      <c r="L698" s="248">
        <v>165720</v>
      </c>
      <c r="M698" s="248">
        <v>130010</v>
      </c>
      <c r="N698" s="248">
        <v>165720</v>
      </c>
      <c r="O698" s="248">
        <v>130010</v>
      </c>
      <c r="Q698" s="241">
        <v>6060</v>
      </c>
      <c r="R698" s="242">
        <f t="shared" si="229"/>
        <v>23490</v>
      </c>
      <c r="S698" s="242">
        <f t="shared" ref="S698:S761" si="231">200*$S$3</f>
        <v>29460.000000000004</v>
      </c>
      <c r="T698" s="242">
        <f t="shared" ref="T698:T761" si="232">J698*$T$3</f>
        <v>41610.799999999996</v>
      </c>
      <c r="U698" s="242">
        <f t="shared" si="217"/>
        <v>94560.799999999988</v>
      </c>
      <c r="V698" s="242">
        <f t="shared" si="227"/>
        <v>100620.79999999999</v>
      </c>
      <c r="W698" s="242">
        <f t="shared" si="218"/>
        <v>10062</v>
      </c>
      <c r="X698" s="242">
        <f t="shared" si="219"/>
        <v>3720</v>
      </c>
      <c r="Y698" s="244">
        <f t="shared" si="220"/>
        <v>114400</v>
      </c>
      <c r="Z698" s="244"/>
      <c r="AA698" s="252"/>
      <c r="AB698" s="241">
        <v>7300</v>
      </c>
      <c r="AC698" s="242">
        <f t="shared" si="230"/>
        <v>27990</v>
      </c>
      <c r="AD698" s="242">
        <f t="shared" ref="AD698:AD761" si="233">200*$AD$3</f>
        <v>37580</v>
      </c>
      <c r="AE698" s="242">
        <f t="shared" ref="AE698:AE761" si="234">J698*$AE$3</f>
        <v>54155.8</v>
      </c>
      <c r="AF698" s="242">
        <f t="shared" si="221"/>
        <v>119725.8</v>
      </c>
      <c r="AG698" s="242">
        <f t="shared" si="228"/>
        <v>127025.8</v>
      </c>
      <c r="AH698" s="242">
        <f t="shared" si="222"/>
        <v>12703</v>
      </c>
      <c r="AI698" s="242">
        <f t="shared" si="223"/>
        <v>4690</v>
      </c>
      <c r="AJ698" s="244">
        <f t="shared" si="224"/>
        <v>144410</v>
      </c>
      <c r="AM698" s="246">
        <f t="shared" si="225"/>
        <v>21310</v>
      </c>
      <c r="AN698" s="246">
        <f t="shared" si="226"/>
        <v>15610</v>
      </c>
    </row>
    <row r="699" spans="2:40" ht="15.6">
      <c r="B699" s="247">
        <v>694</v>
      </c>
      <c r="C699" s="248">
        <v>293180</v>
      </c>
      <c r="D699" s="248">
        <v>235050</v>
      </c>
      <c r="E699" s="235">
        <f t="shared" si="213"/>
        <v>58130</v>
      </c>
      <c r="F699" s="236">
        <f t="shared" si="214"/>
        <v>144740</v>
      </c>
      <c r="G699" s="234">
        <f t="shared" si="215"/>
        <v>114650</v>
      </c>
      <c r="H699" s="237">
        <f t="shared" si="216"/>
        <v>30090</v>
      </c>
      <c r="I699" s="249"/>
      <c r="J699" s="247">
        <v>194</v>
      </c>
      <c r="K699" s="247"/>
      <c r="L699" s="248">
        <v>166040</v>
      </c>
      <c r="M699" s="248">
        <v>130250</v>
      </c>
      <c r="N699" s="248">
        <v>166040</v>
      </c>
      <c r="O699" s="248">
        <v>130250</v>
      </c>
      <c r="Q699" s="241">
        <v>6060</v>
      </c>
      <c r="R699" s="242">
        <f t="shared" si="229"/>
        <v>23490</v>
      </c>
      <c r="S699" s="242">
        <f t="shared" si="231"/>
        <v>29460.000000000004</v>
      </c>
      <c r="T699" s="242">
        <f t="shared" si="232"/>
        <v>41826.400000000001</v>
      </c>
      <c r="U699" s="242">
        <f t="shared" si="217"/>
        <v>94776.4</v>
      </c>
      <c r="V699" s="242">
        <f t="shared" si="227"/>
        <v>100836.4</v>
      </c>
      <c r="W699" s="242">
        <f t="shared" si="218"/>
        <v>10084</v>
      </c>
      <c r="X699" s="242">
        <f t="shared" si="219"/>
        <v>3730</v>
      </c>
      <c r="Y699" s="244">
        <f t="shared" si="220"/>
        <v>114650</v>
      </c>
      <c r="Z699" s="244"/>
      <c r="AA699" s="252"/>
      <c r="AB699" s="241">
        <v>7300</v>
      </c>
      <c r="AC699" s="242">
        <f t="shared" si="230"/>
        <v>27990</v>
      </c>
      <c r="AD699" s="242">
        <f t="shared" si="233"/>
        <v>37580</v>
      </c>
      <c r="AE699" s="242">
        <f t="shared" si="234"/>
        <v>54436.4</v>
      </c>
      <c r="AF699" s="242">
        <f t="shared" si="221"/>
        <v>120006.39999999999</v>
      </c>
      <c r="AG699" s="242">
        <f t="shared" si="228"/>
        <v>127306.4</v>
      </c>
      <c r="AH699" s="242">
        <f t="shared" si="222"/>
        <v>12731</v>
      </c>
      <c r="AI699" s="242">
        <f t="shared" si="223"/>
        <v>4710</v>
      </c>
      <c r="AJ699" s="244">
        <f t="shared" si="224"/>
        <v>144740</v>
      </c>
      <c r="AM699" s="246">
        <f t="shared" si="225"/>
        <v>21300</v>
      </c>
      <c r="AN699" s="246">
        <f t="shared" si="226"/>
        <v>15600</v>
      </c>
    </row>
    <row r="700" spans="2:40" ht="15.6">
      <c r="B700" s="247">
        <v>695</v>
      </c>
      <c r="C700" s="248">
        <v>293980</v>
      </c>
      <c r="D700" s="248">
        <v>235710</v>
      </c>
      <c r="E700" s="235">
        <f t="shared" si="213"/>
        <v>58270</v>
      </c>
      <c r="F700" s="236">
        <f t="shared" si="214"/>
        <v>145060</v>
      </c>
      <c r="G700" s="234">
        <f t="shared" si="215"/>
        <v>114880</v>
      </c>
      <c r="H700" s="237">
        <f t="shared" si="216"/>
        <v>30180</v>
      </c>
      <c r="I700" s="249"/>
      <c r="J700" s="247">
        <v>195</v>
      </c>
      <c r="K700" s="247"/>
      <c r="L700" s="248">
        <v>166350</v>
      </c>
      <c r="M700" s="248">
        <v>130500</v>
      </c>
      <c r="N700" s="248">
        <v>166350</v>
      </c>
      <c r="O700" s="248">
        <v>130500</v>
      </c>
      <c r="Q700" s="241">
        <v>6060</v>
      </c>
      <c r="R700" s="242">
        <f t="shared" si="229"/>
        <v>23490</v>
      </c>
      <c r="S700" s="242">
        <f t="shared" si="231"/>
        <v>29460.000000000004</v>
      </c>
      <c r="T700" s="242">
        <f t="shared" si="232"/>
        <v>42042</v>
      </c>
      <c r="U700" s="242">
        <f t="shared" si="217"/>
        <v>94992</v>
      </c>
      <c r="V700" s="242">
        <f t="shared" si="227"/>
        <v>101052</v>
      </c>
      <c r="W700" s="242">
        <f t="shared" si="218"/>
        <v>10105</v>
      </c>
      <c r="X700" s="242">
        <f t="shared" si="219"/>
        <v>3730</v>
      </c>
      <c r="Y700" s="244">
        <f t="shared" si="220"/>
        <v>114880</v>
      </c>
      <c r="Z700" s="244"/>
      <c r="AA700" s="252"/>
      <c r="AB700" s="241">
        <v>7300</v>
      </c>
      <c r="AC700" s="242">
        <f t="shared" si="230"/>
        <v>27990</v>
      </c>
      <c r="AD700" s="242">
        <f t="shared" si="233"/>
        <v>37580</v>
      </c>
      <c r="AE700" s="242">
        <f t="shared" si="234"/>
        <v>54717.000000000007</v>
      </c>
      <c r="AF700" s="242">
        <f t="shared" si="221"/>
        <v>120287</v>
      </c>
      <c r="AG700" s="242">
        <f t="shared" si="228"/>
        <v>127587</v>
      </c>
      <c r="AH700" s="242">
        <f t="shared" si="222"/>
        <v>12759</v>
      </c>
      <c r="AI700" s="242">
        <f t="shared" si="223"/>
        <v>4720</v>
      </c>
      <c r="AJ700" s="244">
        <f t="shared" si="224"/>
        <v>145060</v>
      </c>
      <c r="AM700" s="246">
        <f t="shared" si="225"/>
        <v>21290</v>
      </c>
      <c r="AN700" s="246">
        <f t="shared" si="226"/>
        <v>15620</v>
      </c>
    </row>
    <row r="701" spans="2:40" ht="15.6">
      <c r="B701" s="247">
        <v>696</v>
      </c>
      <c r="C701" s="248">
        <v>294800</v>
      </c>
      <c r="D701" s="248">
        <v>236370</v>
      </c>
      <c r="E701" s="235">
        <f t="shared" si="213"/>
        <v>58430</v>
      </c>
      <c r="F701" s="236">
        <f t="shared" si="214"/>
        <v>145380</v>
      </c>
      <c r="G701" s="234">
        <f t="shared" si="215"/>
        <v>115130</v>
      </c>
      <c r="H701" s="237">
        <f t="shared" si="216"/>
        <v>30250</v>
      </c>
      <c r="I701" s="249"/>
      <c r="J701" s="247">
        <v>196</v>
      </c>
      <c r="K701" s="247"/>
      <c r="L701" s="248">
        <v>166670</v>
      </c>
      <c r="M701" s="248">
        <v>130740</v>
      </c>
      <c r="N701" s="248">
        <v>166670</v>
      </c>
      <c r="O701" s="248">
        <v>130740</v>
      </c>
      <c r="Q701" s="241">
        <v>6060</v>
      </c>
      <c r="R701" s="242">
        <f t="shared" si="229"/>
        <v>23490</v>
      </c>
      <c r="S701" s="242">
        <f t="shared" si="231"/>
        <v>29460.000000000004</v>
      </c>
      <c r="T701" s="242">
        <f t="shared" si="232"/>
        <v>42257.599999999999</v>
      </c>
      <c r="U701" s="242">
        <f t="shared" si="217"/>
        <v>95207.6</v>
      </c>
      <c r="V701" s="242">
        <f t="shared" si="227"/>
        <v>101267.6</v>
      </c>
      <c r="W701" s="242">
        <f t="shared" si="218"/>
        <v>10127</v>
      </c>
      <c r="X701" s="242">
        <f t="shared" si="219"/>
        <v>3740</v>
      </c>
      <c r="Y701" s="244">
        <f t="shared" si="220"/>
        <v>115130</v>
      </c>
      <c r="Z701" s="244"/>
      <c r="AA701" s="252"/>
      <c r="AB701" s="241">
        <v>7300</v>
      </c>
      <c r="AC701" s="242">
        <f t="shared" si="230"/>
        <v>27990</v>
      </c>
      <c r="AD701" s="242">
        <f t="shared" si="233"/>
        <v>37580</v>
      </c>
      <c r="AE701" s="242">
        <f t="shared" si="234"/>
        <v>54997.600000000006</v>
      </c>
      <c r="AF701" s="242">
        <f t="shared" si="221"/>
        <v>120567.6</v>
      </c>
      <c r="AG701" s="242">
        <f t="shared" si="228"/>
        <v>127867.6</v>
      </c>
      <c r="AH701" s="242">
        <f t="shared" si="222"/>
        <v>12787</v>
      </c>
      <c r="AI701" s="242">
        <f t="shared" si="223"/>
        <v>4730</v>
      </c>
      <c r="AJ701" s="244">
        <f t="shared" si="224"/>
        <v>145380</v>
      </c>
      <c r="AM701" s="246">
        <f t="shared" si="225"/>
        <v>21290</v>
      </c>
      <c r="AN701" s="246">
        <f t="shared" si="226"/>
        <v>15610</v>
      </c>
    </row>
    <row r="702" spans="2:40" ht="15.6">
      <c r="B702" s="247">
        <v>697</v>
      </c>
      <c r="C702" s="248">
        <v>295600</v>
      </c>
      <c r="D702" s="248">
        <v>237020</v>
      </c>
      <c r="E702" s="235">
        <f t="shared" si="213"/>
        <v>58580</v>
      </c>
      <c r="F702" s="236">
        <f t="shared" si="214"/>
        <v>145700</v>
      </c>
      <c r="G702" s="234">
        <f t="shared" si="215"/>
        <v>115380</v>
      </c>
      <c r="H702" s="237">
        <f t="shared" si="216"/>
        <v>30320</v>
      </c>
      <c r="I702" s="249"/>
      <c r="J702" s="247">
        <v>197</v>
      </c>
      <c r="K702" s="247"/>
      <c r="L702" s="248">
        <v>166990</v>
      </c>
      <c r="M702" s="248">
        <v>130990</v>
      </c>
      <c r="N702" s="248">
        <v>166990</v>
      </c>
      <c r="O702" s="248">
        <v>130990</v>
      </c>
      <c r="Q702" s="241">
        <v>6060</v>
      </c>
      <c r="R702" s="242">
        <f t="shared" si="229"/>
        <v>23490</v>
      </c>
      <c r="S702" s="242">
        <f t="shared" si="231"/>
        <v>29460.000000000004</v>
      </c>
      <c r="T702" s="242">
        <f t="shared" si="232"/>
        <v>42473.2</v>
      </c>
      <c r="U702" s="242">
        <f t="shared" si="217"/>
        <v>95423.2</v>
      </c>
      <c r="V702" s="242">
        <f t="shared" si="227"/>
        <v>101483.2</v>
      </c>
      <c r="W702" s="242">
        <f t="shared" si="218"/>
        <v>10148</v>
      </c>
      <c r="X702" s="242">
        <f t="shared" si="219"/>
        <v>3750</v>
      </c>
      <c r="Y702" s="244">
        <f t="shared" si="220"/>
        <v>115380</v>
      </c>
      <c r="Z702" s="244"/>
      <c r="AA702" s="252"/>
      <c r="AB702" s="241">
        <v>7300</v>
      </c>
      <c r="AC702" s="242">
        <f t="shared" si="230"/>
        <v>27990</v>
      </c>
      <c r="AD702" s="242">
        <f t="shared" si="233"/>
        <v>37580</v>
      </c>
      <c r="AE702" s="242">
        <f t="shared" si="234"/>
        <v>55278.200000000004</v>
      </c>
      <c r="AF702" s="242">
        <f t="shared" si="221"/>
        <v>120848.20000000001</v>
      </c>
      <c r="AG702" s="242">
        <f t="shared" si="228"/>
        <v>128148.20000000001</v>
      </c>
      <c r="AH702" s="242">
        <f t="shared" si="222"/>
        <v>12815</v>
      </c>
      <c r="AI702" s="242">
        <f t="shared" si="223"/>
        <v>4740</v>
      </c>
      <c r="AJ702" s="244">
        <f t="shared" si="224"/>
        <v>145700</v>
      </c>
      <c r="AM702" s="246">
        <f t="shared" si="225"/>
        <v>21290</v>
      </c>
      <c r="AN702" s="246">
        <f t="shared" si="226"/>
        <v>15610</v>
      </c>
    </row>
    <row r="703" spans="2:40" ht="15.6">
      <c r="B703" s="247">
        <v>698</v>
      </c>
      <c r="C703" s="248">
        <v>296410</v>
      </c>
      <c r="D703" s="248">
        <v>237670</v>
      </c>
      <c r="E703" s="235">
        <f t="shared" si="213"/>
        <v>58740</v>
      </c>
      <c r="F703" s="236">
        <f t="shared" si="214"/>
        <v>146020</v>
      </c>
      <c r="G703" s="234">
        <f t="shared" si="215"/>
        <v>115620</v>
      </c>
      <c r="H703" s="237">
        <f t="shared" si="216"/>
        <v>30400</v>
      </c>
      <c r="I703" s="249"/>
      <c r="J703" s="247">
        <v>198</v>
      </c>
      <c r="K703" s="247"/>
      <c r="L703" s="248">
        <v>167310</v>
      </c>
      <c r="M703" s="248">
        <v>131240</v>
      </c>
      <c r="N703" s="248">
        <v>167310</v>
      </c>
      <c r="O703" s="248">
        <v>131240</v>
      </c>
      <c r="Q703" s="241">
        <v>6060</v>
      </c>
      <c r="R703" s="242">
        <f t="shared" si="229"/>
        <v>23490</v>
      </c>
      <c r="S703" s="242">
        <f t="shared" si="231"/>
        <v>29460.000000000004</v>
      </c>
      <c r="T703" s="242">
        <f t="shared" si="232"/>
        <v>42688.799999999996</v>
      </c>
      <c r="U703" s="242">
        <f t="shared" si="217"/>
        <v>95638.799999999988</v>
      </c>
      <c r="V703" s="242">
        <f t="shared" si="227"/>
        <v>101698.79999999999</v>
      </c>
      <c r="W703" s="242">
        <f t="shared" si="218"/>
        <v>10170</v>
      </c>
      <c r="X703" s="242">
        <f t="shared" si="219"/>
        <v>3760</v>
      </c>
      <c r="Y703" s="244">
        <f t="shared" si="220"/>
        <v>115620</v>
      </c>
      <c r="Z703" s="244"/>
      <c r="AA703" s="252"/>
      <c r="AB703" s="241">
        <v>7300</v>
      </c>
      <c r="AC703" s="242">
        <f t="shared" si="230"/>
        <v>27990</v>
      </c>
      <c r="AD703" s="242">
        <f t="shared" si="233"/>
        <v>37580</v>
      </c>
      <c r="AE703" s="242">
        <f t="shared" si="234"/>
        <v>55558.8</v>
      </c>
      <c r="AF703" s="242">
        <f t="shared" si="221"/>
        <v>121128.8</v>
      </c>
      <c r="AG703" s="242">
        <f t="shared" si="228"/>
        <v>128428.8</v>
      </c>
      <c r="AH703" s="242">
        <f t="shared" si="222"/>
        <v>12843</v>
      </c>
      <c r="AI703" s="242">
        <f t="shared" si="223"/>
        <v>4750</v>
      </c>
      <c r="AJ703" s="244">
        <f t="shared" si="224"/>
        <v>146020</v>
      </c>
      <c r="AM703" s="246">
        <f t="shared" si="225"/>
        <v>21290</v>
      </c>
      <c r="AN703" s="246">
        <f t="shared" si="226"/>
        <v>15620</v>
      </c>
    </row>
    <row r="704" spans="2:40" ht="15.6">
      <c r="B704" s="247">
        <v>699</v>
      </c>
      <c r="C704" s="248">
        <v>297220</v>
      </c>
      <c r="D704" s="248">
        <v>238320</v>
      </c>
      <c r="E704" s="235">
        <f t="shared" si="213"/>
        <v>58900</v>
      </c>
      <c r="F704" s="236">
        <f t="shared" si="214"/>
        <v>146340</v>
      </c>
      <c r="G704" s="234">
        <f t="shared" si="215"/>
        <v>115870</v>
      </c>
      <c r="H704" s="237">
        <f t="shared" si="216"/>
        <v>30470</v>
      </c>
      <c r="I704" s="249"/>
      <c r="J704" s="247">
        <v>199</v>
      </c>
      <c r="K704" s="247"/>
      <c r="L704" s="248">
        <v>167630</v>
      </c>
      <c r="M704" s="248">
        <v>131470</v>
      </c>
      <c r="N704" s="248">
        <v>167630</v>
      </c>
      <c r="O704" s="248">
        <v>131470</v>
      </c>
      <c r="Q704" s="241">
        <v>6060</v>
      </c>
      <c r="R704" s="242">
        <f t="shared" si="229"/>
        <v>23490</v>
      </c>
      <c r="S704" s="242">
        <f t="shared" si="231"/>
        <v>29460.000000000004</v>
      </c>
      <c r="T704" s="242">
        <f t="shared" si="232"/>
        <v>42904.4</v>
      </c>
      <c r="U704" s="242">
        <f t="shared" si="217"/>
        <v>95854.399999999994</v>
      </c>
      <c r="V704" s="242">
        <f t="shared" si="227"/>
        <v>101914.4</v>
      </c>
      <c r="W704" s="242">
        <f t="shared" si="218"/>
        <v>10191</v>
      </c>
      <c r="X704" s="242">
        <f t="shared" si="219"/>
        <v>3770</v>
      </c>
      <c r="Y704" s="244">
        <f t="shared" si="220"/>
        <v>115870</v>
      </c>
      <c r="Z704" s="244"/>
      <c r="AA704" s="252"/>
      <c r="AB704" s="241">
        <v>7300</v>
      </c>
      <c r="AC704" s="242">
        <f t="shared" si="230"/>
        <v>27990</v>
      </c>
      <c r="AD704" s="242">
        <f t="shared" si="233"/>
        <v>37580</v>
      </c>
      <c r="AE704" s="242">
        <f t="shared" si="234"/>
        <v>55839.4</v>
      </c>
      <c r="AF704" s="242">
        <f t="shared" si="221"/>
        <v>121409.4</v>
      </c>
      <c r="AG704" s="242">
        <f t="shared" si="228"/>
        <v>128709.4</v>
      </c>
      <c r="AH704" s="242">
        <f t="shared" si="222"/>
        <v>12871</v>
      </c>
      <c r="AI704" s="242">
        <f t="shared" si="223"/>
        <v>4760</v>
      </c>
      <c r="AJ704" s="244">
        <f t="shared" si="224"/>
        <v>146340</v>
      </c>
      <c r="AM704" s="246">
        <f t="shared" si="225"/>
        <v>21290</v>
      </c>
      <c r="AN704" s="246">
        <f t="shared" si="226"/>
        <v>15600</v>
      </c>
    </row>
    <row r="705" spans="2:40" ht="15.6">
      <c r="B705" s="247">
        <v>700</v>
      </c>
      <c r="C705" s="248">
        <v>298020</v>
      </c>
      <c r="D705" s="248">
        <v>238970</v>
      </c>
      <c r="E705" s="235">
        <f t="shared" si="213"/>
        <v>59050</v>
      </c>
      <c r="F705" s="236">
        <f t="shared" si="214"/>
        <v>146650</v>
      </c>
      <c r="G705" s="234">
        <f t="shared" si="215"/>
        <v>116110</v>
      </c>
      <c r="H705" s="237">
        <f t="shared" si="216"/>
        <v>30540</v>
      </c>
      <c r="I705" s="249"/>
      <c r="J705" s="247">
        <v>200</v>
      </c>
      <c r="K705" s="247"/>
      <c r="L705" s="248">
        <v>167950</v>
      </c>
      <c r="M705" s="248">
        <v>131720</v>
      </c>
      <c r="N705" s="248">
        <v>167950</v>
      </c>
      <c r="O705" s="248">
        <v>131720</v>
      </c>
      <c r="Q705" s="241">
        <v>6060</v>
      </c>
      <c r="R705" s="242">
        <f t="shared" si="229"/>
        <v>23490</v>
      </c>
      <c r="S705" s="242">
        <f t="shared" si="231"/>
        <v>29460.000000000004</v>
      </c>
      <c r="T705" s="242">
        <f t="shared" si="232"/>
        <v>43120</v>
      </c>
      <c r="U705" s="242">
        <f t="shared" si="217"/>
        <v>96070</v>
      </c>
      <c r="V705" s="242">
        <f t="shared" si="227"/>
        <v>102130</v>
      </c>
      <c r="W705" s="242">
        <f t="shared" si="218"/>
        <v>10213</v>
      </c>
      <c r="X705" s="242">
        <f t="shared" si="219"/>
        <v>3770</v>
      </c>
      <c r="Y705" s="244">
        <f t="shared" si="220"/>
        <v>116110</v>
      </c>
      <c r="Z705" s="244"/>
      <c r="AA705" s="252"/>
      <c r="AB705" s="241">
        <v>7300</v>
      </c>
      <c r="AC705" s="242">
        <f t="shared" si="230"/>
        <v>27990</v>
      </c>
      <c r="AD705" s="242">
        <f t="shared" si="233"/>
        <v>37580</v>
      </c>
      <c r="AE705" s="242">
        <f t="shared" si="234"/>
        <v>56120.000000000007</v>
      </c>
      <c r="AF705" s="242">
        <f t="shared" si="221"/>
        <v>121690</v>
      </c>
      <c r="AG705" s="242">
        <f t="shared" si="228"/>
        <v>128990</v>
      </c>
      <c r="AH705" s="242">
        <f t="shared" si="222"/>
        <v>12899</v>
      </c>
      <c r="AI705" s="242">
        <f t="shared" si="223"/>
        <v>4770</v>
      </c>
      <c r="AJ705" s="244">
        <f t="shared" si="224"/>
        <v>146650</v>
      </c>
      <c r="AM705" s="246">
        <f t="shared" si="225"/>
        <v>21300</v>
      </c>
      <c r="AN705" s="246">
        <f t="shared" si="226"/>
        <v>15610</v>
      </c>
    </row>
    <row r="706" spans="2:40" ht="15.6">
      <c r="B706" s="247">
        <v>701</v>
      </c>
      <c r="C706" s="248">
        <v>298830</v>
      </c>
      <c r="D706" s="248">
        <v>239630</v>
      </c>
      <c r="E706" s="235">
        <f t="shared" si="213"/>
        <v>59200</v>
      </c>
      <c r="F706" s="236">
        <f t="shared" si="214"/>
        <v>146970</v>
      </c>
      <c r="G706" s="234">
        <f t="shared" si="215"/>
        <v>116360</v>
      </c>
      <c r="H706" s="237">
        <f t="shared" si="216"/>
        <v>30610</v>
      </c>
      <c r="I706" s="249"/>
      <c r="J706" s="247">
        <v>201</v>
      </c>
      <c r="K706" s="247"/>
      <c r="L706" s="248">
        <v>168270</v>
      </c>
      <c r="M706" s="248">
        <v>131970</v>
      </c>
      <c r="N706" s="248">
        <v>168270</v>
      </c>
      <c r="O706" s="248">
        <v>131970</v>
      </c>
      <c r="Q706" s="241">
        <v>6060</v>
      </c>
      <c r="R706" s="242">
        <f t="shared" si="229"/>
        <v>23490</v>
      </c>
      <c r="S706" s="242">
        <f t="shared" si="231"/>
        <v>29460.000000000004</v>
      </c>
      <c r="T706" s="242">
        <f t="shared" si="232"/>
        <v>43335.6</v>
      </c>
      <c r="U706" s="242">
        <f t="shared" si="217"/>
        <v>96285.6</v>
      </c>
      <c r="V706" s="242">
        <f t="shared" si="227"/>
        <v>102345.60000000001</v>
      </c>
      <c r="W706" s="242">
        <f t="shared" si="218"/>
        <v>10235</v>
      </c>
      <c r="X706" s="242">
        <f t="shared" si="219"/>
        <v>3780</v>
      </c>
      <c r="Y706" s="244">
        <f t="shared" si="220"/>
        <v>116360</v>
      </c>
      <c r="Z706" s="244"/>
      <c r="AA706" s="252"/>
      <c r="AB706" s="241">
        <v>7300</v>
      </c>
      <c r="AC706" s="242">
        <f t="shared" si="230"/>
        <v>27990</v>
      </c>
      <c r="AD706" s="242">
        <f t="shared" si="233"/>
        <v>37580</v>
      </c>
      <c r="AE706" s="242">
        <f t="shared" si="234"/>
        <v>56400.600000000006</v>
      </c>
      <c r="AF706" s="242">
        <f t="shared" si="221"/>
        <v>121970.6</v>
      </c>
      <c r="AG706" s="242">
        <f t="shared" si="228"/>
        <v>129270.6</v>
      </c>
      <c r="AH706" s="242">
        <f t="shared" si="222"/>
        <v>12927</v>
      </c>
      <c r="AI706" s="242">
        <f t="shared" si="223"/>
        <v>4780</v>
      </c>
      <c r="AJ706" s="244">
        <f t="shared" si="224"/>
        <v>146970</v>
      </c>
      <c r="AM706" s="246">
        <f t="shared" si="225"/>
        <v>21300</v>
      </c>
      <c r="AN706" s="246">
        <f t="shared" si="226"/>
        <v>15610</v>
      </c>
    </row>
    <row r="707" spans="2:40" ht="15.6">
      <c r="B707" s="247">
        <v>702</v>
      </c>
      <c r="C707" s="248">
        <v>299640</v>
      </c>
      <c r="D707" s="248">
        <v>240280</v>
      </c>
      <c r="E707" s="235">
        <f t="shared" si="213"/>
        <v>59360</v>
      </c>
      <c r="F707" s="236">
        <f t="shared" si="214"/>
        <v>147290</v>
      </c>
      <c r="G707" s="234">
        <f t="shared" si="215"/>
        <v>116600</v>
      </c>
      <c r="H707" s="237">
        <f t="shared" si="216"/>
        <v>30690</v>
      </c>
      <c r="I707" s="249"/>
      <c r="J707" s="247">
        <v>202</v>
      </c>
      <c r="K707" s="247"/>
      <c r="L707" s="248">
        <v>168580</v>
      </c>
      <c r="M707" s="248">
        <v>132220</v>
      </c>
      <c r="N707" s="248">
        <v>168580</v>
      </c>
      <c r="O707" s="248">
        <v>132220</v>
      </c>
      <c r="Q707" s="241">
        <v>6060</v>
      </c>
      <c r="R707" s="242">
        <f t="shared" si="229"/>
        <v>23490</v>
      </c>
      <c r="S707" s="242">
        <f t="shared" si="231"/>
        <v>29460.000000000004</v>
      </c>
      <c r="T707" s="242">
        <f t="shared" si="232"/>
        <v>43551.199999999997</v>
      </c>
      <c r="U707" s="242">
        <f t="shared" si="217"/>
        <v>96501.2</v>
      </c>
      <c r="V707" s="242">
        <f t="shared" si="227"/>
        <v>102561.2</v>
      </c>
      <c r="W707" s="242">
        <f t="shared" si="218"/>
        <v>10256</v>
      </c>
      <c r="X707" s="242">
        <f t="shared" si="219"/>
        <v>3790</v>
      </c>
      <c r="Y707" s="244">
        <f t="shared" si="220"/>
        <v>116600</v>
      </c>
      <c r="Z707" s="244"/>
      <c r="AA707" s="252"/>
      <c r="AB707" s="241">
        <v>7300</v>
      </c>
      <c r="AC707" s="242">
        <f t="shared" si="230"/>
        <v>27990</v>
      </c>
      <c r="AD707" s="242">
        <f t="shared" si="233"/>
        <v>37580</v>
      </c>
      <c r="AE707" s="242">
        <f t="shared" si="234"/>
        <v>56681.200000000004</v>
      </c>
      <c r="AF707" s="242">
        <f t="shared" si="221"/>
        <v>122251.20000000001</v>
      </c>
      <c r="AG707" s="242">
        <f t="shared" si="228"/>
        <v>129551.20000000001</v>
      </c>
      <c r="AH707" s="242">
        <f t="shared" si="222"/>
        <v>12955</v>
      </c>
      <c r="AI707" s="242">
        <f t="shared" si="223"/>
        <v>4790</v>
      </c>
      <c r="AJ707" s="244">
        <f t="shared" si="224"/>
        <v>147290</v>
      </c>
      <c r="AM707" s="246">
        <f t="shared" si="225"/>
        <v>21290</v>
      </c>
      <c r="AN707" s="246">
        <f t="shared" si="226"/>
        <v>15620</v>
      </c>
    </row>
    <row r="708" spans="2:40" ht="15.6">
      <c r="B708" s="247">
        <v>703</v>
      </c>
      <c r="C708" s="248">
        <v>300440</v>
      </c>
      <c r="D708" s="248">
        <v>240940</v>
      </c>
      <c r="E708" s="235">
        <f t="shared" si="213"/>
        <v>59500</v>
      </c>
      <c r="F708" s="236">
        <f t="shared" si="214"/>
        <v>147610</v>
      </c>
      <c r="G708" s="234">
        <f t="shared" si="215"/>
        <v>116850</v>
      </c>
      <c r="H708" s="237">
        <f t="shared" si="216"/>
        <v>30760</v>
      </c>
      <c r="I708" s="249"/>
      <c r="J708" s="247">
        <v>203</v>
      </c>
      <c r="K708" s="247"/>
      <c r="L708" s="248">
        <v>168900</v>
      </c>
      <c r="M708" s="248">
        <v>132460</v>
      </c>
      <c r="N708" s="248">
        <v>168900</v>
      </c>
      <c r="O708" s="248">
        <v>132460</v>
      </c>
      <c r="Q708" s="241">
        <v>6060</v>
      </c>
      <c r="R708" s="242">
        <f t="shared" si="229"/>
        <v>23490</v>
      </c>
      <c r="S708" s="242">
        <f t="shared" si="231"/>
        <v>29460.000000000004</v>
      </c>
      <c r="T708" s="242">
        <f t="shared" si="232"/>
        <v>43766.799999999996</v>
      </c>
      <c r="U708" s="242">
        <f t="shared" si="217"/>
        <v>96716.799999999988</v>
      </c>
      <c r="V708" s="242">
        <f t="shared" si="227"/>
        <v>102776.79999999999</v>
      </c>
      <c r="W708" s="242">
        <f t="shared" si="218"/>
        <v>10278</v>
      </c>
      <c r="X708" s="242">
        <f t="shared" si="219"/>
        <v>3800</v>
      </c>
      <c r="Y708" s="244">
        <f t="shared" si="220"/>
        <v>116850</v>
      </c>
      <c r="Z708" s="244"/>
      <c r="AA708" s="252"/>
      <c r="AB708" s="241">
        <v>7300</v>
      </c>
      <c r="AC708" s="242">
        <f t="shared" si="230"/>
        <v>27990</v>
      </c>
      <c r="AD708" s="242">
        <f t="shared" si="233"/>
        <v>37580</v>
      </c>
      <c r="AE708" s="242">
        <f t="shared" si="234"/>
        <v>56961.8</v>
      </c>
      <c r="AF708" s="242">
        <f t="shared" si="221"/>
        <v>122531.8</v>
      </c>
      <c r="AG708" s="242">
        <f t="shared" si="228"/>
        <v>129831.8</v>
      </c>
      <c r="AH708" s="242">
        <f t="shared" si="222"/>
        <v>12983</v>
      </c>
      <c r="AI708" s="242">
        <f t="shared" si="223"/>
        <v>4800</v>
      </c>
      <c r="AJ708" s="244">
        <f t="shared" si="224"/>
        <v>147610</v>
      </c>
      <c r="AM708" s="246">
        <f t="shared" si="225"/>
        <v>21290</v>
      </c>
      <c r="AN708" s="246">
        <f t="shared" si="226"/>
        <v>15610</v>
      </c>
    </row>
    <row r="709" spans="2:40" ht="15.6">
      <c r="B709" s="247">
        <v>704</v>
      </c>
      <c r="C709" s="248">
        <v>301250</v>
      </c>
      <c r="D709" s="248">
        <v>241590</v>
      </c>
      <c r="E709" s="235">
        <f t="shared" ref="E709:E772" si="235">C709-D709</f>
        <v>59660</v>
      </c>
      <c r="F709" s="236">
        <f t="shared" ref="F709:F772" si="236">AJ709</f>
        <v>147930</v>
      </c>
      <c r="G709" s="234">
        <f t="shared" ref="G709:G772" si="237">Y709</f>
        <v>117100</v>
      </c>
      <c r="H709" s="237">
        <f t="shared" ref="H709:H772" si="238">F709-G709</f>
        <v>30830</v>
      </c>
      <c r="I709" s="249"/>
      <c r="J709" s="247">
        <v>204</v>
      </c>
      <c r="K709" s="247"/>
      <c r="L709" s="248">
        <v>169220</v>
      </c>
      <c r="M709" s="248">
        <v>132700</v>
      </c>
      <c r="N709" s="248">
        <v>169220</v>
      </c>
      <c r="O709" s="248">
        <v>132700</v>
      </c>
      <c r="Q709" s="241">
        <v>6060</v>
      </c>
      <c r="R709" s="242">
        <f t="shared" si="229"/>
        <v>23490</v>
      </c>
      <c r="S709" s="242">
        <f t="shared" si="231"/>
        <v>29460.000000000004</v>
      </c>
      <c r="T709" s="242">
        <f t="shared" si="232"/>
        <v>43982.400000000001</v>
      </c>
      <c r="U709" s="242">
        <f t="shared" ref="U709:U772" si="239">R709+S709+T709</f>
        <v>96932.4</v>
      </c>
      <c r="V709" s="242">
        <f t="shared" si="227"/>
        <v>102992.4</v>
      </c>
      <c r="W709" s="242">
        <f t="shared" ref="W709:W772" si="240">ROUND((V709*0.1),0)</f>
        <v>10299</v>
      </c>
      <c r="X709" s="242">
        <f t="shared" ref="X709:X772" si="241">ROUNDDOWN((V709*0.037),-1)</f>
        <v>3810</v>
      </c>
      <c r="Y709" s="244">
        <f t="shared" ref="Y709:Y772" si="242">ROUNDDOWN((V709+W709+X709),-1)</f>
        <v>117100</v>
      </c>
      <c r="Z709" s="244"/>
      <c r="AA709" s="252"/>
      <c r="AB709" s="241">
        <v>7300</v>
      </c>
      <c r="AC709" s="242">
        <f t="shared" si="230"/>
        <v>27990</v>
      </c>
      <c r="AD709" s="242">
        <f t="shared" si="233"/>
        <v>37580</v>
      </c>
      <c r="AE709" s="242">
        <f t="shared" si="234"/>
        <v>57242.400000000001</v>
      </c>
      <c r="AF709" s="242">
        <f t="shared" ref="AF709:AF772" si="243">AC709+AD709+AE709</f>
        <v>122812.4</v>
      </c>
      <c r="AG709" s="242">
        <f t="shared" si="228"/>
        <v>130112.4</v>
      </c>
      <c r="AH709" s="242">
        <f t="shared" ref="AH709:AH772" si="244">ROUND((AG709*0.1),0)</f>
        <v>13011</v>
      </c>
      <c r="AI709" s="242">
        <f t="shared" ref="AI709:AI772" si="245">ROUNDDOWN((AG709*0.037),-1)</f>
        <v>4810</v>
      </c>
      <c r="AJ709" s="244">
        <f t="shared" ref="AJ709:AJ772" si="246">ROUNDDOWN((AG709+AH709+AI709),-1)</f>
        <v>147930</v>
      </c>
      <c r="AM709" s="246">
        <f t="shared" si="225"/>
        <v>21290</v>
      </c>
      <c r="AN709" s="246">
        <f t="shared" si="226"/>
        <v>15600</v>
      </c>
    </row>
    <row r="710" spans="2:40" ht="15.6">
      <c r="B710" s="247">
        <v>705</v>
      </c>
      <c r="C710" s="248">
        <v>302050</v>
      </c>
      <c r="D710" s="248">
        <v>242240</v>
      </c>
      <c r="E710" s="235">
        <f t="shared" si="235"/>
        <v>59810</v>
      </c>
      <c r="F710" s="236">
        <f t="shared" si="236"/>
        <v>148250</v>
      </c>
      <c r="G710" s="234">
        <f t="shared" si="237"/>
        <v>117330</v>
      </c>
      <c r="H710" s="237">
        <f t="shared" si="238"/>
        <v>30920</v>
      </c>
      <c r="I710" s="249"/>
      <c r="J710" s="247">
        <v>205</v>
      </c>
      <c r="K710" s="247"/>
      <c r="L710" s="248">
        <v>169540</v>
      </c>
      <c r="M710" s="248">
        <v>132950</v>
      </c>
      <c r="N710" s="248">
        <v>169540</v>
      </c>
      <c r="O710" s="248">
        <v>132950</v>
      </c>
      <c r="Q710" s="241">
        <v>6060</v>
      </c>
      <c r="R710" s="242">
        <f t="shared" si="229"/>
        <v>23490</v>
      </c>
      <c r="S710" s="242">
        <f t="shared" si="231"/>
        <v>29460.000000000004</v>
      </c>
      <c r="T710" s="242">
        <f t="shared" si="232"/>
        <v>44198</v>
      </c>
      <c r="U710" s="242">
        <f t="shared" si="239"/>
        <v>97148</v>
      </c>
      <c r="V710" s="242">
        <f t="shared" si="227"/>
        <v>103208</v>
      </c>
      <c r="W710" s="242">
        <f t="shared" si="240"/>
        <v>10321</v>
      </c>
      <c r="X710" s="242">
        <f t="shared" si="241"/>
        <v>3810</v>
      </c>
      <c r="Y710" s="244">
        <f t="shared" si="242"/>
        <v>117330</v>
      </c>
      <c r="Z710" s="244"/>
      <c r="AA710" s="252"/>
      <c r="AB710" s="241">
        <v>7300</v>
      </c>
      <c r="AC710" s="242">
        <f t="shared" si="230"/>
        <v>27990</v>
      </c>
      <c r="AD710" s="242">
        <f t="shared" si="233"/>
        <v>37580</v>
      </c>
      <c r="AE710" s="242">
        <f t="shared" si="234"/>
        <v>57523.000000000007</v>
      </c>
      <c r="AF710" s="242">
        <f t="shared" si="243"/>
        <v>123093</v>
      </c>
      <c r="AG710" s="242">
        <f t="shared" si="228"/>
        <v>130393</v>
      </c>
      <c r="AH710" s="242">
        <f t="shared" si="244"/>
        <v>13039</v>
      </c>
      <c r="AI710" s="242">
        <f t="shared" si="245"/>
        <v>4820</v>
      </c>
      <c r="AJ710" s="244">
        <f t="shared" si="246"/>
        <v>148250</v>
      </c>
      <c r="AM710" s="246">
        <f t="shared" ref="AM710:AM773" si="247">N710-AJ710</f>
        <v>21290</v>
      </c>
      <c r="AN710" s="246">
        <f t="shared" ref="AN710:AN773" si="248">O710-Y710</f>
        <v>15620</v>
      </c>
    </row>
    <row r="711" spans="2:40" ht="15.6">
      <c r="B711" s="247">
        <v>706</v>
      </c>
      <c r="C711" s="248">
        <v>302860</v>
      </c>
      <c r="D711" s="248">
        <v>242900</v>
      </c>
      <c r="E711" s="235">
        <f t="shared" si="235"/>
        <v>59960</v>
      </c>
      <c r="F711" s="236">
        <f t="shared" si="236"/>
        <v>148570</v>
      </c>
      <c r="G711" s="234">
        <f t="shared" si="237"/>
        <v>117580</v>
      </c>
      <c r="H711" s="237">
        <f t="shared" si="238"/>
        <v>30990</v>
      </c>
      <c r="I711" s="249"/>
      <c r="J711" s="247">
        <v>206</v>
      </c>
      <c r="K711" s="247"/>
      <c r="L711" s="248">
        <v>169860</v>
      </c>
      <c r="M711" s="248">
        <v>133190</v>
      </c>
      <c r="N711" s="248">
        <v>169860</v>
      </c>
      <c r="O711" s="248">
        <v>133190</v>
      </c>
      <c r="Q711" s="241">
        <v>6060</v>
      </c>
      <c r="R711" s="242">
        <f t="shared" si="229"/>
        <v>23490</v>
      </c>
      <c r="S711" s="242">
        <f t="shared" si="231"/>
        <v>29460.000000000004</v>
      </c>
      <c r="T711" s="242">
        <f t="shared" si="232"/>
        <v>44413.599999999999</v>
      </c>
      <c r="U711" s="242">
        <f t="shared" si="239"/>
        <v>97363.6</v>
      </c>
      <c r="V711" s="242">
        <f t="shared" si="227"/>
        <v>103423.6</v>
      </c>
      <c r="W711" s="242">
        <f t="shared" si="240"/>
        <v>10342</v>
      </c>
      <c r="X711" s="242">
        <f t="shared" si="241"/>
        <v>3820</v>
      </c>
      <c r="Y711" s="244">
        <f t="shared" si="242"/>
        <v>117580</v>
      </c>
      <c r="Z711" s="244"/>
      <c r="AA711" s="252"/>
      <c r="AB711" s="241">
        <v>7300</v>
      </c>
      <c r="AC711" s="242">
        <f t="shared" si="230"/>
        <v>27990</v>
      </c>
      <c r="AD711" s="242">
        <f t="shared" si="233"/>
        <v>37580</v>
      </c>
      <c r="AE711" s="242">
        <f t="shared" si="234"/>
        <v>57803.600000000006</v>
      </c>
      <c r="AF711" s="242">
        <f t="shared" si="243"/>
        <v>123373.6</v>
      </c>
      <c r="AG711" s="242">
        <f t="shared" si="228"/>
        <v>130673.60000000001</v>
      </c>
      <c r="AH711" s="242">
        <f t="shared" si="244"/>
        <v>13067</v>
      </c>
      <c r="AI711" s="242">
        <f t="shared" si="245"/>
        <v>4830</v>
      </c>
      <c r="AJ711" s="244">
        <f t="shared" si="246"/>
        <v>148570</v>
      </c>
      <c r="AM711" s="246">
        <f t="shared" si="247"/>
        <v>21290</v>
      </c>
      <c r="AN711" s="246">
        <f t="shared" si="248"/>
        <v>15610</v>
      </c>
    </row>
    <row r="712" spans="2:40" ht="15.6">
      <c r="B712" s="247">
        <v>707</v>
      </c>
      <c r="C712" s="248">
        <v>303670</v>
      </c>
      <c r="D712" s="248">
        <v>243550</v>
      </c>
      <c r="E712" s="235">
        <f t="shared" si="235"/>
        <v>60120</v>
      </c>
      <c r="F712" s="236">
        <f t="shared" si="236"/>
        <v>148880</v>
      </c>
      <c r="G712" s="234">
        <f t="shared" si="237"/>
        <v>117830</v>
      </c>
      <c r="H712" s="237">
        <f t="shared" si="238"/>
        <v>31050</v>
      </c>
      <c r="I712" s="249"/>
      <c r="J712" s="247">
        <v>207</v>
      </c>
      <c r="K712" s="247"/>
      <c r="L712" s="248">
        <v>170180</v>
      </c>
      <c r="M712" s="248">
        <v>133440</v>
      </c>
      <c r="N712" s="248">
        <v>170180</v>
      </c>
      <c r="O712" s="248">
        <v>133440</v>
      </c>
      <c r="Q712" s="241">
        <v>6060</v>
      </c>
      <c r="R712" s="242">
        <f t="shared" si="229"/>
        <v>23490</v>
      </c>
      <c r="S712" s="242">
        <f t="shared" si="231"/>
        <v>29460.000000000004</v>
      </c>
      <c r="T712" s="242">
        <f t="shared" si="232"/>
        <v>44629.2</v>
      </c>
      <c r="U712" s="242">
        <f t="shared" si="239"/>
        <v>97579.199999999997</v>
      </c>
      <c r="V712" s="242">
        <f t="shared" si="227"/>
        <v>103639.2</v>
      </c>
      <c r="W712" s="242">
        <f t="shared" si="240"/>
        <v>10364</v>
      </c>
      <c r="X712" s="242">
        <f t="shared" si="241"/>
        <v>3830</v>
      </c>
      <c r="Y712" s="244">
        <f t="shared" si="242"/>
        <v>117830</v>
      </c>
      <c r="Z712" s="244"/>
      <c r="AA712" s="252"/>
      <c r="AB712" s="241">
        <v>7300</v>
      </c>
      <c r="AC712" s="242">
        <f t="shared" si="230"/>
        <v>27990</v>
      </c>
      <c r="AD712" s="242">
        <f t="shared" si="233"/>
        <v>37580</v>
      </c>
      <c r="AE712" s="242">
        <f t="shared" si="234"/>
        <v>58084.200000000004</v>
      </c>
      <c r="AF712" s="242">
        <f t="shared" si="243"/>
        <v>123654.20000000001</v>
      </c>
      <c r="AG712" s="242">
        <f t="shared" si="228"/>
        <v>130954.20000000001</v>
      </c>
      <c r="AH712" s="242">
        <f t="shared" si="244"/>
        <v>13095</v>
      </c>
      <c r="AI712" s="242">
        <f t="shared" si="245"/>
        <v>4840</v>
      </c>
      <c r="AJ712" s="244">
        <f t="shared" si="246"/>
        <v>148880</v>
      </c>
      <c r="AM712" s="246">
        <f t="shared" si="247"/>
        <v>21300</v>
      </c>
      <c r="AN712" s="246">
        <f t="shared" si="248"/>
        <v>15610</v>
      </c>
    </row>
    <row r="713" spans="2:40" ht="15.6">
      <c r="B713" s="247">
        <v>708</v>
      </c>
      <c r="C713" s="248">
        <v>304470</v>
      </c>
      <c r="D713" s="248">
        <v>244200</v>
      </c>
      <c r="E713" s="235">
        <f t="shared" si="235"/>
        <v>60270</v>
      </c>
      <c r="F713" s="236">
        <f t="shared" si="236"/>
        <v>149200</v>
      </c>
      <c r="G713" s="234">
        <f t="shared" si="237"/>
        <v>118070</v>
      </c>
      <c r="H713" s="237">
        <f t="shared" si="238"/>
        <v>31130</v>
      </c>
      <c r="I713" s="249"/>
      <c r="J713" s="247">
        <v>208</v>
      </c>
      <c r="K713" s="247"/>
      <c r="L713" s="248">
        <v>170500</v>
      </c>
      <c r="M713" s="248">
        <v>133690</v>
      </c>
      <c r="N713" s="248">
        <v>170500</v>
      </c>
      <c r="O713" s="248">
        <v>133690</v>
      </c>
      <c r="Q713" s="241">
        <v>6060</v>
      </c>
      <c r="R713" s="242">
        <f t="shared" si="229"/>
        <v>23490</v>
      </c>
      <c r="S713" s="242">
        <f t="shared" si="231"/>
        <v>29460.000000000004</v>
      </c>
      <c r="T713" s="242">
        <f t="shared" si="232"/>
        <v>44844.799999999996</v>
      </c>
      <c r="U713" s="242">
        <f t="shared" si="239"/>
        <v>97794.799999999988</v>
      </c>
      <c r="V713" s="242">
        <f t="shared" si="227"/>
        <v>103854.79999999999</v>
      </c>
      <c r="W713" s="242">
        <f t="shared" si="240"/>
        <v>10385</v>
      </c>
      <c r="X713" s="242">
        <f t="shared" si="241"/>
        <v>3840</v>
      </c>
      <c r="Y713" s="244">
        <f t="shared" si="242"/>
        <v>118070</v>
      </c>
      <c r="Z713" s="244"/>
      <c r="AA713" s="252"/>
      <c r="AB713" s="241">
        <v>7300</v>
      </c>
      <c r="AC713" s="242">
        <f t="shared" si="230"/>
        <v>27990</v>
      </c>
      <c r="AD713" s="242">
        <f t="shared" si="233"/>
        <v>37580</v>
      </c>
      <c r="AE713" s="242">
        <f t="shared" si="234"/>
        <v>58364.800000000003</v>
      </c>
      <c r="AF713" s="242">
        <f t="shared" si="243"/>
        <v>123934.8</v>
      </c>
      <c r="AG713" s="242">
        <f t="shared" si="228"/>
        <v>131234.79999999999</v>
      </c>
      <c r="AH713" s="242">
        <f t="shared" si="244"/>
        <v>13123</v>
      </c>
      <c r="AI713" s="242">
        <f t="shared" si="245"/>
        <v>4850</v>
      </c>
      <c r="AJ713" s="244">
        <f t="shared" si="246"/>
        <v>149200</v>
      </c>
      <c r="AM713" s="246">
        <f t="shared" si="247"/>
        <v>21300</v>
      </c>
      <c r="AN713" s="246">
        <f t="shared" si="248"/>
        <v>15620</v>
      </c>
    </row>
    <row r="714" spans="2:40" ht="15.6">
      <c r="B714" s="247">
        <v>709</v>
      </c>
      <c r="C714" s="248">
        <v>305280</v>
      </c>
      <c r="D714" s="248">
        <v>244850</v>
      </c>
      <c r="E714" s="235">
        <f t="shared" si="235"/>
        <v>60430</v>
      </c>
      <c r="F714" s="236">
        <f t="shared" si="236"/>
        <v>149520</v>
      </c>
      <c r="G714" s="234">
        <f t="shared" si="237"/>
        <v>118320</v>
      </c>
      <c r="H714" s="237">
        <f t="shared" si="238"/>
        <v>31200</v>
      </c>
      <c r="I714" s="249"/>
      <c r="J714" s="247">
        <v>209</v>
      </c>
      <c r="K714" s="247"/>
      <c r="L714" s="248">
        <v>170820</v>
      </c>
      <c r="M714" s="248">
        <v>133930</v>
      </c>
      <c r="N714" s="248">
        <v>170820</v>
      </c>
      <c r="O714" s="248">
        <v>133930</v>
      </c>
      <c r="Q714" s="241">
        <v>6060</v>
      </c>
      <c r="R714" s="242">
        <f t="shared" si="229"/>
        <v>23490</v>
      </c>
      <c r="S714" s="242">
        <f t="shared" si="231"/>
        <v>29460.000000000004</v>
      </c>
      <c r="T714" s="242">
        <f t="shared" si="232"/>
        <v>45060.4</v>
      </c>
      <c r="U714" s="242">
        <f t="shared" si="239"/>
        <v>98010.4</v>
      </c>
      <c r="V714" s="242">
        <f t="shared" si="227"/>
        <v>104070.39999999999</v>
      </c>
      <c r="W714" s="242">
        <f t="shared" si="240"/>
        <v>10407</v>
      </c>
      <c r="X714" s="242">
        <f t="shared" si="241"/>
        <v>3850</v>
      </c>
      <c r="Y714" s="244">
        <f t="shared" si="242"/>
        <v>118320</v>
      </c>
      <c r="Z714" s="244"/>
      <c r="AA714" s="252"/>
      <c r="AB714" s="241">
        <v>7300</v>
      </c>
      <c r="AC714" s="242">
        <f t="shared" si="230"/>
        <v>27990</v>
      </c>
      <c r="AD714" s="242">
        <f t="shared" si="233"/>
        <v>37580</v>
      </c>
      <c r="AE714" s="242">
        <f t="shared" si="234"/>
        <v>58645.4</v>
      </c>
      <c r="AF714" s="242">
        <f t="shared" si="243"/>
        <v>124215.4</v>
      </c>
      <c r="AG714" s="242">
        <f t="shared" si="228"/>
        <v>131515.4</v>
      </c>
      <c r="AH714" s="242">
        <f t="shared" si="244"/>
        <v>13152</v>
      </c>
      <c r="AI714" s="242">
        <f t="shared" si="245"/>
        <v>4860</v>
      </c>
      <c r="AJ714" s="244">
        <f t="shared" si="246"/>
        <v>149520</v>
      </c>
      <c r="AM714" s="246">
        <f t="shared" si="247"/>
        <v>21300</v>
      </c>
      <c r="AN714" s="246">
        <f t="shared" si="248"/>
        <v>15610</v>
      </c>
    </row>
    <row r="715" spans="2:40" ht="15.6">
      <c r="B715" s="247">
        <v>710</v>
      </c>
      <c r="C715" s="248">
        <v>306090</v>
      </c>
      <c r="D715" s="248">
        <v>245510</v>
      </c>
      <c r="E715" s="235">
        <f t="shared" si="235"/>
        <v>60580</v>
      </c>
      <c r="F715" s="236">
        <f t="shared" si="236"/>
        <v>149840</v>
      </c>
      <c r="G715" s="234">
        <f t="shared" si="237"/>
        <v>118560</v>
      </c>
      <c r="H715" s="237">
        <f t="shared" si="238"/>
        <v>31280</v>
      </c>
      <c r="I715" s="249"/>
      <c r="J715" s="247">
        <v>210</v>
      </c>
      <c r="K715" s="247"/>
      <c r="L715" s="248">
        <v>171130</v>
      </c>
      <c r="M715" s="248">
        <v>134170</v>
      </c>
      <c r="N715" s="248">
        <v>171130</v>
      </c>
      <c r="O715" s="248">
        <v>134170</v>
      </c>
      <c r="Q715" s="241">
        <v>6060</v>
      </c>
      <c r="R715" s="242">
        <f t="shared" si="229"/>
        <v>23490</v>
      </c>
      <c r="S715" s="242">
        <f t="shared" si="231"/>
        <v>29460.000000000004</v>
      </c>
      <c r="T715" s="242">
        <f t="shared" si="232"/>
        <v>45276</v>
      </c>
      <c r="U715" s="242">
        <f t="shared" si="239"/>
        <v>98226</v>
      </c>
      <c r="V715" s="242">
        <f t="shared" si="227"/>
        <v>104286</v>
      </c>
      <c r="W715" s="242">
        <f t="shared" si="240"/>
        <v>10429</v>
      </c>
      <c r="X715" s="242">
        <f t="shared" si="241"/>
        <v>3850</v>
      </c>
      <c r="Y715" s="244">
        <f t="shared" si="242"/>
        <v>118560</v>
      </c>
      <c r="Z715" s="244"/>
      <c r="AA715" s="252"/>
      <c r="AB715" s="241">
        <v>7300</v>
      </c>
      <c r="AC715" s="242">
        <f t="shared" si="230"/>
        <v>27990</v>
      </c>
      <c r="AD715" s="242">
        <f t="shared" si="233"/>
        <v>37580</v>
      </c>
      <c r="AE715" s="242">
        <f t="shared" si="234"/>
        <v>58926.000000000007</v>
      </c>
      <c r="AF715" s="242">
        <f t="shared" si="243"/>
        <v>124496</v>
      </c>
      <c r="AG715" s="242">
        <f t="shared" si="228"/>
        <v>131796</v>
      </c>
      <c r="AH715" s="242">
        <f t="shared" si="244"/>
        <v>13180</v>
      </c>
      <c r="AI715" s="242">
        <f t="shared" si="245"/>
        <v>4870</v>
      </c>
      <c r="AJ715" s="244">
        <f t="shared" si="246"/>
        <v>149840</v>
      </c>
      <c r="AM715" s="246">
        <f t="shared" si="247"/>
        <v>21290</v>
      </c>
      <c r="AN715" s="246">
        <f t="shared" si="248"/>
        <v>15610</v>
      </c>
    </row>
    <row r="716" spans="2:40" ht="15.6">
      <c r="B716" s="247">
        <v>711</v>
      </c>
      <c r="C716" s="248">
        <v>306890</v>
      </c>
      <c r="D716" s="248">
        <v>246170</v>
      </c>
      <c r="E716" s="235">
        <f t="shared" si="235"/>
        <v>60720</v>
      </c>
      <c r="F716" s="236">
        <f t="shared" si="236"/>
        <v>150160</v>
      </c>
      <c r="G716" s="234">
        <f t="shared" si="237"/>
        <v>118810</v>
      </c>
      <c r="H716" s="237">
        <f t="shared" si="238"/>
        <v>31350</v>
      </c>
      <c r="I716" s="249"/>
      <c r="J716" s="247">
        <v>211</v>
      </c>
      <c r="K716" s="247"/>
      <c r="L716" s="248">
        <v>171450</v>
      </c>
      <c r="M716" s="248">
        <v>134420</v>
      </c>
      <c r="N716" s="248">
        <v>171450</v>
      </c>
      <c r="O716" s="248">
        <v>134420</v>
      </c>
      <c r="Q716" s="241">
        <v>6060</v>
      </c>
      <c r="R716" s="242">
        <f t="shared" si="229"/>
        <v>23490</v>
      </c>
      <c r="S716" s="242">
        <f t="shared" si="231"/>
        <v>29460.000000000004</v>
      </c>
      <c r="T716" s="242">
        <f t="shared" si="232"/>
        <v>45491.6</v>
      </c>
      <c r="U716" s="242">
        <f t="shared" si="239"/>
        <v>98441.600000000006</v>
      </c>
      <c r="V716" s="242">
        <f t="shared" si="227"/>
        <v>104501.6</v>
      </c>
      <c r="W716" s="242">
        <f t="shared" si="240"/>
        <v>10450</v>
      </c>
      <c r="X716" s="242">
        <f t="shared" si="241"/>
        <v>3860</v>
      </c>
      <c r="Y716" s="244">
        <f t="shared" si="242"/>
        <v>118810</v>
      </c>
      <c r="Z716" s="244"/>
      <c r="AA716" s="252"/>
      <c r="AB716" s="241">
        <v>7300</v>
      </c>
      <c r="AC716" s="242">
        <f t="shared" si="230"/>
        <v>27990</v>
      </c>
      <c r="AD716" s="242">
        <f t="shared" si="233"/>
        <v>37580</v>
      </c>
      <c r="AE716" s="242">
        <f t="shared" si="234"/>
        <v>59206.600000000006</v>
      </c>
      <c r="AF716" s="242">
        <f t="shared" si="243"/>
        <v>124776.6</v>
      </c>
      <c r="AG716" s="242">
        <f t="shared" si="228"/>
        <v>132076.6</v>
      </c>
      <c r="AH716" s="242">
        <f t="shared" si="244"/>
        <v>13208</v>
      </c>
      <c r="AI716" s="242">
        <f t="shared" si="245"/>
        <v>4880</v>
      </c>
      <c r="AJ716" s="244">
        <f t="shared" si="246"/>
        <v>150160</v>
      </c>
      <c r="AM716" s="246">
        <f t="shared" si="247"/>
        <v>21290</v>
      </c>
      <c r="AN716" s="246">
        <f t="shared" si="248"/>
        <v>15610</v>
      </c>
    </row>
    <row r="717" spans="2:40" ht="15.6">
      <c r="B717" s="247">
        <v>712</v>
      </c>
      <c r="C717" s="248">
        <v>307700</v>
      </c>
      <c r="D717" s="248">
        <v>246820</v>
      </c>
      <c r="E717" s="235">
        <f t="shared" si="235"/>
        <v>60880</v>
      </c>
      <c r="F717" s="236">
        <f t="shared" si="236"/>
        <v>150480</v>
      </c>
      <c r="G717" s="234">
        <f t="shared" si="237"/>
        <v>119050</v>
      </c>
      <c r="H717" s="237">
        <f t="shared" si="238"/>
        <v>31430</v>
      </c>
      <c r="I717" s="249"/>
      <c r="J717" s="247">
        <v>212</v>
      </c>
      <c r="K717" s="247"/>
      <c r="L717" s="248">
        <v>171780</v>
      </c>
      <c r="M717" s="248">
        <v>134670</v>
      </c>
      <c r="N717" s="248">
        <v>171780</v>
      </c>
      <c r="O717" s="248">
        <v>134670</v>
      </c>
      <c r="Q717" s="241">
        <v>6060</v>
      </c>
      <c r="R717" s="242">
        <f t="shared" si="229"/>
        <v>23490</v>
      </c>
      <c r="S717" s="242">
        <f t="shared" si="231"/>
        <v>29460.000000000004</v>
      </c>
      <c r="T717" s="242">
        <f t="shared" si="232"/>
        <v>45707.199999999997</v>
      </c>
      <c r="U717" s="242">
        <f t="shared" si="239"/>
        <v>98657.2</v>
      </c>
      <c r="V717" s="242">
        <f t="shared" si="227"/>
        <v>104717.2</v>
      </c>
      <c r="W717" s="242">
        <f t="shared" si="240"/>
        <v>10472</v>
      </c>
      <c r="X717" s="242">
        <f t="shared" si="241"/>
        <v>3870</v>
      </c>
      <c r="Y717" s="244">
        <f t="shared" si="242"/>
        <v>119050</v>
      </c>
      <c r="Z717" s="244"/>
      <c r="AA717" s="252"/>
      <c r="AB717" s="241">
        <v>7300</v>
      </c>
      <c r="AC717" s="242">
        <f t="shared" si="230"/>
        <v>27990</v>
      </c>
      <c r="AD717" s="242">
        <f t="shared" si="233"/>
        <v>37580</v>
      </c>
      <c r="AE717" s="242">
        <f t="shared" si="234"/>
        <v>59487.200000000004</v>
      </c>
      <c r="AF717" s="242">
        <f t="shared" si="243"/>
        <v>125057.20000000001</v>
      </c>
      <c r="AG717" s="242">
        <f t="shared" si="228"/>
        <v>132357.20000000001</v>
      </c>
      <c r="AH717" s="242">
        <f t="shared" si="244"/>
        <v>13236</v>
      </c>
      <c r="AI717" s="242">
        <f t="shared" si="245"/>
        <v>4890</v>
      </c>
      <c r="AJ717" s="244">
        <f t="shared" si="246"/>
        <v>150480</v>
      </c>
      <c r="AM717" s="246">
        <f t="shared" si="247"/>
        <v>21300</v>
      </c>
      <c r="AN717" s="246">
        <f t="shared" si="248"/>
        <v>15620</v>
      </c>
    </row>
    <row r="718" spans="2:40" ht="15.6">
      <c r="B718" s="247">
        <v>713</v>
      </c>
      <c r="C718" s="248">
        <v>308500</v>
      </c>
      <c r="D718" s="248">
        <v>247470</v>
      </c>
      <c r="E718" s="235">
        <f t="shared" si="235"/>
        <v>61030</v>
      </c>
      <c r="F718" s="236">
        <f t="shared" si="236"/>
        <v>150800</v>
      </c>
      <c r="G718" s="234">
        <f t="shared" si="237"/>
        <v>119300</v>
      </c>
      <c r="H718" s="237">
        <f t="shared" si="238"/>
        <v>31500</v>
      </c>
      <c r="I718" s="249"/>
      <c r="J718" s="247">
        <v>213</v>
      </c>
      <c r="K718" s="247"/>
      <c r="L718" s="248">
        <v>172100</v>
      </c>
      <c r="M718" s="248">
        <v>134910</v>
      </c>
      <c r="N718" s="248">
        <v>172100</v>
      </c>
      <c r="O718" s="248">
        <v>134910</v>
      </c>
      <c r="Q718" s="241">
        <v>6060</v>
      </c>
      <c r="R718" s="242">
        <f t="shared" si="229"/>
        <v>23490</v>
      </c>
      <c r="S718" s="242">
        <f t="shared" si="231"/>
        <v>29460.000000000004</v>
      </c>
      <c r="T718" s="242">
        <f t="shared" si="232"/>
        <v>45922.799999999996</v>
      </c>
      <c r="U718" s="242">
        <f t="shared" si="239"/>
        <v>98872.799999999988</v>
      </c>
      <c r="V718" s="242">
        <f t="shared" ref="V718:V781" si="249">Q718+U718</f>
        <v>104932.79999999999</v>
      </c>
      <c r="W718" s="242">
        <f t="shared" si="240"/>
        <v>10493</v>
      </c>
      <c r="X718" s="242">
        <f t="shared" si="241"/>
        <v>3880</v>
      </c>
      <c r="Y718" s="244">
        <f t="shared" si="242"/>
        <v>119300</v>
      </c>
      <c r="Z718" s="244"/>
      <c r="AA718" s="252"/>
      <c r="AB718" s="241">
        <v>7300</v>
      </c>
      <c r="AC718" s="242">
        <f t="shared" si="230"/>
        <v>27990</v>
      </c>
      <c r="AD718" s="242">
        <f t="shared" si="233"/>
        <v>37580</v>
      </c>
      <c r="AE718" s="242">
        <f t="shared" si="234"/>
        <v>59767.8</v>
      </c>
      <c r="AF718" s="242">
        <f t="shared" si="243"/>
        <v>125337.8</v>
      </c>
      <c r="AG718" s="242">
        <f t="shared" ref="AG718:AG781" si="250">AB718+AF718</f>
        <v>132637.79999999999</v>
      </c>
      <c r="AH718" s="242">
        <f t="shared" si="244"/>
        <v>13264</v>
      </c>
      <c r="AI718" s="242">
        <f t="shared" si="245"/>
        <v>4900</v>
      </c>
      <c r="AJ718" s="244">
        <f t="shared" si="246"/>
        <v>150800</v>
      </c>
      <c r="AM718" s="246">
        <f t="shared" si="247"/>
        <v>21300</v>
      </c>
      <c r="AN718" s="246">
        <f t="shared" si="248"/>
        <v>15610</v>
      </c>
    </row>
    <row r="719" spans="2:40" ht="15.6">
      <c r="B719" s="247">
        <v>714</v>
      </c>
      <c r="C719" s="248">
        <v>309310</v>
      </c>
      <c r="D719" s="248">
        <v>248120</v>
      </c>
      <c r="E719" s="235">
        <f t="shared" si="235"/>
        <v>61190</v>
      </c>
      <c r="F719" s="236">
        <f t="shared" si="236"/>
        <v>151120</v>
      </c>
      <c r="G719" s="234">
        <f t="shared" si="237"/>
        <v>119550</v>
      </c>
      <c r="H719" s="237">
        <f t="shared" si="238"/>
        <v>31570</v>
      </c>
      <c r="I719" s="249"/>
      <c r="J719" s="247">
        <v>214</v>
      </c>
      <c r="K719" s="247"/>
      <c r="L719" s="248">
        <v>172420</v>
      </c>
      <c r="M719" s="248">
        <v>135150</v>
      </c>
      <c r="N719" s="248">
        <v>172420</v>
      </c>
      <c r="O719" s="248">
        <v>135150</v>
      </c>
      <c r="Q719" s="241">
        <v>6060</v>
      </c>
      <c r="R719" s="242">
        <f t="shared" si="229"/>
        <v>23490</v>
      </c>
      <c r="S719" s="242">
        <f t="shared" si="231"/>
        <v>29460.000000000004</v>
      </c>
      <c r="T719" s="242">
        <f t="shared" si="232"/>
        <v>46138.400000000001</v>
      </c>
      <c r="U719" s="242">
        <f t="shared" si="239"/>
        <v>99088.4</v>
      </c>
      <c r="V719" s="242">
        <f t="shared" si="249"/>
        <v>105148.4</v>
      </c>
      <c r="W719" s="242">
        <f t="shared" si="240"/>
        <v>10515</v>
      </c>
      <c r="X719" s="242">
        <f t="shared" si="241"/>
        <v>3890</v>
      </c>
      <c r="Y719" s="244">
        <f t="shared" si="242"/>
        <v>119550</v>
      </c>
      <c r="Z719" s="244"/>
      <c r="AA719" s="252"/>
      <c r="AB719" s="241">
        <v>7300</v>
      </c>
      <c r="AC719" s="242">
        <f t="shared" si="230"/>
        <v>27990</v>
      </c>
      <c r="AD719" s="242">
        <f t="shared" si="233"/>
        <v>37580</v>
      </c>
      <c r="AE719" s="242">
        <f t="shared" si="234"/>
        <v>60048.4</v>
      </c>
      <c r="AF719" s="242">
        <f t="shared" si="243"/>
        <v>125618.4</v>
      </c>
      <c r="AG719" s="242">
        <f t="shared" si="250"/>
        <v>132918.39999999999</v>
      </c>
      <c r="AH719" s="242">
        <f t="shared" si="244"/>
        <v>13292</v>
      </c>
      <c r="AI719" s="242">
        <f t="shared" si="245"/>
        <v>4910</v>
      </c>
      <c r="AJ719" s="244">
        <f t="shared" si="246"/>
        <v>151120</v>
      </c>
      <c r="AM719" s="246">
        <f t="shared" si="247"/>
        <v>21300</v>
      </c>
      <c r="AN719" s="246">
        <f t="shared" si="248"/>
        <v>15600</v>
      </c>
    </row>
    <row r="720" spans="2:40" ht="15.6">
      <c r="B720" s="247">
        <v>715</v>
      </c>
      <c r="C720" s="248">
        <v>310120</v>
      </c>
      <c r="D720" s="248">
        <v>248780</v>
      </c>
      <c r="E720" s="235">
        <f t="shared" si="235"/>
        <v>61340</v>
      </c>
      <c r="F720" s="236">
        <f t="shared" si="236"/>
        <v>151430</v>
      </c>
      <c r="G720" s="234">
        <f t="shared" si="237"/>
        <v>119790</v>
      </c>
      <c r="H720" s="237">
        <f t="shared" si="238"/>
        <v>31640</v>
      </c>
      <c r="I720" s="249"/>
      <c r="J720" s="247">
        <v>215</v>
      </c>
      <c r="K720" s="247"/>
      <c r="L720" s="248">
        <v>172740</v>
      </c>
      <c r="M720" s="248">
        <v>135400</v>
      </c>
      <c r="N720" s="248">
        <v>172740</v>
      </c>
      <c r="O720" s="248">
        <v>135400</v>
      </c>
      <c r="Q720" s="241">
        <v>6060</v>
      </c>
      <c r="R720" s="242">
        <f t="shared" si="229"/>
        <v>23490</v>
      </c>
      <c r="S720" s="242">
        <f t="shared" si="231"/>
        <v>29460.000000000004</v>
      </c>
      <c r="T720" s="242">
        <f t="shared" si="232"/>
        <v>46354</v>
      </c>
      <c r="U720" s="242">
        <f t="shared" si="239"/>
        <v>99304</v>
      </c>
      <c r="V720" s="242">
        <f t="shared" si="249"/>
        <v>105364</v>
      </c>
      <c r="W720" s="242">
        <f t="shared" si="240"/>
        <v>10536</v>
      </c>
      <c r="X720" s="242">
        <f t="shared" si="241"/>
        <v>3890</v>
      </c>
      <c r="Y720" s="244">
        <f t="shared" si="242"/>
        <v>119790</v>
      </c>
      <c r="Z720" s="244"/>
      <c r="AA720" s="252"/>
      <c r="AB720" s="241">
        <v>7300</v>
      </c>
      <c r="AC720" s="242">
        <f t="shared" si="230"/>
        <v>27990</v>
      </c>
      <c r="AD720" s="242">
        <f t="shared" si="233"/>
        <v>37580</v>
      </c>
      <c r="AE720" s="242">
        <f t="shared" si="234"/>
        <v>60329.000000000007</v>
      </c>
      <c r="AF720" s="242">
        <f t="shared" si="243"/>
        <v>125899</v>
      </c>
      <c r="AG720" s="242">
        <f t="shared" si="250"/>
        <v>133199</v>
      </c>
      <c r="AH720" s="242">
        <f t="shared" si="244"/>
        <v>13320</v>
      </c>
      <c r="AI720" s="242">
        <f t="shared" si="245"/>
        <v>4920</v>
      </c>
      <c r="AJ720" s="244">
        <f t="shared" si="246"/>
        <v>151430</v>
      </c>
      <c r="AM720" s="246">
        <f t="shared" si="247"/>
        <v>21310</v>
      </c>
      <c r="AN720" s="246">
        <f t="shared" si="248"/>
        <v>15610</v>
      </c>
    </row>
    <row r="721" spans="2:40" ht="15.6">
      <c r="B721" s="247">
        <v>716</v>
      </c>
      <c r="C721" s="248">
        <v>310920</v>
      </c>
      <c r="D721" s="248">
        <v>249430</v>
      </c>
      <c r="E721" s="235">
        <f t="shared" si="235"/>
        <v>61490</v>
      </c>
      <c r="F721" s="236">
        <f t="shared" si="236"/>
        <v>151750</v>
      </c>
      <c r="G721" s="234">
        <f t="shared" si="237"/>
        <v>120030</v>
      </c>
      <c r="H721" s="237">
        <f t="shared" si="238"/>
        <v>31720</v>
      </c>
      <c r="I721" s="249"/>
      <c r="J721" s="247">
        <v>216</v>
      </c>
      <c r="K721" s="247"/>
      <c r="L721" s="248">
        <v>173060</v>
      </c>
      <c r="M721" s="248">
        <v>135650</v>
      </c>
      <c r="N721" s="248">
        <v>173060</v>
      </c>
      <c r="O721" s="248">
        <v>135650</v>
      </c>
      <c r="Q721" s="241">
        <v>6060</v>
      </c>
      <c r="R721" s="242">
        <f t="shared" si="229"/>
        <v>23490</v>
      </c>
      <c r="S721" s="242">
        <f t="shared" si="231"/>
        <v>29460.000000000004</v>
      </c>
      <c r="T721" s="242">
        <f t="shared" si="232"/>
        <v>46569.599999999999</v>
      </c>
      <c r="U721" s="242">
        <f t="shared" si="239"/>
        <v>99519.6</v>
      </c>
      <c r="V721" s="242">
        <f t="shared" si="249"/>
        <v>105579.6</v>
      </c>
      <c r="W721" s="242">
        <f t="shared" si="240"/>
        <v>10558</v>
      </c>
      <c r="X721" s="242">
        <f t="shared" si="241"/>
        <v>3900</v>
      </c>
      <c r="Y721" s="244">
        <f t="shared" si="242"/>
        <v>120030</v>
      </c>
      <c r="Z721" s="244"/>
      <c r="AA721" s="252"/>
      <c r="AB721" s="241">
        <v>7300</v>
      </c>
      <c r="AC721" s="242">
        <f t="shared" si="230"/>
        <v>27990</v>
      </c>
      <c r="AD721" s="242">
        <f t="shared" si="233"/>
        <v>37580</v>
      </c>
      <c r="AE721" s="242">
        <f t="shared" si="234"/>
        <v>60609.600000000006</v>
      </c>
      <c r="AF721" s="242">
        <f t="shared" si="243"/>
        <v>126179.6</v>
      </c>
      <c r="AG721" s="242">
        <f t="shared" si="250"/>
        <v>133479.6</v>
      </c>
      <c r="AH721" s="242">
        <f t="shared" si="244"/>
        <v>13348</v>
      </c>
      <c r="AI721" s="242">
        <f t="shared" si="245"/>
        <v>4930</v>
      </c>
      <c r="AJ721" s="244">
        <f t="shared" si="246"/>
        <v>151750</v>
      </c>
      <c r="AM721" s="246">
        <f t="shared" si="247"/>
        <v>21310</v>
      </c>
      <c r="AN721" s="246">
        <f t="shared" si="248"/>
        <v>15620</v>
      </c>
    </row>
    <row r="722" spans="2:40" ht="15.6">
      <c r="B722" s="247">
        <v>717</v>
      </c>
      <c r="C722" s="248">
        <v>311730</v>
      </c>
      <c r="D722" s="248">
        <v>250080</v>
      </c>
      <c r="E722" s="235">
        <f t="shared" si="235"/>
        <v>61650</v>
      </c>
      <c r="F722" s="236">
        <f t="shared" si="236"/>
        <v>152070</v>
      </c>
      <c r="G722" s="234">
        <f t="shared" si="237"/>
        <v>120280</v>
      </c>
      <c r="H722" s="237">
        <f t="shared" si="238"/>
        <v>31790</v>
      </c>
      <c r="I722" s="249"/>
      <c r="J722" s="247">
        <v>217</v>
      </c>
      <c r="K722" s="247"/>
      <c r="L722" s="248">
        <v>173370</v>
      </c>
      <c r="M722" s="248">
        <v>135890</v>
      </c>
      <c r="N722" s="248">
        <v>173370</v>
      </c>
      <c r="O722" s="248">
        <v>135890</v>
      </c>
      <c r="Q722" s="241">
        <v>6060</v>
      </c>
      <c r="R722" s="242">
        <f t="shared" si="229"/>
        <v>23490</v>
      </c>
      <c r="S722" s="242">
        <f t="shared" si="231"/>
        <v>29460.000000000004</v>
      </c>
      <c r="T722" s="242">
        <f t="shared" si="232"/>
        <v>46785.2</v>
      </c>
      <c r="U722" s="242">
        <f t="shared" si="239"/>
        <v>99735.2</v>
      </c>
      <c r="V722" s="242">
        <f t="shared" si="249"/>
        <v>105795.2</v>
      </c>
      <c r="W722" s="242">
        <f t="shared" si="240"/>
        <v>10580</v>
      </c>
      <c r="X722" s="242">
        <f t="shared" si="241"/>
        <v>3910</v>
      </c>
      <c r="Y722" s="244">
        <f t="shared" si="242"/>
        <v>120280</v>
      </c>
      <c r="Z722" s="244"/>
      <c r="AA722" s="252"/>
      <c r="AB722" s="241">
        <v>7300</v>
      </c>
      <c r="AC722" s="242">
        <f t="shared" si="230"/>
        <v>27990</v>
      </c>
      <c r="AD722" s="242">
        <f t="shared" si="233"/>
        <v>37580</v>
      </c>
      <c r="AE722" s="242">
        <f t="shared" si="234"/>
        <v>60890.200000000004</v>
      </c>
      <c r="AF722" s="242">
        <f t="shared" si="243"/>
        <v>126460.20000000001</v>
      </c>
      <c r="AG722" s="242">
        <f t="shared" si="250"/>
        <v>133760.20000000001</v>
      </c>
      <c r="AH722" s="242">
        <f t="shared" si="244"/>
        <v>13376</v>
      </c>
      <c r="AI722" s="242">
        <f t="shared" si="245"/>
        <v>4940</v>
      </c>
      <c r="AJ722" s="244">
        <f t="shared" si="246"/>
        <v>152070</v>
      </c>
      <c r="AM722" s="246">
        <f t="shared" si="247"/>
        <v>21300</v>
      </c>
      <c r="AN722" s="246">
        <f t="shared" si="248"/>
        <v>15610</v>
      </c>
    </row>
    <row r="723" spans="2:40" ht="15.6">
      <c r="B723" s="247">
        <v>718</v>
      </c>
      <c r="C723" s="248">
        <v>312550</v>
      </c>
      <c r="D723" s="248">
        <v>250730</v>
      </c>
      <c r="E723" s="235">
        <f t="shared" si="235"/>
        <v>61820</v>
      </c>
      <c r="F723" s="236">
        <f t="shared" si="236"/>
        <v>152390</v>
      </c>
      <c r="G723" s="234">
        <f t="shared" si="237"/>
        <v>120530</v>
      </c>
      <c r="H723" s="237">
        <f t="shared" si="238"/>
        <v>31860</v>
      </c>
      <c r="I723" s="249"/>
      <c r="J723" s="247">
        <v>218</v>
      </c>
      <c r="K723" s="247"/>
      <c r="L723" s="248">
        <v>173690</v>
      </c>
      <c r="M723" s="248">
        <v>136140</v>
      </c>
      <c r="N723" s="248">
        <v>173690</v>
      </c>
      <c r="O723" s="248">
        <v>136140</v>
      </c>
      <c r="Q723" s="241">
        <v>6060</v>
      </c>
      <c r="R723" s="242">
        <f t="shared" si="229"/>
        <v>23490</v>
      </c>
      <c r="S723" s="242">
        <f t="shared" si="231"/>
        <v>29460.000000000004</v>
      </c>
      <c r="T723" s="242">
        <f t="shared" si="232"/>
        <v>47000.799999999996</v>
      </c>
      <c r="U723" s="242">
        <f t="shared" si="239"/>
        <v>99950.799999999988</v>
      </c>
      <c r="V723" s="242">
        <f t="shared" si="249"/>
        <v>106010.79999999999</v>
      </c>
      <c r="W723" s="242">
        <f t="shared" si="240"/>
        <v>10601</v>
      </c>
      <c r="X723" s="242">
        <f t="shared" si="241"/>
        <v>3920</v>
      </c>
      <c r="Y723" s="244">
        <f t="shared" si="242"/>
        <v>120530</v>
      </c>
      <c r="Z723" s="244"/>
      <c r="AA723" s="252"/>
      <c r="AB723" s="241">
        <v>7300</v>
      </c>
      <c r="AC723" s="242">
        <f t="shared" si="230"/>
        <v>27990</v>
      </c>
      <c r="AD723" s="242">
        <f t="shared" si="233"/>
        <v>37580</v>
      </c>
      <c r="AE723" s="242">
        <f t="shared" si="234"/>
        <v>61170.8</v>
      </c>
      <c r="AF723" s="242">
        <f t="shared" si="243"/>
        <v>126740.8</v>
      </c>
      <c r="AG723" s="242">
        <f t="shared" si="250"/>
        <v>134040.79999999999</v>
      </c>
      <c r="AH723" s="242">
        <f t="shared" si="244"/>
        <v>13404</v>
      </c>
      <c r="AI723" s="242">
        <f t="shared" si="245"/>
        <v>4950</v>
      </c>
      <c r="AJ723" s="244">
        <f t="shared" si="246"/>
        <v>152390</v>
      </c>
      <c r="AM723" s="246">
        <f t="shared" si="247"/>
        <v>21300</v>
      </c>
      <c r="AN723" s="246">
        <f t="shared" si="248"/>
        <v>15610</v>
      </c>
    </row>
    <row r="724" spans="2:40" ht="15.6">
      <c r="B724" s="247">
        <v>719</v>
      </c>
      <c r="C724" s="248">
        <v>313350</v>
      </c>
      <c r="D724" s="248">
        <v>251390</v>
      </c>
      <c r="E724" s="235">
        <f t="shared" si="235"/>
        <v>61960</v>
      </c>
      <c r="F724" s="236">
        <f t="shared" si="236"/>
        <v>152710</v>
      </c>
      <c r="G724" s="234">
        <f t="shared" si="237"/>
        <v>120770</v>
      </c>
      <c r="H724" s="237">
        <f t="shared" si="238"/>
        <v>31940</v>
      </c>
      <c r="I724" s="249"/>
      <c r="J724" s="247">
        <v>219</v>
      </c>
      <c r="K724" s="247"/>
      <c r="L724" s="248">
        <v>174010</v>
      </c>
      <c r="M724" s="248">
        <v>136380</v>
      </c>
      <c r="N724" s="248">
        <v>174010</v>
      </c>
      <c r="O724" s="248">
        <v>136380</v>
      </c>
      <c r="Q724" s="241">
        <v>6060</v>
      </c>
      <c r="R724" s="242">
        <f t="shared" si="229"/>
        <v>23490</v>
      </c>
      <c r="S724" s="242">
        <f t="shared" si="231"/>
        <v>29460.000000000004</v>
      </c>
      <c r="T724" s="242">
        <f t="shared" si="232"/>
        <v>47216.4</v>
      </c>
      <c r="U724" s="242">
        <f t="shared" si="239"/>
        <v>100166.39999999999</v>
      </c>
      <c r="V724" s="242">
        <f t="shared" si="249"/>
        <v>106226.4</v>
      </c>
      <c r="W724" s="242">
        <f t="shared" si="240"/>
        <v>10623</v>
      </c>
      <c r="X724" s="242">
        <f t="shared" si="241"/>
        <v>3930</v>
      </c>
      <c r="Y724" s="244">
        <f t="shared" si="242"/>
        <v>120770</v>
      </c>
      <c r="Z724" s="244"/>
      <c r="AA724" s="252"/>
      <c r="AB724" s="241">
        <v>7300</v>
      </c>
      <c r="AC724" s="242">
        <f t="shared" si="230"/>
        <v>27990</v>
      </c>
      <c r="AD724" s="242">
        <f t="shared" si="233"/>
        <v>37580</v>
      </c>
      <c r="AE724" s="242">
        <f t="shared" si="234"/>
        <v>61451.4</v>
      </c>
      <c r="AF724" s="242">
        <f t="shared" si="243"/>
        <v>127021.4</v>
      </c>
      <c r="AG724" s="242">
        <f t="shared" si="250"/>
        <v>134321.4</v>
      </c>
      <c r="AH724" s="242">
        <f t="shared" si="244"/>
        <v>13432</v>
      </c>
      <c r="AI724" s="242">
        <f t="shared" si="245"/>
        <v>4960</v>
      </c>
      <c r="AJ724" s="244">
        <f t="shared" si="246"/>
        <v>152710</v>
      </c>
      <c r="AM724" s="246">
        <f t="shared" si="247"/>
        <v>21300</v>
      </c>
      <c r="AN724" s="246">
        <f t="shared" si="248"/>
        <v>15610</v>
      </c>
    </row>
    <row r="725" spans="2:40" ht="15.6">
      <c r="B725" s="247">
        <v>720</v>
      </c>
      <c r="C725" s="248">
        <v>314160</v>
      </c>
      <c r="D725" s="248">
        <v>252050</v>
      </c>
      <c r="E725" s="235">
        <f t="shared" si="235"/>
        <v>62110</v>
      </c>
      <c r="F725" s="236">
        <f t="shared" si="236"/>
        <v>153040</v>
      </c>
      <c r="G725" s="234">
        <f t="shared" si="237"/>
        <v>121010</v>
      </c>
      <c r="H725" s="237">
        <f t="shared" si="238"/>
        <v>32030</v>
      </c>
      <c r="I725" s="249"/>
      <c r="J725" s="247">
        <v>220</v>
      </c>
      <c r="K725" s="247"/>
      <c r="L725" s="248">
        <v>174330</v>
      </c>
      <c r="M725" s="248">
        <v>136620</v>
      </c>
      <c r="N725" s="248">
        <v>174330</v>
      </c>
      <c r="O725" s="248">
        <v>136620</v>
      </c>
      <c r="Q725" s="241">
        <v>6060</v>
      </c>
      <c r="R725" s="242">
        <f t="shared" si="229"/>
        <v>23490</v>
      </c>
      <c r="S725" s="242">
        <f t="shared" si="231"/>
        <v>29460.000000000004</v>
      </c>
      <c r="T725" s="242">
        <f t="shared" si="232"/>
        <v>47432</v>
      </c>
      <c r="U725" s="242">
        <f t="shared" si="239"/>
        <v>100382</v>
      </c>
      <c r="V725" s="242">
        <f t="shared" si="249"/>
        <v>106442</v>
      </c>
      <c r="W725" s="242">
        <f t="shared" si="240"/>
        <v>10644</v>
      </c>
      <c r="X725" s="242">
        <f t="shared" si="241"/>
        <v>3930</v>
      </c>
      <c r="Y725" s="244">
        <f t="shared" si="242"/>
        <v>121010</v>
      </c>
      <c r="Z725" s="244"/>
      <c r="AA725" s="252"/>
      <c r="AB725" s="241">
        <v>7300</v>
      </c>
      <c r="AC725" s="242">
        <f t="shared" si="230"/>
        <v>27990</v>
      </c>
      <c r="AD725" s="242">
        <f t="shared" si="233"/>
        <v>37580</v>
      </c>
      <c r="AE725" s="242">
        <f t="shared" si="234"/>
        <v>61732.000000000007</v>
      </c>
      <c r="AF725" s="242">
        <f t="shared" si="243"/>
        <v>127302</v>
      </c>
      <c r="AG725" s="242">
        <f t="shared" si="250"/>
        <v>134602</v>
      </c>
      <c r="AH725" s="242">
        <f t="shared" si="244"/>
        <v>13460</v>
      </c>
      <c r="AI725" s="242">
        <f t="shared" si="245"/>
        <v>4980</v>
      </c>
      <c r="AJ725" s="244">
        <f t="shared" si="246"/>
        <v>153040</v>
      </c>
      <c r="AM725" s="246">
        <f t="shared" si="247"/>
        <v>21290</v>
      </c>
      <c r="AN725" s="246">
        <f t="shared" si="248"/>
        <v>15610</v>
      </c>
    </row>
    <row r="726" spans="2:40" ht="15.6">
      <c r="B726" s="247">
        <v>721</v>
      </c>
      <c r="C726" s="248">
        <v>314960</v>
      </c>
      <c r="D726" s="248">
        <v>252700</v>
      </c>
      <c r="E726" s="235">
        <f t="shared" si="235"/>
        <v>62260</v>
      </c>
      <c r="F726" s="236">
        <f t="shared" si="236"/>
        <v>153360</v>
      </c>
      <c r="G726" s="234">
        <f t="shared" si="237"/>
        <v>121260</v>
      </c>
      <c r="H726" s="237">
        <f t="shared" si="238"/>
        <v>32100</v>
      </c>
      <c r="I726" s="249"/>
      <c r="J726" s="247">
        <v>221</v>
      </c>
      <c r="K726" s="247"/>
      <c r="L726" s="248">
        <v>174650</v>
      </c>
      <c r="M726" s="248">
        <v>136870</v>
      </c>
      <c r="N726" s="248">
        <v>174650</v>
      </c>
      <c r="O726" s="248">
        <v>136870</v>
      </c>
      <c r="Q726" s="241">
        <v>6060</v>
      </c>
      <c r="R726" s="242">
        <f t="shared" si="229"/>
        <v>23490</v>
      </c>
      <c r="S726" s="242">
        <f t="shared" si="231"/>
        <v>29460.000000000004</v>
      </c>
      <c r="T726" s="242">
        <f t="shared" si="232"/>
        <v>47647.6</v>
      </c>
      <c r="U726" s="242">
        <f t="shared" si="239"/>
        <v>100597.6</v>
      </c>
      <c r="V726" s="242">
        <f t="shared" si="249"/>
        <v>106657.60000000001</v>
      </c>
      <c r="W726" s="242">
        <f t="shared" si="240"/>
        <v>10666</v>
      </c>
      <c r="X726" s="242">
        <f t="shared" si="241"/>
        <v>3940</v>
      </c>
      <c r="Y726" s="244">
        <f t="shared" si="242"/>
        <v>121260</v>
      </c>
      <c r="Z726" s="244"/>
      <c r="AA726" s="252"/>
      <c r="AB726" s="241">
        <v>7300</v>
      </c>
      <c r="AC726" s="242">
        <f t="shared" si="230"/>
        <v>27990</v>
      </c>
      <c r="AD726" s="242">
        <f t="shared" si="233"/>
        <v>37580</v>
      </c>
      <c r="AE726" s="242">
        <f t="shared" si="234"/>
        <v>62012.600000000006</v>
      </c>
      <c r="AF726" s="242">
        <f t="shared" si="243"/>
        <v>127582.6</v>
      </c>
      <c r="AG726" s="242">
        <f t="shared" si="250"/>
        <v>134882.6</v>
      </c>
      <c r="AH726" s="242">
        <f t="shared" si="244"/>
        <v>13488</v>
      </c>
      <c r="AI726" s="242">
        <f t="shared" si="245"/>
        <v>4990</v>
      </c>
      <c r="AJ726" s="244">
        <f t="shared" si="246"/>
        <v>153360</v>
      </c>
      <c r="AM726" s="246">
        <f t="shared" si="247"/>
        <v>21290</v>
      </c>
      <c r="AN726" s="246">
        <f t="shared" si="248"/>
        <v>15610</v>
      </c>
    </row>
    <row r="727" spans="2:40" ht="15.6">
      <c r="B727" s="247">
        <v>722</v>
      </c>
      <c r="C727" s="248">
        <v>315770</v>
      </c>
      <c r="D727" s="248">
        <v>253350</v>
      </c>
      <c r="E727" s="235">
        <f t="shared" si="235"/>
        <v>62420</v>
      </c>
      <c r="F727" s="236">
        <f t="shared" si="236"/>
        <v>153670</v>
      </c>
      <c r="G727" s="234">
        <f t="shared" si="237"/>
        <v>121510</v>
      </c>
      <c r="H727" s="237">
        <f t="shared" si="238"/>
        <v>32160</v>
      </c>
      <c r="I727" s="249"/>
      <c r="J727" s="247">
        <v>222</v>
      </c>
      <c r="K727" s="247"/>
      <c r="L727" s="248">
        <v>174970</v>
      </c>
      <c r="M727" s="248">
        <v>137120</v>
      </c>
      <c r="N727" s="248">
        <v>174970</v>
      </c>
      <c r="O727" s="248">
        <v>137120</v>
      </c>
      <c r="Q727" s="241">
        <v>6060</v>
      </c>
      <c r="R727" s="242">
        <f t="shared" si="229"/>
        <v>23490</v>
      </c>
      <c r="S727" s="242">
        <f t="shared" si="231"/>
        <v>29460.000000000004</v>
      </c>
      <c r="T727" s="242">
        <f t="shared" si="232"/>
        <v>47863.199999999997</v>
      </c>
      <c r="U727" s="242">
        <f t="shared" si="239"/>
        <v>100813.2</v>
      </c>
      <c r="V727" s="242">
        <f t="shared" si="249"/>
        <v>106873.2</v>
      </c>
      <c r="W727" s="242">
        <f t="shared" si="240"/>
        <v>10687</v>
      </c>
      <c r="X727" s="242">
        <f t="shared" si="241"/>
        <v>3950</v>
      </c>
      <c r="Y727" s="244">
        <f t="shared" si="242"/>
        <v>121510</v>
      </c>
      <c r="Z727" s="244"/>
      <c r="AA727" s="252"/>
      <c r="AB727" s="241">
        <v>7300</v>
      </c>
      <c r="AC727" s="242">
        <f t="shared" si="230"/>
        <v>27990</v>
      </c>
      <c r="AD727" s="242">
        <f t="shared" si="233"/>
        <v>37580</v>
      </c>
      <c r="AE727" s="242">
        <f t="shared" si="234"/>
        <v>62293.200000000004</v>
      </c>
      <c r="AF727" s="242">
        <f t="shared" si="243"/>
        <v>127863.20000000001</v>
      </c>
      <c r="AG727" s="242">
        <f t="shared" si="250"/>
        <v>135163.20000000001</v>
      </c>
      <c r="AH727" s="242">
        <f t="shared" si="244"/>
        <v>13516</v>
      </c>
      <c r="AI727" s="242">
        <f t="shared" si="245"/>
        <v>5000</v>
      </c>
      <c r="AJ727" s="244">
        <f t="shared" si="246"/>
        <v>153670</v>
      </c>
      <c r="AM727" s="246">
        <f t="shared" si="247"/>
        <v>21300</v>
      </c>
      <c r="AN727" s="246">
        <f t="shared" si="248"/>
        <v>15610</v>
      </c>
    </row>
    <row r="728" spans="2:40" ht="15.6">
      <c r="B728" s="247">
        <v>723</v>
      </c>
      <c r="C728" s="248">
        <v>316580</v>
      </c>
      <c r="D728" s="248">
        <v>254000</v>
      </c>
      <c r="E728" s="235">
        <f t="shared" si="235"/>
        <v>62580</v>
      </c>
      <c r="F728" s="236">
        <f t="shared" si="236"/>
        <v>153990</v>
      </c>
      <c r="G728" s="234">
        <f t="shared" si="237"/>
        <v>121750</v>
      </c>
      <c r="H728" s="237">
        <f t="shared" si="238"/>
        <v>32240</v>
      </c>
      <c r="I728" s="249"/>
      <c r="J728" s="247">
        <v>223</v>
      </c>
      <c r="K728" s="247"/>
      <c r="L728" s="248">
        <v>175290</v>
      </c>
      <c r="M728" s="248">
        <v>137370</v>
      </c>
      <c r="N728" s="248">
        <v>175290</v>
      </c>
      <c r="O728" s="248">
        <v>137370</v>
      </c>
      <c r="Q728" s="241">
        <v>6060</v>
      </c>
      <c r="R728" s="242">
        <f t="shared" si="229"/>
        <v>23490</v>
      </c>
      <c r="S728" s="242">
        <f t="shared" si="231"/>
        <v>29460.000000000004</v>
      </c>
      <c r="T728" s="242">
        <f t="shared" si="232"/>
        <v>48078.799999999996</v>
      </c>
      <c r="U728" s="242">
        <f t="shared" si="239"/>
        <v>101028.79999999999</v>
      </c>
      <c r="V728" s="242">
        <f t="shared" si="249"/>
        <v>107088.79999999999</v>
      </c>
      <c r="W728" s="242">
        <f t="shared" si="240"/>
        <v>10709</v>
      </c>
      <c r="X728" s="242">
        <f t="shared" si="241"/>
        <v>3960</v>
      </c>
      <c r="Y728" s="244">
        <f t="shared" si="242"/>
        <v>121750</v>
      </c>
      <c r="Z728" s="244"/>
      <c r="AA728" s="252"/>
      <c r="AB728" s="241">
        <v>7300</v>
      </c>
      <c r="AC728" s="242">
        <f t="shared" si="230"/>
        <v>27990</v>
      </c>
      <c r="AD728" s="242">
        <f t="shared" si="233"/>
        <v>37580</v>
      </c>
      <c r="AE728" s="242">
        <f t="shared" si="234"/>
        <v>62573.8</v>
      </c>
      <c r="AF728" s="242">
        <f t="shared" si="243"/>
        <v>128143.8</v>
      </c>
      <c r="AG728" s="242">
        <f t="shared" si="250"/>
        <v>135443.79999999999</v>
      </c>
      <c r="AH728" s="242">
        <f t="shared" si="244"/>
        <v>13544</v>
      </c>
      <c r="AI728" s="242">
        <f t="shared" si="245"/>
        <v>5010</v>
      </c>
      <c r="AJ728" s="244">
        <f t="shared" si="246"/>
        <v>153990</v>
      </c>
      <c r="AM728" s="246">
        <f t="shared" si="247"/>
        <v>21300</v>
      </c>
      <c r="AN728" s="246">
        <f t="shared" si="248"/>
        <v>15620</v>
      </c>
    </row>
    <row r="729" spans="2:40" ht="15.6">
      <c r="B729" s="247">
        <v>724</v>
      </c>
      <c r="C729" s="248">
        <v>317380</v>
      </c>
      <c r="D729" s="248">
        <v>254650</v>
      </c>
      <c r="E729" s="235">
        <f t="shared" si="235"/>
        <v>62730</v>
      </c>
      <c r="F729" s="236">
        <f t="shared" si="236"/>
        <v>154310</v>
      </c>
      <c r="G729" s="234">
        <f t="shared" si="237"/>
        <v>122000</v>
      </c>
      <c r="H729" s="237">
        <f t="shared" si="238"/>
        <v>32310</v>
      </c>
      <c r="I729" s="249"/>
      <c r="J729" s="247">
        <v>224</v>
      </c>
      <c r="K729" s="247"/>
      <c r="L729" s="248">
        <v>175600</v>
      </c>
      <c r="M729" s="248">
        <v>137600</v>
      </c>
      <c r="N729" s="248">
        <v>175600</v>
      </c>
      <c r="O729" s="248">
        <v>137600</v>
      </c>
      <c r="Q729" s="241">
        <v>6060</v>
      </c>
      <c r="R729" s="242">
        <f t="shared" si="229"/>
        <v>23490</v>
      </c>
      <c r="S729" s="242">
        <f t="shared" si="231"/>
        <v>29460.000000000004</v>
      </c>
      <c r="T729" s="242">
        <f t="shared" si="232"/>
        <v>48294.400000000001</v>
      </c>
      <c r="U729" s="242">
        <f t="shared" si="239"/>
        <v>101244.4</v>
      </c>
      <c r="V729" s="242">
        <f t="shared" si="249"/>
        <v>107304.4</v>
      </c>
      <c r="W729" s="242">
        <f t="shared" si="240"/>
        <v>10730</v>
      </c>
      <c r="X729" s="242">
        <f t="shared" si="241"/>
        <v>3970</v>
      </c>
      <c r="Y729" s="244">
        <f t="shared" si="242"/>
        <v>122000</v>
      </c>
      <c r="Z729" s="244"/>
      <c r="AA729" s="252"/>
      <c r="AB729" s="241">
        <v>7300</v>
      </c>
      <c r="AC729" s="242">
        <f t="shared" si="230"/>
        <v>27990</v>
      </c>
      <c r="AD729" s="242">
        <f t="shared" si="233"/>
        <v>37580</v>
      </c>
      <c r="AE729" s="242">
        <f t="shared" si="234"/>
        <v>62854.400000000009</v>
      </c>
      <c r="AF729" s="242">
        <f t="shared" si="243"/>
        <v>128424.40000000001</v>
      </c>
      <c r="AG729" s="242">
        <f t="shared" si="250"/>
        <v>135724.40000000002</v>
      </c>
      <c r="AH729" s="242">
        <f t="shared" si="244"/>
        <v>13572</v>
      </c>
      <c r="AI729" s="242">
        <f t="shared" si="245"/>
        <v>5020</v>
      </c>
      <c r="AJ729" s="244">
        <f t="shared" si="246"/>
        <v>154310</v>
      </c>
      <c r="AM729" s="246">
        <f t="shared" si="247"/>
        <v>21290</v>
      </c>
      <c r="AN729" s="246">
        <f t="shared" si="248"/>
        <v>15600</v>
      </c>
    </row>
    <row r="730" spans="2:40" ht="15.6">
      <c r="B730" s="247">
        <v>725</v>
      </c>
      <c r="C730" s="248">
        <v>318190</v>
      </c>
      <c r="D730" s="248">
        <v>255310</v>
      </c>
      <c r="E730" s="235">
        <f t="shared" si="235"/>
        <v>62880</v>
      </c>
      <c r="F730" s="236">
        <f t="shared" si="236"/>
        <v>154630</v>
      </c>
      <c r="G730" s="234">
        <f t="shared" si="237"/>
        <v>122240</v>
      </c>
      <c r="H730" s="237">
        <f t="shared" si="238"/>
        <v>32390</v>
      </c>
      <c r="I730" s="249"/>
      <c r="J730" s="247">
        <v>225</v>
      </c>
      <c r="K730" s="247"/>
      <c r="L730" s="248">
        <v>175920</v>
      </c>
      <c r="M730" s="248">
        <v>137850</v>
      </c>
      <c r="N730" s="248">
        <v>175920</v>
      </c>
      <c r="O730" s="248">
        <v>137850</v>
      </c>
      <c r="Q730" s="241">
        <v>6060</v>
      </c>
      <c r="R730" s="242">
        <f t="shared" si="229"/>
        <v>23490</v>
      </c>
      <c r="S730" s="242">
        <f t="shared" si="231"/>
        <v>29460.000000000004</v>
      </c>
      <c r="T730" s="242">
        <f t="shared" si="232"/>
        <v>48510</v>
      </c>
      <c r="U730" s="242">
        <f t="shared" si="239"/>
        <v>101460</v>
      </c>
      <c r="V730" s="242">
        <f t="shared" si="249"/>
        <v>107520</v>
      </c>
      <c r="W730" s="242">
        <f t="shared" si="240"/>
        <v>10752</v>
      </c>
      <c r="X730" s="242">
        <f t="shared" si="241"/>
        <v>3970</v>
      </c>
      <c r="Y730" s="244">
        <f t="shared" si="242"/>
        <v>122240</v>
      </c>
      <c r="Z730" s="244"/>
      <c r="AA730" s="252"/>
      <c r="AB730" s="241">
        <v>7300</v>
      </c>
      <c r="AC730" s="242">
        <f t="shared" si="230"/>
        <v>27990</v>
      </c>
      <c r="AD730" s="242">
        <f t="shared" si="233"/>
        <v>37580</v>
      </c>
      <c r="AE730" s="242">
        <f t="shared" si="234"/>
        <v>63135.000000000007</v>
      </c>
      <c r="AF730" s="242">
        <f t="shared" si="243"/>
        <v>128705</v>
      </c>
      <c r="AG730" s="242">
        <f t="shared" si="250"/>
        <v>136005</v>
      </c>
      <c r="AH730" s="242">
        <f t="shared" si="244"/>
        <v>13601</v>
      </c>
      <c r="AI730" s="242">
        <f t="shared" si="245"/>
        <v>5030</v>
      </c>
      <c r="AJ730" s="244">
        <f t="shared" si="246"/>
        <v>154630</v>
      </c>
      <c r="AM730" s="246">
        <f t="shared" si="247"/>
        <v>21290</v>
      </c>
      <c r="AN730" s="246">
        <f t="shared" si="248"/>
        <v>15610</v>
      </c>
    </row>
    <row r="731" spans="2:40" ht="15.6">
      <c r="B731" s="247">
        <v>726</v>
      </c>
      <c r="C731" s="248">
        <v>319000</v>
      </c>
      <c r="D731" s="248">
        <v>255960</v>
      </c>
      <c r="E731" s="235">
        <f t="shared" si="235"/>
        <v>63040</v>
      </c>
      <c r="F731" s="236">
        <f t="shared" si="236"/>
        <v>154950</v>
      </c>
      <c r="G731" s="234">
        <f t="shared" si="237"/>
        <v>122480</v>
      </c>
      <c r="H731" s="237">
        <f t="shared" si="238"/>
        <v>32470</v>
      </c>
      <c r="I731" s="249"/>
      <c r="J731" s="247">
        <v>226</v>
      </c>
      <c r="K731" s="247"/>
      <c r="L731" s="248">
        <v>176240</v>
      </c>
      <c r="M731" s="248">
        <v>138100</v>
      </c>
      <c r="N731" s="248">
        <v>176240</v>
      </c>
      <c r="O731" s="248">
        <v>138100</v>
      </c>
      <c r="Q731" s="241">
        <v>6060</v>
      </c>
      <c r="R731" s="242">
        <f t="shared" si="229"/>
        <v>23490</v>
      </c>
      <c r="S731" s="242">
        <f t="shared" si="231"/>
        <v>29460.000000000004</v>
      </c>
      <c r="T731" s="242">
        <f t="shared" si="232"/>
        <v>48725.599999999999</v>
      </c>
      <c r="U731" s="242">
        <f t="shared" si="239"/>
        <v>101675.6</v>
      </c>
      <c r="V731" s="242">
        <f t="shared" si="249"/>
        <v>107735.6</v>
      </c>
      <c r="W731" s="242">
        <f t="shared" si="240"/>
        <v>10774</v>
      </c>
      <c r="X731" s="242">
        <f t="shared" si="241"/>
        <v>3980</v>
      </c>
      <c r="Y731" s="244">
        <f t="shared" si="242"/>
        <v>122480</v>
      </c>
      <c r="Z731" s="244"/>
      <c r="AA731" s="252"/>
      <c r="AB731" s="241">
        <v>7300</v>
      </c>
      <c r="AC731" s="242">
        <f t="shared" si="230"/>
        <v>27990</v>
      </c>
      <c r="AD731" s="242">
        <f t="shared" si="233"/>
        <v>37580</v>
      </c>
      <c r="AE731" s="242">
        <f t="shared" si="234"/>
        <v>63415.600000000006</v>
      </c>
      <c r="AF731" s="242">
        <f t="shared" si="243"/>
        <v>128985.60000000001</v>
      </c>
      <c r="AG731" s="242">
        <f t="shared" si="250"/>
        <v>136285.6</v>
      </c>
      <c r="AH731" s="242">
        <f t="shared" si="244"/>
        <v>13629</v>
      </c>
      <c r="AI731" s="242">
        <f t="shared" si="245"/>
        <v>5040</v>
      </c>
      <c r="AJ731" s="244">
        <f t="shared" si="246"/>
        <v>154950</v>
      </c>
      <c r="AM731" s="246">
        <f t="shared" si="247"/>
        <v>21290</v>
      </c>
      <c r="AN731" s="246">
        <f t="shared" si="248"/>
        <v>15620</v>
      </c>
    </row>
    <row r="732" spans="2:40" ht="15.6">
      <c r="B732" s="247">
        <v>727</v>
      </c>
      <c r="C732" s="248">
        <v>319800</v>
      </c>
      <c r="D732" s="248">
        <v>256620</v>
      </c>
      <c r="E732" s="235">
        <f t="shared" si="235"/>
        <v>63180</v>
      </c>
      <c r="F732" s="236">
        <f t="shared" si="236"/>
        <v>155270</v>
      </c>
      <c r="G732" s="234">
        <f t="shared" si="237"/>
        <v>122730</v>
      </c>
      <c r="H732" s="237">
        <f t="shared" si="238"/>
        <v>32540</v>
      </c>
      <c r="I732" s="249"/>
      <c r="J732" s="247">
        <v>227</v>
      </c>
      <c r="K732" s="247"/>
      <c r="L732" s="248">
        <v>176560</v>
      </c>
      <c r="M732" s="248">
        <v>138340</v>
      </c>
      <c r="N732" s="248">
        <v>176560</v>
      </c>
      <c r="O732" s="248">
        <v>138340</v>
      </c>
      <c r="Q732" s="241">
        <v>6060</v>
      </c>
      <c r="R732" s="242">
        <f t="shared" si="229"/>
        <v>23490</v>
      </c>
      <c r="S732" s="242">
        <f t="shared" si="231"/>
        <v>29460.000000000004</v>
      </c>
      <c r="T732" s="242">
        <f t="shared" si="232"/>
        <v>48941.2</v>
      </c>
      <c r="U732" s="242">
        <f t="shared" si="239"/>
        <v>101891.2</v>
      </c>
      <c r="V732" s="242">
        <f t="shared" si="249"/>
        <v>107951.2</v>
      </c>
      <c r="W732" s="242">
        <f t="shared" si="240"/>
        <v>10795</v>
      </c>
      <c r="X732" s="242">
        <f t="shared" si="241"/>
        <v>3990</v>
      </c>
      <c r="Y732" s="244">
        <f t="shared" si="242"/>
        <v>122730</v>
      </c>
      <c r="Z732" s="244"/>
      <c r="AA732" s="252"/>
      <c r="AB732" s="241">
        <v>7300</v>
      </c>
      <c r="AC732" s="242">
        <f t="shared" si="230"/>
        <v>27990</v>
      </c>
      <c r="AD732" s="242">
        <f t="shared" si="233"/>
        <v>37580</v>
      </c>
      <c r="AE732" s="242">
        <f t="shared" si="234"/>
        <v>63696.200000000004</v>
      </c>
      <c r="AF732" s="242">
        <f t="shared" si="243"/>
        <v>129266.20000000001</v>
      </c>
      <c r="AG732" s="242">
        <f t="shared" si="250"/>
        <v>136566.20000000001</v>
      </c>
      <c r="AH732" s="242">
        <f t="shared" si="244"/>
        <v>13657</v>
      </c>
      <c r="AI732" s="242">
        <f t="shared" si="245"/>
        <v>5050</v>
      </c>
      <c r="AJ732" s="244">
        <f t="shared" si="246"/>
        <v>155270</v>
      </c>
      <c r="AM732" s="246">
        <f t="shared" si="247"/>
        <v>21290</v>
      </c>
      <c r="AN732" s="246">
        <f t="shared" si="248"/>
        <v>15610</v>
      </c>
    </row>
    <row r="733" spans="2:40" ht="15.6">
      <c r="B733" s="247">
        <v>728</v>
      </c>
      <c r="C733" s="248">
        <v>320610</v>
      </c>
      <c r="D733" s="248">
        <v>257270</v>
      </c>
      <c r="E733" s="235">
        <f t="shared" si="235"/>
        <v>63340</v>
      </c>
      <c r="F733" s="236">
        <f t="shared" si="236"/>
        <v>155590</v>
      </c>
      <c r="G733" s="234">
        <f t="shared" si="237"/>
        <v>122980</v>
      </c>
      <c r="H733" s="237">
        <f t="shared" si="238"/>
        <v>32610</v>
      </c>
      <c r="I733" s="249"/>
      <c r="J733" s="247">
        <v>228</v>
      </c>
      <c r="K733" s="247"/>
      <c r="L733" s="248">
        <v>176880</v>
      </c>
      <c r="M733" s="248">
        <v>138590</v>
      </c>
      <c r="N733" s="248">
        <v>176880</v>
      </c>
      <c r="O733" s="248">
        <v>138590</v>
      </c>
      <c r="Q733" s="241">
        <v>6060</v>
      </c>
      <c r="R733" s="242">
        <f t="shared" si="229"/>
        <v>23490</v>
      </c>
      <c r="S733" s="242">
        <f t="shared" si="231"/>
        <v>29460.000000000004</v>
      </c>
      <c r="T733" s="242">
        <f t="shared" si="232"/>
        <v>49156.799999999996</v>
      </c>
      <c r="U733" s="242">
        <f t="shared" si="239"/>
        <v>102106.79999999999</v>
      </c>
      <c r="V733" s="242">
        <f t="shared" si="249"/>
        <v>108166.79999999999</v>
      </c>
      <c r="W733" s="242">
        <f t="shared" si="240"/>
        <v>10817</v>
      </c>
      <c r="X733" s="242">
        <f t="shared" si="241"/>
        <v>4000</v>
      </c>
      <c r="Y733" s="244">
        <f t="shared" si="242"/>
        <v>122980</v>
      </c>
      <c r="Z733" s="244"/>
      <c r="AA733" s="252"/>
      <c r="AB733" s="241">
        <v>7300</v>
      </c>
      <c r="AC733" s="242">
        <f t="shared" si="230"/>
        <v>27990</v>
      </c>
      <c r="AD733" s="242">
        <f t="shared" si="233"/>
        <v>37580</v>
      </c>
      <c r="AE733" s="242">
        <f t="shared" si="234"/>
        <v>63976.800000000003</v>
      </c>
      <c r="AF733" s="242">
        <f t="shared" si="243"/>
        <v>129546.8</v>
      </c>
      <c r="AG733" s="242">
        <f t="shared" si="250"/>
        <v>136846.79999999999</v>
      </c>
      <c r="AH733" s="242">
        <f t="shared" si="244"/>
        <v>13685</v>
      </c>
      <c r="AI733" s="242">
        <f t="shared" si="245"/>
        <v>5060</v>
      </c>
      <c r="AJ733" s="244">
        <f t="shared" si="246"/>
        <v>155590</v>
      </c>
      <c r="AM733" s="246">
        <f t="shared" si="247"/>
        <v>21290</v>
      </c>
      <c r="AN733" s="246">
        <f t="shared" si="248"/>
        <v>15610</v>
      </c>
    </row>
    <row r="734" spans="2:40" ht="15.6">
      <c r="B734" s="247">
        <v>729</v>
      </c>
      <c r="C734" s="248">
        <v>321410</v>
      </c>
      <c r="D734" s="248">
        <v>257920</v>
      </c>
      <c r="E734" s="235">
        <f t="shared" si="235"/>
        <v>63490</v>
      </c>
      <c r="F734" s="236">
        <f t="shared" si="236"/>
        <v>155910</v>
      </c>
      <c r="G734" s="234">
        <f t="shared" si="237"/>
        <v>123230</v>
      </c>
      <c r="H734" s="237">
        <f t="shared" si="238"/>
        <v>32680</v>
      </c>
      <c r="I734" s="249"/>
      <c r="J734" s="247">
        <v>229</v>
      </c>
      <c r="K734" s="247"/>
      <c r="L734" s="248">
        <v>177200</v>
      </c>
      <c r="M734" s="248">
        <v>138830</v>
      </c>
      <c r="N734" s="248">
        <v>177200</v>
      </c>
      <c r="O734" s="248">
        <v>138830</v>
      </c>
      <c r="Q734" s="241">
        <v>6060</v>
      </c>
      <c r="R734" s="242">
        <f t="shared" si="229"/>
        <v>23490</v>
      </c>
      <c r="S734" s="242">
        <f t="shared" si="231"/>
        <v>29460.000000000004</v>
      </c>
      <c r="T734" s="242">
        <f t="shared" si="232"/>
        <v>49372.4</v>
      </c>
      <c r="U734" s="242">
        <f t="shared" si="239"/>
        <v>102322.4</v>
      </c>
      <c r="V734" s="242">
        <f t="shared" si="249"/>
        <v>108382.39999999999</v>
      </c>
      <c r="W734" s="242">
        <f t="shared" si="240"/>
        <v>10838</v>
      </c>
      <c r="X734" s="242">
        <f t="shared" si="241"/>
        <v>4010</v>
      </c>
      <c r="Y734" s="244">
        <f t="shared" si="242"/>
        <v>123230</v>
      </c>
      <c r="Z734" s="244"/>
      <c r="AA734" s="252"/>
      <c r="AB734" s="241">
        <v>7300</v>
      </c>
      <c r="AC734" s="242">
        <f t="shared" si="230"/>
        <v>27990</v>
      </c>
      <c r="AD734" s="242">
        <f t="shared" si="233"/>
        <v>37580</v>
      </c>
      <c r="AE734" s="242">
        <f t="shared" si="234"/>
        <v>64257.400000000009</v>
      </c>
      <c r="AF734" s="242">
        <f t="shared" si="243"/>
        <v>129827.40000000001</v>
      </c>
      <c r="AG734" s="242">
        <f t="shared" si="250"/>
        <v>137127.40000000002</v>
      </c>
      <c r="AH734" s="242">
        <f t="shared" si="244"/>
        <v>13713</v>
      </c>
      <c r="AI734" s="242">
        <f t="shared" si="245"/>
        <v>5070</v>
      </c>
      <c r="AJ734" s="244">
        <f t="shared" si="246"/>
        <v>155910</v>
      </c>
      <c r="AM734" s="246">
        <f t="shared" si="247"/>
        <v>21290</v>
      </c>
      <c r="AN734" s="246">
        <f t="shared" si="248"/>
        <v>15600</v>
      </c>
    </row>
    <row r="735" spans="2:40" ht="15.6">
      <c r="B735" s="247">
        <v>730</v>
      </c>
      <c r="C735" s="248">
        <v>322220</v>
      </c>
      <c r="D735" s="248">
        <v>258580</v>
      </c>
      <c r="E735" s="235">
        <f t="shared" si="235"/>
        <v>63640</v>
      </c>
      <c r="F735" s="236">
        <f t="shared" si="236"/>
        <v>156220</v>
      </c>
      <c r="G735" s="234">
        <f t="shared" si="237"/>
        <v>123460</v>
      </c>
      <c r="H735" s="237">
        <f t="shared" si="238"/>
        <v>32760</v>
      </c>
      <c r="I735" s="249"/>
      <c r="J735" s="247">
        <v>230</v>
      </c>
      <c r="K735" s="247"/>
      <c r="L735" s="248">
        <v>177520</v>
      </c>
      <c r="M735" s="248">
        <v>139080</v>
      </c>
      <c r="N735" s="248">
        <v>177520</v>
      </c>
      <c r="O735" s="248">
        <v>139080</v>
      </c>
      <c r="Q735" s="241">
        <v>6060</v>
      </c>
      <c r="R735" s="242">
        <f t="shared" si="229"/>
        <v>23490</v>
      </c>
      <c r="S735" s="242">
        <f t="shared" si="231"/>
        <v>29460.000000000004</v>
      </c>
      <c r="T735" s="242">
        <f t="shared" si="232"/>
        <v>49588</v>
      </c>
      <c r="U735" s="242">
        <f t="shared" si="239"/>
        <v>102538</v>
      </c>
      <c r="V735" s="242">
        <f t="shared" si="249"/>
        <v>108598</v>
      </c>
      <c r="W735" s="242">
        <f t="shared" si="240"/>
        <v>10860</v>
      </c>
      <c r="X735" s="242">
        <f t="shared" si="241"/>
        <v>4010</v>
      </c>
      <c r="Y735" s="244">
        <f t="shared" si="242"/>
        <v>123460</v>
      </c>
      <c r="Z735" s="244"/>
      <c r="AA735" s="252"/>
      <c r="AB735" s="241">
        <v>7300</v>
      </c>
      <c r="AC735" s="242">
        <f t="shared" si="230"/>
        <v>27990</v>
      </c>
      <c r="AD735" s="242">
        <f t="shared" si="233"/>
        <v>37580</v>
      </c>
      <c r="AE735" s="242">
        <f t="shared" si="234"/>
        <v>64538.000000000007</v>
      </c>
      <c r="AF735" s="242">
        <f t="shared" si="243"/>
        <v>130108</v>
      </c>
      <c r="AG735" s="242">
        <f t="shared" si="250"/>
        <v>137408</v>
      </c>
      <c r="AH735" s="242">
        <f t="shared" si="244"/>
        <v>13741</v>
      </c>
      <c r="AI735" s="242">
        <f t="shared" si="245"/>
        <v>5080</v>
      </c>
      <c r="AJ735" s="244">
        <f t="shared" si="246"/>
        <v>156220</v>
      </c>
      <c r="AM735" s="246">
        <f t="shared" si="247"/>
        <v>21300</v>
      </c>
      <c r="AN735" s="246">
        <f t="shared" si="248"/>
        <v>15620</v>
      </c>
    </row>
    <row r="736" spans="2:40" ht="15.6">
      <c r="B736" s="247">
        <v>731</v>
      </c>
      <c r="C736" s="248">
        <v>323030</v>
      </c>
      <c r="D736" s="248">
        <v>259230</v>
      </c>
      <c r="E736" s="235">
        <f t="shared" si="235"/>
        <v>63800</v>
      </c>
      <c r="F736" s="236">
        <f t="shared" si="236"/>
        <v>156540</v>
      </c>
      <c r="G736" s="234">
        <f t="shared" si="237"/>
        <v>123710</v>
      </c>
      <c r="H736" s="237">
        <f t="shared" si="238"/>
        <v>32830</v>
      </c>
      <c r="I736" s="249"/>
      <c r="J736" s="247">
        <v>231</v>
      </c>
      <c r="K736" s="247"/>
      <c r="L736" s="248">
        <v>177840</v>
      </c>
      <c r="M736" s="248">
        <v>139320</v>
      </c>
      <c r="N736" s="248">
        <v>177840</v>
      </c>
      <c r="O736" s="248">
        <v>139320</v>
      </c>
      <c r="Q736" s="241">
        <v>6060</v>
      </c>
      <c r="R736" s="242">
        <f t="shared" si="229"/>
        <v>23490</v>
      </c>
      <c r="S736" s="242">
        <f t="shared" si="231"/>
        <v>29460.000000000004</v>
      </c>
      <c r="T736" s="242">
        <f t="shared" si="232"/>
        <v>49803.6</v>
      </c>
      <c r="U736" s="242">
        <f t="shared" si="239"/>
        <v>102753.60000000001</v>
      </c>
      <c r="V736" s="242">
        <f t="shared" si="249"/>
        <v>108813.6</v>
      </c>
      <c r="W736" s="242">
        <f t="shared" si="240"/>
        <v>10881</v>
      </c>
      <c r="X736" s="242">
        <f t="shared" si="241"/>
        <v>4020</v>
      </c>
      <c r="Y736" s="244">
        <f t="shared" si="242"/>
        <v>123710</v>
      </c>
      <c r="Z736" s="244"/>
      <c r="AA736" s="252"/>
      <c r="AB736" s="241">
        <v>7300</v>
      </c>
      <c r="AC736" s="242">
        <f t="shared" si="230"/>
        <v>27990</v>
      </c>
      <c r="AD736" s="242">
        <f t="shared" si="233"/>
        <v>37580</v>
      </c>
      <c r="AE736" s="242">
        <f t="shared" si="234"/>
        <v>64818.600000000006</v>
      </c>
      <c r="AF736" s="242">
        <f t="shared" si="243"/>
        <v>130388.6</v>
      </c>
      <c r="AG736" s="242">
        <f t="shared" si="250"/>
        <v>137688.6</v>
      </c>
      <c r="AH736" s="242">
        <f t="shared" si="244"/>
        <v>13769</v>
      </c>
      <c r="AI736" s="242">
        <f t="shared" si="245"/>
        <v>5090</v>
      </c>
      <c r="AJ736" s="244">
        <f t="shared" si="246"/>
        <v>156540</v>
      </c>
      <c r="AM736" s="246">
        <f t="shared" si="247"/>
        <v>21300</v>
      </c>
      <c r="AN736" s="246">
        <f t="shared" si="248"/>
        <v>15610</v>
      </c>
    </row>
    <row r="737" spans="2:40" ht="15.6">
      <c r="B737" s="247">
        <v>732</v>
      </c>
      <c r="C737" s="248">
        <v>323830</v>
      </c>
      <c r="D737" s="248">
        <v>259880</v>
      </c>
      <c r="E737" s="235">
        <f t="shared" si="235"/>
        <v>63950</v>
      </c>
      <c r="F737" s="236">
        <f t="shared" si="236"/>
        <v>156860</v>
      </c>
      <c r="G737" s="234">
        <f t="shared" si="237"/>
        <v>123960</v>
      </c>
      <c r="H737" s="237">
        <f t="shared" si="238"/>
        <v>32900</v>
      </c>
      <c r="I737" s="249"/>
      <c r="J737" s="247">
        <v>232</v>
      </c>
      <c r="K737" s="247"/>
      <c r="L737" s="248">
        <v>178150</v>
      </c>
      <c r="M737" s="248">
        <v>139570</v>
      </c>
      <c r="N737" s="248">
        <v>178150</v>
      </c>
      <c r="O737" s="248">
        <v>139570</v>
      </c>
      <c r="Q737" s="241">
        <v>6060</v>
      </c>
      <c r="R737" s="242">
        <f t="shared" si="229"/>
        <v>23490</v>
      </c>
      <c r="S737" s="242">
        <f t="shared" si="231"/>
        <v>29460.000000000004</v>
      </c>
      <c r="T737" s="242">
        <f t="shared" si="232"/>
        <v>50019.199999999997</v>
      </c>
      <c r="U737" s="242">
        <f t="shared" si="239"/>
        <v>102969.2</v>
      </c>
      <c r="V737" s="242">
        <f t="shared" si="249"/>
        <v>109029.2</v>
      </c>
      <c r="W737" s="242">
        <f t="shared" si="240"/>
        <v>10903</v>
      </c>
      <c r="X737" s="242">
        <f t="shared" si="241"/>
        <v>4030</v>
      </c>
      <c r="Y737" s="244">
        <f t="shared" si="242"/>
        <v>123960</v>
      </c>
      <c r="Z737" s="244"/>
      <c r="AA737" s="252"/>
      <c r="AB737" s="241">
        <v>7300</v>
      </c>
      <c r="AC737" s="242">
        <f t="shared" si="230"/>
        <v>27990</v>
      </c>
      <c r="AD737" s="242">
        <f t="shared" si="233"/>
        <v>37580</v>
      </c>
      <c r="AE737" s="242">
        <f t="shared" si="234"/>
        <v>65099.200000000004</v>
      </c>
      <c r="AF737" s="242">
        <f t="shared" si="243"/>
        <v>130669.20000000001</v>
      </c>
      <c r="AG737" s="242">
        <f t="shared" si="250"/>
        <v>137969.20000000001</v>
      </c>
      <c r="AH737" s="242">
        <f t="shared" si="244"/>
        <v>13797</v>
      </c>
      <c r="AI737" s="242">
        <f t="shared" si="245"/>
        <v>5100</v>
      </c>
      <c r="AJ737" s="244">
        <f t="shared" si="246"/>
        <v>156860</v>
      </c>
      <c r="AM737" s="246">
        <f t="shared" si="247"/>
        <v>21290</v>
      </c>
      <c r="AN737" s="246">
        <f t="shared" si="248"/>
        <v>15610</v>
      </c>
    </row>
    <row r="738" spans="2:40" ht="15.6">
      <c r="B738" s="247">
        <v>733</v>
      </c>
      <c r="C738" s="248">
        <v>324640</v>
      </c>
      <c r="D738" s="248">
        <v>260530</v>
      </c>
      <c r="E738" s="235">
        <f t="shared" si="235"/>
        <v>64110</v>
      </c>
      <c r="F738" s="236">
        <f t="shared" si="236"/>
        <v>157180</v>
      </c>
      <c r="G738" s="234">
        <f t="shared" si="237"/>
        <v>124200</v>
      </c>
      <c r="H738" s="237">
        <f t="shared" si="238"/>
        <v>32980</v>
      </c>
      <c r="I738" s="249"/>
      <c r="J738" s="247">
        <v>233</v>
      </c>
      <c r="K738" s="247"/>
      <c r="L738" s="248">
        <v>178470</v>
      </c>
      <c r="M738" s="248">
        <v>139820</v>
      </c>
      <c r="N738" s="248">
        <v>178470</v>
      </c>
      <c r="O738" s="248">
        <v>139820</v>
      </c>
      <c r="Q738" s="241">
        <v>6060</v>
      </c>
      <c r="R738" s="242">
        <f t="shared" si="229"/>
        <v>23490</v>
      </c>
      <c r="S738" s="242">
        <f t="shared" si="231"/>
        <v>29460.000000000004</v>
      </c>
      <c r="T738" s="242">
        <f t="shared" si="232"/>
        <v>50234.799999999996</v>
      </c>
      <c r="U738" s="242">
        <f t="shared" si="239"/>
        <v>103184.79999999999</v>
      </c>
      <c r="V738" s="242">
        <f t="shared" si="249"/>
        <v>109244.79999999999</v>
      </c>
      <c r="W738" s="242">
        <f t="shared" si="240"/>
        <v>10924</v>
      </c>
      <c r="X738" s="242">
        <f t="shared" si="241"/>
        <v>4040</v>
      </c>
      <c r="Y738" s="244">
        <f t="shared" si="242"/>
        <v>124200</v>
      </c>
      <c r="Z738" s="244"/>
      <c r="AA738" s="252"/>
      <c r="AB738" s="241">
        <v>7300</v>
      </c>
      <c r="AC738" s="242">
        <f t="shared" si="230"/>
        <v>27990</v>
      </c>
      <c r="AD738" s="242">
        <f t="shared" si="233"/>
        <v>37580</v>
      </c>
      <c r="AE738" s="242">
        <f t="shared" si="234"/>
        <v>65379.8</v>
      </c>
      <c r="AF738" s="242">
        <f t="shared" si="243"/>
        <v>130949.8</v>
      </c>
      <c r="AG738" s="242">
        <f t="shared" si="250"/>
        <v>138249.79999999999</v>
      </c>
      <c r="AH738" s="242">
        <f t="shared" si="244"/>
        <v>13825</v>
      </c>
      <c r="AI738" s="242">
        <f t="shared" si="245"/>
        <v>5110</v>
      </c>
      <c r="AJ738" s="244">
        <f t="shared" si="246"/>
        <v>157180</v>
      </c>
      <c r="AM738" s="246">
        <f t="shared" si="247"/>
        <v>21290</v>
      </c>
      <c r="AN738" s="246">
        <f t="shared" si="248"/>
        <v>15620</v>
      </c>
    </row>
    <row r="739" spans="2:40" ht="15.6">
      <c r="B739" s="247">
        <v>734</v>
      </c>
      <c r="C739" s="248">
        <v>325450</v>
      </c>
      <c r="D739" s="248">
        <v>261180</v>
      </c>
      <c r="E739" s="235">
        <f t="shared" si="235"/>
        <v>64270</v>
      </c>
      <c r="F739" s="236">
        <f t="shared" si="236"/>
        <v>157500</v>
      </c>
      <c r="G739" s="234">
        <f t="shared" si="237"/>
        <v>124450</v>
      </c>
      <c r="H739" s="237">
        <f t="shared" si="238"/>
        <v>33050</v>
      </c>
      <c r="I739" s="249"/>
      <c r="J739" s="247">
        <v>234</v>
      </c>
      <c r="K739" s="247"/>
      <c r="L739" s="248">
        <v>178790</v>
      </c>
      <c r="M739" s="248">
        <v>140050</v>
      </c>
      <c r="N739" s="248">
        <v>178790</v>
      </c>
      <c r="O739" s="248">
        <v>140050</v>
      </c>
      <c r="Q739" s="241">
        <v>6060</v>
      </c>
      <c r="R739" s="242">
        <f t="shared" si="229"/>
        <v>23490</v>
      </c>
      <c r="S739" s="242">
        <f t="shared" si="231"/>
        <v>29460.000000000004</v>
      </c>
      <c r="T739" s="242">
        <f t="shared" si="232"/>
        <v>50450.400000000001</v>
      </c>
      <c r="U739" s="242">
        <f t="shared" si="239"/>
        <v>103400.4</v>
      </c>
      <c r="V739" s="242">
        <f t="shared" si="249"/>
        <v>109460.4</v>
      </c>
      <c r="W739" s="242">
        <f t="shared" si="240"/>
        <v>10946</v>
      </c>
      <c r="X739" s="242">
        <f t="shared" si="241"/>
        <v>4050</v>
      </c>
      <c r="Y739" s="244">
        <f t="shared" si="242"/>
        <v>124450</v>
      </c>
      <c r="Z739" s="244"/>
      <c r="AA739" s="252"/>
      <c r="AB739" s="241">
        <v>7300</v>
      </c>
      <c r="AC739" s="242">
        <f t="shared" si="230"/>
        <v>27990</v>
      </c>
      <c r="AD739" s="242">
        <f t="shared" si="233"/>
        <v>37580</v>
      </c>
      <c r="AE739" s="242">
        <f t="shared" si="234"/>
        <v>65660.400000000009</v>
      </c>
      <c r="AF739" s="242">
        <f t="shared" si="243"/>
        <v>131230.40000000002</v>
      </c>
      <c r="AG739" s="242">
        <f t="shared" si="250"/>
        <v>138530.40000000002</v>
      </c>
      <c r="AH739" s="242">
        <f t="shared" si="244"/>
        <v>13853</v>
      </c>
      <c r="AI739" s="242">
        <f t="shared" si="245"/>
        <v>5120</v>
      </c>
      <c r="AJ739" s="244">
        <f t="shared" si="246"/>
        <v>157500</v>
      </c>
      <c r="AM739" s="246">
        <f t="shared" si="247"/>
        <v>21290</v>
      </c>
      <c r="AN739" s="246">
        <f t="shared" si="248"/>
        <v>15600</v>
      </c>
    </row>
    <row r="740" spans="2:40" ht="15.6">
      <c r="B740" s="247">
        <v>735</v>
      </c>
      <c r="C740" s="248">
        <v>326250</v>
      </c>
      <c r="D740" s="248">
        <v>261850</v>
      </c>
      <c r="E740" s="235">
        <f t="shared" si="235"/>
        <v>64400</v>
      </c>
      <c r="F740" s="236">
        <f t="shared" si="236"/>
        <v>157820</v>
      </c>
      <c r="G740" s="234">
        <f t="shared" si="237"/>
        <v>124690</v>
      </c>
      <c r="H740" s="237">
        <f t="shared" si="238"/>
        <v>33130</v>
      </c>
      <c r="I740" s="249"/>
      <c r="J740" s="247">
        <v>235</v>
      </c>
      <c r="K740" s="247"/>
      <c r="L740" s="248">
        <v>179110</v>
      </c>
      <c r="M740" s="248">
        <v>140300</v>
      </c>
      <c r="N740" s="248">
        <v>179110</v>
      </c>
      <c r="O740" s="248">
        <v>140300</v>
      </c>
      <c r="Q740" s="241">
        <v>6060</v>
      </c>
      <c r="R740" s="242">
        <f t="shared" si="229"/>
        <v>23490</v>
      </c>
      <c r="S740" s="242">
        <f t="shared" si="231"/>
        <v>29460.000000000004</v>
      </c>
      <c r="T740" s="242">
        <f t="shared" si="232"/>
        <v>50666</v>
      </c>
      <c r="U740" s="242">
        <f t="shared" si="239"/>
        <v>103616</v>
      </c>
      <c r="V740" s="242">
        <f t="shared" si="249"/>
        <v>109676</v>
      </c>
      <c r="W740" s="242">
        <f t="shared" si="240"/>
        <v>10968</v>
      </c>
      <c r="X740" s="242">
        <f t="shared" si="241"/>
        <v>4050</v>
      </c>
      <c r="Y740" s="244">
        <f t="shared" si="242"/>
        <v>124690</v>
      </c>
      <c r="Z740" s="244"/>
      <c r="AA740" s="252"/>
      <c r="AB740" s="241">
        <v>7300</v>
      </c>
      <c r="AC740" s="242">
        <f t="shared" si="230"/>
        <v>27990</v>
      </c>
      <c r="AD740" s="242">
        <f t="shared" si="233"/>
        <v>37580</v>
      </c>
      <c r="AE740" s="242">
        <f t="shared" si="234"/>
        <v>65941</v>
      </c>
      <c r="AF740" s="242">
        <f t="shared" si="243"/>
        <v>131511</v>
      </c>
      <c r="AG740" s="242">
        <f t="shared" si="250"/>
        <v>138811</v>
      </c>
      <c r="AH740" s="242">
        <f t="shared" si="244"/>
        <v>13881</v>
      </c>
      <c r="AI740" s="242">
        <f t="shared" si="245"/>
        <v>5130</v>
      </c>
      <c r="AJ740" s="244">
        <f t="shared" si="246"/>
        <v>157820</v>
      </c>
      <c r="AM740" s="246">
        <f t="shared" si="247"/>
        <v>21290</v>
      </c>
      <c r="AN740" s="246">
        <f t="shared" si="248"/>
        <v>15610</v>
      </c>
    </row>
    <row r="741" spans="2:40" ht="15.6">
      <c r="B741" s="247">
        <v>736</v>
      </c>
      <c r="C741" s="248">
        <v>327060</v>
      </c>
      <c r="D741" s="248">
        <v>262500</v>
      </c>
      <c r="E741" s="235">
        <f t="shared" si="235"/>
        <v>64560</v>
      </c>
      <c r="F741" s="236">
        <f t="shared" si="236"/>
        <v>158140</v>
      </c>
      <c r="G741" s="234">
        <f t="shared" si="237"/>
        <v>124940</v>
      </c>
      <c r="H741" s="237">
        <f t="shared" si="238"/>
        <v>33200</v>
      </c>
      <c r="I741" s="249"/>
      <c r="J741" s="247">
        <v>236</v>
      </c>
      <c r="K741" s="247"/>
      <c r="L741" s="248">
        <v>179430</v>
      </c>
      <c r="M741" s="248">
        <v>140550</v>
      </c>
      <c r="N741" s="248">
        <v>179430</v>
      </c>
      <c r="O741" s="248">
        <v>140550</v>
      </c>
      <c r="Q741" s="241">
        <v>6060</v>
      </c>
      <c r="R741" s="242">
        <f t="shared" si="229"/>
        <v>23490</v>
      </c>
      <c r="S741" s="242">
        <f t="shared" si="231"/>
        <v>29460.000000000004</v>
      </c>
      <c r="T741" s="242">
        <f t="shared" si="232"/>
        <v>50881.599999999999</v>
      </c>
      <c r="U741" s="242">
        <f t="shared" si="239"/>
        <v>103831.6</v>
      </c>
      <c r="V741" s="242">
        <f t="shared" si="249"/>
        <v>109891.6</v>
      </c>
      <c r="W741" s="242">
        <f t="shared" si="240"/>
        <v>10989</v>
      </c>
      <c r="X741" s="242">
        <f t="shared" si="241"/>
        <v>4060</v>
      </c>
      <c r="Y741" s="244">
        <f t="shared" si="242"/>
        <v>124940</v>
      </c>
      <c r="Z741" s="244"/>
      <c r="AA741" s="252"/>
      <c r="AB741" s="241">
        <v>7300</v>
      </c>
      <c r="AC741" s="242">
        <f t="shared" si="230"/>
        <v>27990</v>
      </c>
      <c r="AD741" s="242">
        <f t="shared" si="233"/>
        <v>37580</v>
      </c>
      <c r="AE741" s="242">
        <f t="shared" si="234"/>
        <v>66221.600000000006</v>
      </c>
      <c r="AF741" s="242">
        <f t="shared" si="243"/>
        <v>131791.6</v>
      </c>
      <c r="AG741" s="242">
        <f t="shared" si="250"/>
        <v>139091.6</v>
      </c>
      <c r="AH741" s="242">
        <f t="shared" si="244"/>
        <v>13909</v>
      </c>
      <c r="AI741" s="242">
        <f t="shared" si="245"/>
        <v>5140</v>
      </c>
      <c r="AJ741" s="244">
        <f t="shared" si="246"/>
        <v>158140</v>
      </c>
      <c r="AM741" s="246">
        <f t="shared" si="247"/>
        <v>21290</v>
      </c>
      <c r="AN741" s="246">
        <f t="shared" si="248"/>
        <v>15610</v>
      </c>
    </row>
    <row r="742" spans="2:40" ht="15.6">
      <c r="B742" s="247">
        <v>737</v>
      </c>
      <c r="C742" s="248">
        <v>327860</v>
      </c>
      <c r="D742" s="248">
        <v>263150</v>
      </c>
      <c r="E742" s="235">
        <f t="shared" si="235"/>
        <v>64710</v>
      </c>
      <c r="F742" s="236">
        <f t="shared" si="236"/>
        <v>158450</v>
      </c>
      <c r="G742" s="234">
        <f t="shared" si="237"/>
        <v>125180</v>
      </c>
      <c r="H742" s="237">
        <f t="shared" si="238"/>
        <v>33270</v>
      </c>
      <c r="I742" s="249"/>
      <c r="J742" s="247">
        <v>237</v>
      </c>
      <c r="K742" s="247"/>
      <c r="L742" s="248">
        <v>179750</v>
      </c>
      <c r="M742" s="248">
        <v>140800</v>
      </c>
      <c r="N742" s="248">
        <v>179750</v>
      </c>
      <c r="O742" s="248">
        <v>140800</v>
      </c>
      <c r="Q742" s="241">
        <v>6060</v>
      </c>
      <c r="R742" s="242">
        <f t="shared" si="229"/>
        <v>23490</v>
      </c>
      <c r="S742" s="242">
        <f t="shared" si="231"/>
        <v>29460.000000000004</v>
      </c>
      <c r="T742" s="242">
        <f t="shared" si="232"/>
        <v>51097.2</v>
      </c>
      <c r="U742" s="242">
        <f t="shared" si="239"/>
        <v>104047.2</v>
      </c>
      <c r="V742" s="242">
        <f t="shared" si="249"/>
        <v>110107.2</v>
      </c>
      <c r="W742" s="242">
        <f t="shared" si="240"/>
        <v>11011</v>
      </c>
      <c r="X742" s="242">
        <f t="shared" si="241"/>
        <v>4070</v>
      </c>
      <c r="Y742" s="244">
        <f t="shared" si="242"/>
        <v>125180</v>
      </c>
      <c r="Z742" s="244"/>
      <c r="AA742" s="252"/>
      <c r="AB742" s="241">
        <v>7300</v>
      </c>
      <c r="AC742" s="242">
        <f t="shared" si="230"/>
        <v>27990</v>
      </c>
      <c r="AD742" s="242">
        <f t="shared" si="233"/>
        <v>37580</v>
      </c>
      <c r="AE742" s="242">
        <f t="shared" si="234"/>
        <v>66502.200000000012</v>
      </c>
      <c r="AF742" s="242">
        <f t="shared" si="243"/>
        <v>132072.20000000001</v>
      </c>
      <c r="AG742" s="242">
        <f t="shared" si="250"/>
        <v>139372.20000000001</v>
      </c>
      <c r="AH742" s="242">
        <f t="shared" si="244"/>
        <v>13937</v>
      </c>
      <c r="AI742" s="242">
        <f t="shared" si="245"/>
        <v>5150</v>
      </c>
      <c r="AJ742" s="244">
        <f t="shared" si="246"/>
        <v>158450</v>
      </c>
      <c r="AM742" s="246">
        <f t="shared" si="247"/>
        <v>21300</v>
      </c>
      <c r="AN742" s="246">
        <f t="shared" si="248"/>
        <v>15620</v>
      </c>
    </row>
    <row r="743" spans="2:40" ht="15.6">
      <c r="B743" s="247">
        <v>738</v>
      </c>
      <c r="C743" s="248">
        <v>328670</v>
      </c>
      <c r="D743" s="248">
        <v>263800</v>
      </c>
      <c r="E743" s="235">
        <f t="shared" si="235"/>
        <v>64870</v>
      </c>
      <c r="F743" s="236">
        <f t="shared" si="236"/>
        <v>158770</v>
      </c>
      <c r="G743" s="234">
        <f t="shared" si="237"/>
        <v>125430</v>
      </c>
      <c r="H743" s="237">
        <f t="shared" si="238"/>
        <v>33340</v>
      </c>
      <c r="I743" s="249"/>
      <c r="J743" s="247">
        <v>238</v>
      </c>
      <c r="K743" s="247"/>
      <c r="L743" s="248">
        <v>180080</v>
      </c>
      <c r="M743" s="248">
        <v>141030</v>
      </c>
      <c r="N743" s="248">
        <v>180080</v>
      </c>
      <c r="O743" s="248">
        <v>141030</v>
      </c>
      <c r="Q743" s="241">
        <v>6060</v>
      </c>
      <c r="R743" s="242">
        <f t="shared" si="229"/>
        <v>23490</v>
      </c>
      <c r="S743" s="242">
        <f t="shared" si="231"/>
        <v>29460.000000000004</v>
      </c>
      <c r="T743" s="242">
        <f t="shared" si="232"/>
        <v>51312.799999999996</v>
      </c>
      <c r="U743" s="242">
        <f t="shared" si="239"/>
        <v>104262.79999999999</v>
      </c>
      <c r="V743" s="242">
        <f t="shared" si="249"/>
        <v>110322.79999999999</v>
      </c>
      <c r="W743" s="242">
        <f t="shared" si="240"/>
        <v>11032</v>
      </c>
      <c r="X743" s="242">
        <f t="shared" si="241"/>
        <v>4080</v>
      </c>
      <c r="Y743" s="244">
        <f t="shared" si="242"/>
        <v>125430</v>
      </c>
      <c r="Z743" s="244"/>
      <c r="AA743" s="252"/>
      <c r="AB743" s="241">
        <v>7300</v>
      </c>
      <c r="AC743" s="242">
        <f t="shared" si="230"/>
        <v>27990</v>
      </c>
      <c r="AD743" s="242">
        <f t="shared" si="233"/>
        <v>37580</v>
      </c>
      <c r="AE743" s="242">
        <f t="shared" si="234"/>
        <v>66782.8</v>
      </c>
      <c r="AF743" s="242">
        <f t="shared" si="243"/>
        <v>132352.79999999999</v>
      </c>
      <c r="AG743" s="242">
        <f t="shared" si="250"/>
        <v>139652.79999999999</v>
      </c>
      <c r="AH743" s="242">
        <f t="shared" si="244"/>
        <v>13965</v>
      </c>
      <c r="AI743" s="242">
        <f t="shared" si="245"/>
        <v>5160</v>
      </c>
      <c r="AJ743" s="244">
        <f t="shared" si="246"/>
        <v>158770</v>
      </c>
      <c r="AM743" s="246">
        <f t="shared" si="247"/>
        <v>21310</v>
      </c>
      <c r="AN743" s="246">
        <f t="shared" si="248"/>
        <v>15600</v>
      </c>
    </row>
    <row r="744" spans="2:40" ht="15.6">
      <c r="B744" s="247">
        <v>739</v>
      </c>
      <c r="C744" s="248">
        <v>329480</v>
      </c>
      <c r="D744" s="248">
        <v>264450</v>
      </c>
      <c r="E744" s="235">
        <f t="shared" si="235"/>
        <v>65030</v>
      </c>
      <c r="F744" s="236">
        <f t="shared" si="236"/>
        <v>159090</v>
      </c>
      <c r="G744" s="234">
        <f t="shared" si="237"/>
        <v>125670</v>
      </c>
      <c r="H744" s="237">
        <f t="shared" si="238"/>
        <v>33420</v>
      </c>
      <c r="I744" s="249"/>
      <c r="J744" s="247">
        <v>239</v>
      </c>
      <c r="K744" s="247"/>
      <c r="L744" s="248">
        <v>180390</v>
      </c>
      <c r="M744" s="248">
        <v>141280</v>
      </c>
      <c r="N744" s="248">
        <v>180390</v>
      </c>
      <c r="O744" s="248">
        <v>141280</v>
      </c>
      <c r="Q744" s="241">
        <v>6060</v>
      </c>
      <c r="R744" s="242">
        <f t="shared" si="229"/>
        <v>23490</v>
      </c>
      <c r="S744" s="242">
        <f t="shared" si="231"/>
        <v>29460.000000000004</v>
      </c>
      <c r="T744" s="242">
        <f t="shared" si="232"/>
        <v>51528.4</v>
      </c>
      <c r="U744" s="242">
        <f t="shared" si="239"/>
        <v>104478.39999999999</v>
      </c>
      <c r="V744" s="242">
        <f t="shared" si="249"/>
        <v>110538.4</v>
      </c>
      <c r="W744" s="242">
        <f t="shared" si="240"/>
        <v>11054</v>
      </c>
      <c r="X744" s="242">
        <f t="shared" si="241"/>
        <v>4080</v>
      </c>
      <c r="Y744" s="244">
        <f t="shared" si="242"/>
        <v>125670</v>
      </c>
      <c r="Z744" s="244"/>
      <c r="AA744" s="252"/>
      <c r="AB744" s="241">
        <v>7300</v>
      </c>
      <c r="AC744" s="242">
        <f t="shared" si="230"/>
        <v>27990</v>
      </c>
      <c r="AD744" s="242">
        <f t="shared" si="233"/>
        <v>37580</v>
      </c>
      <c r="AE744" s="242">
        <f t="shared" si="234"/>
        <v>67063.400000000009</v>
      </c>
      <c r="AF744" s="242">
        <f t="shared" si="243"/>
        <v>132633.40000000002</v>
      </c>
      <c r="AG744" s="242">
        <f t="shared" si="250"/>
        <v>139933.40000000002</v>
      </c>
      <c r="AH744" s="242">
        <f t="shared" si="244"/>
        <v>13993</v>
      </c>
      <c r="AI744" s="242">
        <f t="shared" si="245"/>
        <v>5170</v>
      </c>
      <c r="AJ744" s="244">
        <f t="shared" si="246"/>
        <v>159090</v>
      </c>
      <c r="AM744" s="246">
        <f t="shared" si="247"/>
        <v>21300</v>
      </c>
      <c r="AN744" s="246">
        <f t="shared" si="248"/>
        <v>15610</v>
      </c>
    </row>
    <row r="745" spans="2:40" ht="15.6">
      <c r="B745" s="247">
        <v>740</v>
      </c>
      <c r="C745" s="248">
        <v>330290</v>
      </c>
      <c r="D745" s="248">
        <v>265110</v>
      </c>
      <c r="E745" s="235">
        <f t="shared" si="235"/>
        <v>65180</v>
      </c>
      <c r="F745" s="236">
        <f t="shared" si="236"/>
        <v>159410</v>
      </c>
      <c r="G745" s="234">
        <f t="shared" si="237"/>
        <v>125910</v>
      </c>
      <c r="H745" s="237">
        <f t="shared" si="238"/>
        <v>33500</v>
      </c>
      <c r="I745" s="249"/>
      <c r="J745" s="247">
        <v>240</v>
      </c>
      <c r="K745" s="247"/>
      <c r="L745" s="248">
        <v>180710</v>
      </c>
      <c r="M745" s="248">
        <v>141530</v>
      </c>
      <c r="N745" s="248">
        <v>180710</v>
      </c>
      <c r="O745" s="248">
        <v>141530</v>
      </c>
      <c r="Q745" s="241">
        <v>6060</v>
      </c>
      <c r="R745" s="242">
        <f t="shared" si="229"/>
        <v>23490</v>
      </c>
      <c r="S745" s="242">
        <f t="shared" si="231"/>
        <v>29460.000000000004</v>
      </c>
      <c r="T745" s="242">
        <f t="shared" si="232"/>
        <v>51744</v>
      </c>
      <c r="U745" s="242">
        <f t="shared" si="239"/>
        <v>104694</v>
      </c>
      <c r="V745" s="242">
        <f t="shared" si="249"/>
        <v>110754</v>
      </c>
      <c r="W745" s="242">
        <f t="shared" si="240"/>
        <v>11075</v>
      </c>
      <c r="X745" s="242">
        <f t="shared" si="241"/>
        <v>4090</v>
      </c>
      <c r="Y745" s="244">
        <f t="shared" si="242"/>
        <v>125910</v>
      </c>
      <c r="Z745" s="244"/>
      <c r="AA745" s="252"/>
      <c r="AB745" s="241">
        <v>7300</v>
      </c>
      <c r="AC745" s="242">
        <f t="shared" si="230"/>
        <v>27990</v>
      </c>
      <c r="AD745" s="242">
        <f t="shared" si="233"/>
        <v>37580</v>
      </c>
      <c r="AE745" s="242">
        <f t="shared" si="234"/>
        <v>67344</v>
      </c>
      <c r="AF745" s="242">
        <f t="shared" si="243"/>
        <v>132914</v>
      </c>
      <c r="AG745" s="242">
        <f t="shared" si="250"/>
        <v>140214</v>
      </c>
      <c r="AH745" s="242">
        <f t="shared" si="244"/>
        <v>14021</v>
      </c>
      <c r="AI745" s="242">
        <f t="shared" si="245"/>
        <v>5180</v>
      </c>
      <c r="AJ745" s="244">
        <f t="shared" si="246"/>
        <v>159410</v>
      </c>
      <c r="AM745" s="246">
        <f t="shared" si="247"/>
        <v>21300</v>
      </c>
      <c r="AN745" s="246">
        <f t="shared" si="248"/>
        <v>15620</v>
      </c>
    </row>
    <row r="746" spans="2:40" ht="15.6">
      <c r="B746" s="247">
        <v>741</v>
      </c>
      <c r="C746" s="248">
        <v>331100</v>
      </c>
      <c r="D746" s="248">
        <v>265760</v>
      </c>
      <c r="E746" s="235">
        <f t="shared" si="235"/>
        <v>65340</v>
      </c>
      <c r="F746" s="236">
        <f t="shared" si="236"/>
        <v>159730</v>
      </c>
      <c r="G746" s="234">
        <f t="shared" si="237"/>
        <v>126160</v>
      </c>
      <c r="H746" s="237">
        <f t="shared" si="238"/>
        <v>33570</v>
      </c>
      <c r="I746" s="249"/>
      <c r="J746" s="247">
        <v>241</v>
      </c>
      <c r="K746" s="247"/>
      <c r="L746" s="248">
        <v>181030</v>
      </c>
      <c r="M746" s="248">
        <v>141770</v>
      </c>
      <c r="N746" s="248">
        <v>181030</v>
      </c>
      <c r="O746" s="248">
        <v>141770</v>
      </c>
      <c r="Q746" s="241">
        <v>6060</v>
      </c>
      <c r="R746" s="242">
        <f t="shared" si="229"/>
        <v>23490</v>
      </c>
      <c r="S746" s="242">
        <f t="shared" si="231"/>
        <v>29460.000000000004</v>
      </c>
      <c r="T746" s="242">
        <f t="shared" si="232"/>
        <v>51959.6</v>
      </c>
      <c r="U746" s="242">
        <f t="shared" si="239"/>
        <v>104909.6</v>
      </c>
      <c r="V746" s="242">
        <f t="shared" si="249"/>
        <v>110969.60000000001</v>
      </c>
      <c r="W746" s="242">
        <f t="shared" si="240"/>
        <v>11097</v>
      </c>
      <c r="X746" s="242">
        <f t="shared" si="241"/>
        <v>4100</v>
      </c>
      <c r="Y746" s="244">
        <f t="shared" si="242"/>
        <v>126160</v>
      </c>
      <c r="Z746" s="244"/>
      <c r="AA746" s="252"/>
      <c r="AB746" s="241">
        <v>7300</v>
      </c>
      <c r="AC746" s="242">
        <f t="shared" si="230"/>
        <v>27990</v>
      </c>
      <c r="AD746" s="242">
        <f t="shared" si="233"/>
        <v>37580</v>
      </c>
      <c r="AE746" s="242">
        <f t="shared" si="234"/>
        <v>67624.600000000006</v>
      </c>
      <c r="AF746" s="242">
        <f t="shared" si="243"/>
        <v>133194.6</v>
      </c>
      <c r="AG746" s="242">
        <f t="shared" si="250"/>
        <v>140494.6</v>
      </c>
      <c r="AH746" s="242">
        <f t="shared" si="244"/>
        <v>14049</v>
      </c>
      <c r="AI746" s="242">
        <f t="shared" si="245"/>
        <v>5190</v>
      </c>
      <c r="AJ746" s="244">
        <f t="shared" si="246"/>
        <v>159730</v>
      </c>
      <c r="AM746" s="246">
        <f t="shared" si="247"/>
        <v>21300</v>
      </c>
      <c r="AN746" s="246">
        <f t="shared" si="248"/>
        <v>15610</v>
      </c>
    </row>
    <row r="747" spans="2:40" ht="15.6">
      <c r="B747" s="247">
        <v>742</v>
      </c>
      <c r="C747" s="248">
        <v>331910</v>
      </c>
      <c r="D747" s="248">
        <v>266410</v>
      </c>
      <c r="E747" s="235">
        <f t="shared" si="235"/>
        <v>65500</v>
      </c>
      <c r="F747" s="236">
        <f t="shared" si="236"/>
        <v>160050</v>
      </c>
      <c r="G747" s="234">
        <f t="shared" si="237"/>
        <v>126410</v>
      </c>
      <c r="H747" s="237">
        <f t="shared" si="238"/>
        <v>33640</v>
      </c>
      <c r="I747" s="249"/>
      <c r="J747" s="247">
        <v>242</v>
      </c>
      <c r="K747" s="247"/>
      <c r="L747" s="248">
        <v>181350</v>
      </c>
      <c r="M747" s="248">
        <v>142020</v>
      </c>
      <c r="N747" s="248">
        <v>181350</v>
      </c>
      <c r="O747" s="248">
        <v>142020</v>
      </c>
      <c r="Q747" s="241">
        <v>6060</v>
      </c>
      <c r="R747" s="242">
        <f t="shared" si="229"/>
        <v>23490</v>
      </c>
      <c r="S747" s="242">
        <f t="shared" si="231"/>
        <v>29460.000000000004</v>
      </c>
      <c r="T747" s="242">
        <f t="shared" si="232"/>
        <v>52175.199999999997</v>
      </c>
      <c r="U747" s="242">
        <f t="shared" si="239"/>
        <v>105125.2</v>
      </c>
      <c r="V747" s="242">
        <f t="shared" si="249"/>
        <v>111185.2</v>
      </c>
      <c r="W747" s="242">
        <f t="shared" si="240"/>
        <v>11119</v>
      </c>
      <c r="X747" s="242">
        <f t="shared" si="241"/>
        <v>4110</v>
      </c>
      <c r="Y747" s="244">
        <f t="shared" si="242"/>
        <v>126410</v>
      </c>
      <c r="Z747" s="244"/>
      <c r="AA747" s="252"/>
      <c r="AB747" s="241">
        <v>7300</v>
      </c>
      <c r="AC747" s="242">
        <f t="shared" si="230"/>
        <v>27990</v>
      </c>
      <c r="AD747" s="242">
        <f t="shared" si="233"/>
        <v>37580</v>
      </c>
      <c r="AE747" s="242">
        <f t="shared" si="234"/>
        <v>67905.200000000012</v>
      </c>
      <c r="AF747" s="242">
        <f t="shared" si="243"/>
        <v>133475.20000000001</v>
      </c>
      <c r="AG747" s="242">
        <f t="shared" si="250"/>
        <v>140775.20000000001</v>
      </c>
      <c r="AH747" s="242">
        <f t="shared" si="244"/>
        <v>14078</v>
      </c>
      <c r="AI747" s="242">
        <f t="shared" si="245"/>
        <v>5200</v>
      </c>
      <c r="AJ747" s="244">
        <f t="shared" si="246"/>
        <v>160050</v>
      </c>
      <c r="AM747" s="246">
        <f t="shared" si="247"/>
        <v>21300</v>
      </c>
      <c r="AN747" s="246">
        <f t="shared" si="248"/>
        <v>15610</v>
      </c>
    </row>
    <row r="748" spans="2:40" ht="15.6">
      <c r="B748" s="247">
        <v>743</v>
      </c>
      <c r="C748" s="248">
        <v>332710</v>
      </c>
      <c r="D748" s="248">
        <v>267070</v>
      </c>
      <c r="E748" s="235">
        <f t="shared" si="235"/>
        <v>65640</v>
      </c>
      <c r="F748" s="236">
        <f t="shared" si="236"/>
        <v>160370</v>
      </c>
      <c r="G748" s="234">
        <f t="shared" si="237"/>
        <v>126660</v>
      </c>
      <c r="H748" s="237">
        <f t="shared" si="238"/>
        <v>33710</v>
      </c>
      <c r="I748" s="249"/>
      <c r="J748" s="247">
        <v>243</v>
      </c>
      <c r="K748" s="247"/>
      <c r="L748" s="248">
        <v>181670</v>
      </c>
      <c r="M748" s="248">
        <v>142260</v>
      </c>
      <c r="N748" s="248">
        <v>181670</v>
      </c>
      <c r="O748" s="248">
        <v>142260</v>
      </c>
      <c r="Q748" s="241">
        <v>6060</v>
      </c>
      <c r="R748" s="242">
        <f t="shared" si="229"/>
        <v>23490</v>
      </c>
      <c r="S748" s="242">
        <f t="shared" si="231"/>
        <v>29460.000000000004</v>
      </c>
      <c r="T748" s="242">
        <f t="shared" si="232"/>
        <v>52390.799999999996</v>
      </c>
      <c r="U748" s="242">
        <f t="shared" si="239"/>
        <v>105340.79999999999</v>
      </c>
      <c r="V748" s="242">
        <f t="shared" si="249"/>
        <v>111400.79999999999</v>
      </c>
      <c r="W748" s="242">
        <f t="shared" si="240"/>
        <v>11140</v>
      </c>
      <c r="X748" s="242">
        <f t="shared" si="241"/>
        <v>4120</v>
      </c>
      <c r="Y748" s="244">
        <f t="shared" si="242"/>
        <v>126660</v>
      </c>
      <c r="Z748" s="244"/>
      <c r="AA748" s="252"/>
      <c r="AB748" s="241">
        <v>7300</v>
      </c>
      <c r="AC748" s="242">
        <f t="shared" si="230"/>
        <v>27990</v>
      </c>
      <c r="AD748" s="242">
        <f t="shared" si="233"/>
        <v>37580</v>
      </c>
      <c r="AE748" s="242">
        <f t="shared" si="234"/>
        <v>68185.8</v>
      </c>
      <c r="AF748" s="242">
        <f t="shared" si="243"/>
        <v>133755.79999999999</v>
      </c>
      <c r="AG748" s="242">
        <f t="shared" si="250"/>
        <v>141055.79999999999</v>
      </c>
      <c r="AH748" s="242">
        <f t="shared" si="244"/>
        <v>14106</v>
      </c>
      <c r="AI748" s="242">
        <f t="shared" si="245"/>
        <v>5210</v>
      </c>
      <c r="AJ748" s="244">
        <f t="shared" si="246"/>
        <v>160370</v>
      </c>
      <c r="AM748" s="246">
        <f t="shared" si="247"/>
        <v>21300</v>
      </c>
      <c r="AN748" s="246">
        <f t="shared" si="248"/>
        <v>15600</v>
      </c>
    </row>
    <row r="749" spans="2:40" ht="15.6">
      <c r="B749" s="247">
        <v>744</v>
      </c>
      <c r="C749" s="248">
        <v>333520</v>
      </c>
      <c r="D749" s="248">
        <v>267720</v>
      </c>
      <c r="E749" s="235">
        <f t="shared" si="235"/>
        <v>65800</v>
      </c>
      <c r="F749" s="236">
        <f t="shared" si="236"/>
        <v>160690</v>
      </c>
      <c r="G749" s="234">
        <f t="shared" si="237"/>
        <v>126890</v>
      </c>
      <c r="H749" s="237">
        <f t="shared" si="238"/>
        <v>33800</v>
      </c>
      <c r="I749" s="249"/>
      <c r="J749" s="247">
        <v>244</v>
      </c>
      <c r="K749" s="247"/>
      <c r="L749" s="248">
        <v>181990</v>
      </c>
      <c r="M749" s="248">
        <v>142510</v>
      </c>
      <c r="N749" s="248">
        <v>181990</v>
      </c>
      <c r="O749" s="248">
        <v>142510</v>
      </c>
      <c r="Q749" s="241">
        <v>6060</v>
      </c>
      <c r="R749" s="242">
        <f t="shared" si="229"/>
        <v>23490</v>
      </c>
      <c r="S749" s="242">
        <f t="shared" si="231"/>
        <v>29460.000000000004</v>
      </c>
      <c r="T749" s="242">
        <f t="shared" si="232"/>
        <v>52606.400000000001</v>
      </c>
      <c r="U749" s="242">
        <f t="shared" si="239"/>
        <v>105556.4</v>
      </c>
      <c r="V749" s="242">
        <f t="shared" si="249"/>
        <v>111616.4</v>
      </c>
      <c r="W749" s="242">
        <f t="shared" si="240"/>
        <v>11162</v>
      </c>
      <c r="X749" s="242">
        <f t="shared" si="241"/>
        <v>4120</v>
      </c>
      <c r="Y749" s="244">
        <f t="shared" si="242"/>
        <v>126890</v>
      </c>
      <c r="Z749" s="244"/>
      <c r="AA749" s="252"/>
      <c r="AB749" s="241">
        <v>7300</v>
      </c>
      <c r="AC749" s="242">
        <f t="shared" si="230"/>
        <v>27990</v>
      </c>
      <c r="AD749" s="242">
        <f t="shared" si="233"/>
        <v>37580</v>
      </c>
      <c r="AE749" s="242">
        <f t="shared" si="234"/>
        <v>68466.400000000009</v>
      </c>
      <c r="AF749" s="242">
        <f t="shared" si="243"/>
        <v>134036.40000000002</v>
      </c>
      <c r="AG749" s="242">
        <f t="shared" si="250"/>
        <v>141336.40000000002</v>
      </c>
      <c r="AH749" s="242">
        <f t="shared" si="244"/>
        <v>14134</v>
      </c>
      <c r="AI749" s="242">
        <f t="shared" si="245"/>
        <v>5220</v>
      </c>
      <c r="AJ749" s="244">
        <f t="shared" si="246"/>
        <v>160690</v>
      </c>
      <c r="AM749" s="246">
        <f t="shared" si="247"/>
        <v>21300</v>
      </c>
      <c r="AN749" s="246">
        <f t="shared" si="248"/>
        <v>15620</v>
      </c>
    </row>
    <row r="750" spans="2:40" ht="15.6">
      <c r="B750" s="247">
        <v>745</v>
      </c>
      <c r="C750" s="248">
        <v>334320</v>
      </c>
      <c r="D750" s="248">
        <v>268380</v>
      </c>
      <c r="E750" s="235">
        <f t="shared" si="235"/>
        <v>65940</v>
      </c>
      <c r="F750" s="236">
        <f t="shared" si="236"/>
        <v>161000</v>
      </c>
      <c r="G750" s="234">
        <f t="shared" si="237"/>
        <v>127140</v>
      </c>
      <c r="H750" s="237">
        <f t="shared" si="238"/>
        <v>33860</v>
      </c>
      <c r="I750" s="249"/>
      <c r="J750" s="247">
        <v>245</v>
      </c>
      <c r="K750" s="247"/>
      <c r="L750" s="248">
        <v>182310</v>
      </c>
      <c r="M750" s="248">
        <v>142750</v>
      </c>
      <c r="N750" s="248">
        <v>182310</v>
      </c>
      <c r="O750" s="248">
        <v>142750</v>
      </c>
      <c r="Q750" s="241">
        <v>6060</v>
      </c>
      <c r="R750" s="242">
        <f t="shared" si="229"/>
        <v>23490</v>
      </c>
      <c r="S750" s="242">
        <f t="shared" si="231"/>
        <v>29460.000000000004</v>
      </c>
      <c r="T750" s="242">
        <f t="shared" si="232"/>
        <v>52822</v>
      </c>
      <c r="U750" s="242">
        <f t="shared" si="239"/>
        <v>105772</v>
      </c>
      <c r="V750" s="242">
        <f t="shared" si="249"/>
        <v>111832</v>
      </c>
      <c r="W750" s="242">
        <f t="shared" si="240"/>
        <v>11183</v>
      </c>
      <c r="X750" s="242">
        <f t="shared" si="241"/>
        <v>4130</v>
      </c>
      <c r="Y750" s="244">
        <f t="shared" si="242"/>
        <v>127140</v>
      </c>
      <c r="Z750" s="244"/>
      <c r="AA750" s="252"/>
      <c r="AB750" s="241">
        <v>7300</v>
      </c>
      <c r="AC750" s="242">
        <f t="shared" si="230"/>
        <v>27990</v>
      </c>
      <c r="AD750" s="242">
        <f t="shared" si="233"/>
        <v>37580</v>
      </c>
      <c r="AE750" s="242">
        <f t="shared" si="234"/>
        <v>68747</v>
      </c>
      <c r="AF750" s="242">
        <f t="shared" si="243"/>
        <v>134317</v>
      </c>
      <c r="AG750" s="242">
        <f t="shared" si="250"/>
        <v>141617</v>
      </c>
      <c r="AH750" s="242">
        <f t="shared" si="244"/>
        <v>14162</v>
      </c>
      <c r="AI750" s="242">
        <f t="shared" si="245"/>
        <v>5230</v>
      </c>
      <c r="AJ750" s="244">
        <f t="shared" si="246"/>
        <v>161000</v>
      </c>
      <c r="AM750" s="246">
        <f t="shared" si="247"/>
        <v>21310</v>
      </c>
      <c r="AN750" s="246">
        <f t="shared" si="248"/>
        <v>15610</v>
      </c>
    </row>
    <row r="751" spans="2:40" ht="15.6">
      <c r="B751" s="247">
        <v>746</v>
      </c>
      <c r="C751" s="248">
        <v>335130</v>
      </c>
      <c r="D751" s="248">
        <v>269030</v>
      </c>
      <c r="E751" s="235">
        <f t="shared" si="235"/>
        <v>66100</v>
      </c>
      <c r="F751" s="236">
        <f t="shared" si="236"/>
        <v>161330</v>
      </c>
      <c r="G751" s="234">
        <f t="shared" si="237"/>
        <v>127390</v>
      </c>
      <c r="H751" s="237">
        <f t="shared" si="238"/>
        <v>33940</v>
      </c>
      <c r="I751" s="249"/>
      <c r="J751" s="247">
        <v>246</v>
      </c>
      <c r="K751" s="247"/>
      <c r="L751" s="248">
        <v>182630</v>
      </c>
      <c r="M751" s="248">
        <v>143000</v>
      </c>
      <c r="N751" s="248">
        <v>182630</v>
      </c>
      <c r="O751" s="248">
        <v>143000</v>
      </c>
      <c r="Q751" s="241">
        <v>6060</v>
      </c>
      <c r="R751" s="242">
        <f t="shared" si="229"/>
        <v>23490</v>
      </c>
      <c r="S751" s="242">
        <f t="shared" si="231"/>
        <v>29460.000000000004</v>
      </c>
      <c r="T751" s="242">
        <f t="shared" si="232"/>
        <v>53037.599999999999</v>
      </c>
      <c r="U751" s="242">
        <f t="shared" si="239"/>
        <v>105987.6</v>
      </c>
      <c r="V751" s="242">
        <f t="shared" si="249"/>
        <v>112047.6</v>
      </c>
      <c r="W751" s="242">
        <f t="shared" si="240"/>
        <v>11205</v>
      </c>
      <c r="X751" s="242">
        <f t="shared" si="241"/>
        <v>4140</v>
      </c>
      <c r="Y751" s="244">
        <f t="shared" si="242"/>
        <v>127390</v>
      </c>
      <c r="Z751" s="244"/>
      <c r="AA751" s="252"/>
      <c r="AB751" s="241">
        <v>7300</v>
      </c>
      <c r="AC751" s="242">
        <f t="shared" si="230"/>
        <v>27990</v>
      </c>
      <c r="AD751" s="242">
        <f t="shared" si="233"/>
        <v>37580</v>
      </c>
      <c r="AE751" s="242">
        <f t="shared" si="234"/>
        <v>69027.600000000006</v>
      </c>
      <c r="AF751" s="242">
        <f t="shared" si="243"/>
        <v>134597.6</v>
      </c>
      <c r="AG751" s="242">
        <f t="shared" si="250"/>
        <v>141897.60000000001</v>
      </c>
      <c r="AH751" s="242">
        <f t="shared" si="244"/>
        <v>14190</v>
      </c>
      <c r="AI751" s="242">
        <f t="shared" si="245"/>
        <v>5250</v>
      </c>
      <c r="AJ751" s="244">
        <f t="shared" si="246"/>
        <v>161330</v>
      </c>
      <c r="AM751" s="246">
        <f t="shared" si="247"/>
        <v>21300</v>
      </c>
      <c r="AN751" s="246">
        <f t="shared" si="248"/>
        <v>15610</v>
      </c>
    </row>
    <row r="752" spans="2:40" ht="15.6">
      <c r="B752" s="247">
        <v>747</v>
      </c>
      <c r="C752" s="248">
        <v>335940</v>
      </c>
      <c r="D752" s="248">
        <v>269680</v>
      </c>
      <c r="E752" s="235">
        <f t="shared" si="235"/>
        <v>66260</v>
      </c>
      <c r="F752" s="236">
        <f t="shared" si="236"/>
        <v>161650</v>
      </c>
      <c r="G752" s="234">
        <f t="shared" si="237"/>
        <v>127630</v>
      </c>
      <c r="H752" s="237">
        <f t="shared" si="238"/>
        <v>34020</v>
      </c>
      <c r="I752" s="249"/>
      <c r="J752" s="247">
        <v>247</v>
      </c>
      <c r="K752" s="247"/>
      <c r="L752" s="248">
        <v>182940</v>
      </c>
      <c r="M752" s="248">
        <v>143250</v>
      </c>
      <c r="N752" s="248">
        <v>182940</v>
      </c>
      <c r="O752" s="248">
        <v>143250</v>
      </c>
      <c r="Q752" s="241">
        <v>6060</v>
      </c>
      <c r="R752" s="242">
        <f t="shared" si="229"/>
        <v>23490</v>
      </c>
      <c r="S752" s="242">
        <f t="shared" si="231"/>
        <v>29460.000000000004</v>
      </c>
      <c r="T752" s="242">
        <f t="shared" si="232"/>
        <v>53253.2</v>
      </c>
      <c r="U752" s="242">
        <f t="shared" si="239"/>
        <v>106203.2</v>
      </c>
      <c r="V752" s="242">
        <f t="shared" si="249"/>
        <v>112263.2</v>
      </c>
      <c r="W752" s="242">
        <f t="shared" si="240"/>
        <v>11226</v>
      </c>
      <c r="X752" s="242">
        <f t="shared" si="241"/>
        <v>4150</v>
      </c>
      <c r="Y752" s="244">
        <f t="shared" si="242"/>
        <v>127630</v>
      </c>
      <c r="Z752" s="244"/>
      <c r="AA752" s="252"/>
      <c r="AB752" s="241">
        <v>7300</v>
      </c>
      <c r="AC752" s="242">
        <f t="shared" si="230"/>
        <v>27990</v>
      </c>
      <c r="AD752" s="242">
        <f t="shared" si="233"/>
        <v>37580</v>
      </c>
      <c r="AE752" s="242">
        <f t="shared" si="234"/>
        <v>69308.200000000012</v>
      </c>
      <c r="AF752" s="242">
        <f t="shared" si="243"/>
        <v>134878.20000000001</v>
      </c>
      <c r="AG752" s="242">
        <f t="shared" si="250"/>
        <v>142178.20000000001</v>
      </c>
      <c r="AH752" s="242">
        <f t="shared" si="244"/>
        <v>14218</v>
      </c>
      <c r="AI752" s="242">
        <f t="shared" si="245"/>
        <v>5260</v>
      </c>
      <c r="AJ752" s="244">
        <f t="shared" si="246"/>
        <v>161650</v>
      </c>
      <c r="AM752" s="246">
        <f t="shared" si="247"/>
        <v>21290</v>
      </c>
      <c r="AN752" s="246">
        <f t="shared" si="248"/>
        <v>15620</v>
      </c>
    </row>
    <row r="753" spans="2:40" ht="15.6">
      <c r="B753" s="247">
        <v>748</v>
      </c>
      <c r="C753" s="248">
        <v>336740</v>
      </c>
      <c r="D753" s="248">
        <v>270330</v>
      </c>
      <c r="E753" s="235">
        <f t="shared" si="235"/>
        <v>66410</v>
      </c>
      <c r="F753" s="236">
        <f t="shared" si="236"/>
        <v>161970</v>
      </c>
      <c r="G753" s="234">
        <f t="shared" si="237"/>
        <v>127880</v>
      </c>
      <c r="H753" s="237">
        <f t="shared" si="238"/>
        <v>34090</v>
      </c>
      <c r="I753" s="249"/>
      <c r="J753" s="247">
        <v>248</v>
      </c>
      <c r="K753" s="247"/>
      <c r="L753" s="248">
        <v>183260</v>
      </c>
      <c r="M753" s="248">
        <v>143480</v>
      </c>
      <c r="N753" s="248">
        <v>183260</v>
      </c>
      <c r="O753" s="248">
        <v>143480</v>
      </c>
      <c r="Q753" s="241">
        <v>6060</v>
      </c>
      <c r="R753" s="242">
        <f t="shared" si="229"/>
        <v>23490</v>
      </c>
      <c r="S753" s="242">
        <f t="shared" si="231"/>
        <v>29460.000000000004</v>
      </c>
      <c r="T753" s="242">
        <f t="shared" si="232"/>
        <v>53468.799999999996</v>
      </c>
      <c r="U753" s="242">
        <f t="shared" si="239"/>
        <v>106418.79999999999</v>
      </c>
      <c r="V753" s="242">
        <f t="shared" si="249"/>
        <v>112478.79999999999</v>
      </c>
      <c r="W753" s="242">
        <f t="shared" si="240"/>
        <v>11248</v>
      </c>
      <c r="X753" s="242">
        <f t="shared" si="241"/>
        <v>4160</v>
      </c>
      <c r="Y753" s="244">
        <f t="shared" si="242"/>
        <v>127880</v>
      </c>
      <c r="Z753" s="244"/>
      <c r="AA753" s="252"/>
      <c r="AB753" s="241">
        <v>7300</v>
      </c>
      <c r="AC753" s="242">
        <f t="shared" si="230"/>
        <v>27990</v>
      </c>
      <c r="AD753" s="242">
        <f t="shared" si="233"/>
        <v>37580</v>
      </c>
      <c r="AE753" s="242">
        <f t="shared" si="234"/>
        <v>69588.800000000003</v>
      </c>
      <c r="AF753" s="242">
        <f t="shared" si="243"/>
        <v>135158.79999999999</v>
      </c>
      <c r="AG753" s="242">
        <f t="shared" si="250"/>
        <v>142458.79999999999</v>
      </c>
      <c r="AH753" s="242">
        <f t="shared" si="244"/>
        <v>14246</v>
      </c>
      <c r="AI753" s="242">
        <f t="shared" si="245"/>
        <v>5270</v>
      </c>
      <c r="AJ753" s="244">
        <f t="shared" si="246"/>
        <v>161970</v>
      </c>
      <c r="AM753" s="246">
        <f t="shared" si="247"/>
        <v>21290</v>
      </c>
      <c r="AN753" s="246">
        <f t="shared" si="248"/>
        <v>15600</v>
      </c>
    </row>
    <row r="754" spans="2:40" ht="15.6">
      <c r="B754" s="247">
        <v>749</v>
      </c>
      <c r="C754" s="248">
        <v>337550</v>
      </c>
      <c r="D754" s="248">
        <v>270990</v>
      </c>
      <c r="E754" s="235">
        <f t="shared" si="235"/>
        <v>66560</v>
      </c>
      <c r="F754" s="236">
        <f t="shared" si="236"/>
        <v>162290</v>
      </c>
      <c r="G754" s="234">
        <f t="shared" si="237"/>
        <v>128120</v>
      </c>
      <c r="H754" s="237">
        <f t="shared" si="238"/>
        <v>34170</v>
      </c>
      <c r="I754" s="249"/>
      <c r="J754" s="247">
        <v>249</v>
      </c>
      <c r="K754" s="247"/>
      <c r="L754" s="248">
        <v>183580</v>
      </c>
      <c r="M754" s="248">
        <v>143730</v>
      </c>
      <c r="N754" s="248">
        <v>183580</v>
      </c>
      <c r="O754" s="248">
        <v>143730</v>
      </c>
      <c r="Q754" s="241">
        <v>6060</v>
      </c>
      <c r="R754" s="242">
        <f t="shared" ref="R754:R817" si="251">300*$R$3</f>
        <v>23490</v>
      </c>
      <c r="S754" s="242">
        <f t="shared" si="231"/>
        <v>29460.000000000004</v>
      </c>
      <c r="T754" s="242">
        <f t="shared" si="232"/>
        <v>53684.4</v>
      </c>
      <c r="U754" s="242">
        <f t="shared" si="239"/>
        <v>106634.4</v>
      </c>
      <c r="V754" s="242">
        <f t="shared" si="249"/>
        <v>112694.39999999999</v>
      </c>
      <c r="W754" s="242">
        <f t="shared" si="240"/>
        <v>11269</v>
      </c>
      <c r="X754" s="242">
        <f t="shared" si="241"/>
        <v>4160</v>
      </c>
      <c r="Y754" s="244">
        <f t="shared" si="242"/>
        <v>128120</v>
      </c>
      <c r="Z754" s="244"/>
      <c r="AA754" s="252"/>
      <c r="AB754" s="241">
        <v>7300</v>
      </c>
      <c r="AC754" s="242">
        <f t="shared" ref="AC754:AC817" si="252">300*$AC$3</f>
        <v>27990</v>
      </c>
      <c r="AD754" s="242">
        <f t="shared" si="233"/>
        <v>37580</v>
      </c>
      <c r="AE754" s="242">
        <f t="shared" si="234"/>
        <v>69869.400000000009</v>
      </c>
      <c r="AF754" s="242">
        <f t="shared" si="243"/>
        <v>135439.40000000002</v>
      </c>
      <c r="AG754" s="242">
        <f t="shared" si="250"/>
        <v>142739.40000000002</v>
      </c>
      <c r="AH754" s="242">
        <f t="shared" si="244"/>
        <v>14274</v>
      </c>
      <c r="AI754" s="242">
        <f t="shared" si="245"/>
        <v>5280</v>
      </c>
      <c r="AJ754" s="244">
        <f t="shared" si="246"/>
        <v>162290</v>
      </c>
      <c r="AM754" s="246">
        <f t="shared" si="247"/>
        <v>21290</v>
      </c>
      <c r="AN754" s="246">
        <f t="shared" si="248"/>
        <v>15610</v>
      </c>
    </row>
    <row r="755" spans="2:40" ht="15.6">
      <c r="B755" s="247">
        <v>750</v>
      </c>
      <c r="C755" s="248">
        <v>338360</v>
      </c>
      <c r="D755" s="248">
        <v>271650</v>
      </c>
      <c r="E755" s="235">
        <f t="shared" si="235"/>
        <v>66710</v>
      </c>
      <c r="F755" s="236">
        <f t="shared" si="236"/>
        <v>162610</v>
      </c>
      <c r="G755" s="234">
        <f t="shared" si="237"/>
        <v>128370</v>
      </c>
      <c r="H755" s="237">
        <f t="shared" si="238"/>
        <v>34240</v>
      </c>
      <c r="I755" s="249"/>
      <c r="J755" s="247">
        <v>250</v>
      </c>
      <c r="K755" s="247"/>
      <c r="L755" s="248">
        <v>183900</v>
      </c>
      <c r="M755" s="248">
        <v>143980</v>
      </c>
      <c r="N755" s="248">
        <v>183900</v>
      </c>
      <c r="O755" s="248">
        <v>143980</v>
      </c>
      <c r="Q755" s="241">
        <v>6060</v>
      </c>
      <c r="R755" s="242">
        <f t="shared" si="251"/>
        <v>23490</v>
      </c>
      <c r="S755" s="242">
        <f t="shared" si="231"/>
        <v>29460.000000000004</v>
      </c>
      <c r="T755" s="242">
        <f t="shared" si="232"/>
        <v>53900</v>
      </c>
      <c r="U755" s="242">
        <f t="shared" si="239"/>
        <v>106850</v>
      </c>
      <c r="V755" s="242">
        <f t="shared" si="249"/>
        <v>112910</v>
      </c>
      <c r="W755" s="242">
        <f t="shared" si="240"/>
        <v>11291</v>
      </c>
      <c r="X755" s="242">
        <f t="shared" si="241"/>
        <v>4170</v>
      </c>
      <c r="Y755" s="244">
        <f t="shared" si="242"/>
        <v>128370</v>
      </c>
      <c r="Z755" s="244"/>
      <c r="AA755" s="252"/>
      <c r="AB755" s="241">
        <v>7300</v>
      </c>
      <c r="AC755" s="242">
        <f t="shared" si="252"/>
        <v>27990</v>
      </c>
      <c r="AD755" s="242">
        <f t="shared" si="233"/>
        <v>37580</v>
      </c>
      <c r="AE755" s="242">
        <f t="shared" si="234"/>
        <v>70150</v>
      </c>
      <c r="AF755" s="242">
        <f t="shared" si="243"/>
        <v>135720</v>
      </c>
      <c r="AG755" s="242">
        <f t="shared" si="250"/>
        <v>143020</v>
      </c>
      <c r="AH755" s="242">
        <f t="shared" si="244"/>
        <v>14302</v>
      </c>
      <c r="AI755" s="242">
        <f t="shared" si="245"/>
        <v>5290</v>
      </c>
      <c r="AJ755" s="244">
        <f t="shared" si="246"/>
        <v>162610</v>
      </c>
      <c r="AM755" s="246">
        <f t="shared" si="247"/>
        <v>21290</v>
      </c>
      <c r="AN755" s="246">
        <f t="shared" si="248"/>
        <v>15610</v>
      </c>
    </row>
    <row r="756" spans="2:40" ht="15.6">
      <c r="B756" s="247">
        <v>751</v>
      </c>
      <c r="C756" s="248">
        <v>339160</v>
      </c>
      <c r="D756" s="248">
        <v>272300</v>
      </c>
      <c r="E756" s="235">
        <f t="shared" si="235"/>
        <v>66860</v>
      </c>
      <c r="F756" s="236">
        <f t="shared" si="236"/>
        <v>162930</v>
      </c>
      <c r="G756" s="234">
        <f t="shared" si="237"/>
        <v>128610</v>
      </c>
      <c r="H756" s="237">
        <f t="shared" si="238"/>
        <v>34320</v>
      </c>
      <c r="I756" s="249"/>
      <c r="J756" s="247">
        <v>251</v>
      </c>
      <c r="K756" s="247"/>
      <c r="L756" s="248">
        <v>184220</v>
      </c>
      <c r="M756" s="248">
        <v>144230</v>
      </c>
      <c r="N756" s="248">
        <v>184220</v>
      </c>
      <c r="O756" s="248">
        <v>144230</v>
      </c>
      <c r="Q756" s="241">
        <v>6060</v>
      </c>
      <c r="R756" s="242">
        <f t="shared" si="251"/>
        <v>23490</v>
      </c>
      <c r="S756" s="242">
        <f t="shared" si="231"/>
        <v>29460.000000000004</v>
      </c>
      <c r="T756" s="242">
        <f t="shared" si="232"/>
        <v>54115.6</v>
      </c>
      <c r="U756" s="242">
        <f t="shared" si="239"/>
        <v>107065.60000000001</v>
      </c>
      <c r="V756" s="242">
        <f t="shared" si="249"/>
        <v>113125.6</v>
      </c>
      <c r="W756" s="242">
        <f t="shared" si="240"/>
        <v>11313</v>
      </c>
      <c r="X756" s="242">
        <f t="shared" si="241"/>
        <v>4180</v>
      </c>
      <c r="Y756" s="244">
        <f t="shared" si="242"/>
        <v>128610</v>
      </c>
      <c r="Z756" s="244"/>
      <c r="AA756" s="252"/>
      <c r="AB756" s="241">
        <v>7300</v>
      </c>
      <c r="AC756" s="242">
        <f t="shared" si="252"/>
        <v>27990</v>
      </c>
      <c r="AD756" s="242">
        <f t="shared" si="233"/>
        <v>37580</v>
      </c>
      <c r="AE756" s="242">
        <f t="shared" si="234"/>
        <v>70430.600000000006</v>
      </c>
      <c r="AF756" s="242">
        <f t="shared" si="243"/>
        <v>136000.6</v>
      </c>
      <c r="AG756" s="242">
        <f t="shared" si="250"/>
        <v>143300.6</v>
      </c>
      <c r="AH756" s="242">
        <f t="shared" si="244"/>
        <v>14330</v>
      </c>
      <c r="AI756" s="242">
        <f t="shared" si="245"/>
        <v>5300</v>
      </c>
      <c r="AJ756" s="244">
        <f t="shared" si="246"/>
        <v>162930</v>
      </c>
      <c r="AM756" s="246">
        <f t="shared" si="247"/>
        <v>21290</v>
      </c>
      <c r="AN756" s="246">
        <f t="shared" si="248"/>
        <v>15620</v>
      </c>
    </row>
    <row r="757" spans="2:40" ht="15.6">
      <c r="B757" s="247">
        <v>752</v>
      </c>
      <c r="C757" s="248">
        <v>339970</v>
      </c>
      <c r="D757" s="248">
        <v>272950</v>
      </c>
      <c r="E757" s="235">
        <f t="shared" si="235"/>
        <v>67020</v>
      </c>
      <c r="F757" s="236">
        <f t="shared" si="236"/>
        <v>163240</v>
      </c>
      <c r="G757" s="234">
        <f t="shared" si="237"/>
        <v>128860</v>
      </c>
      <c r="H757" s="237">
        <f t="shared" si="238"/>
        <v>34380</v>
      </c>
      <c r="I757" s="249"/>
      <c r="J757" s="247">
        <v>252</v>
      </c>
      <c r="K757" s="247"/>
      <c r="L757" s="248">
        <v>184540</v>
      </c>
      <c r="M757" s="248">
        <v>144470</v>
      </c>
      <c r="N757" s="248">
        <v>184540</v>
      </c>
      <c r="O757" s="248">
        <v>144470</v>
      </c>
      <c r="Q757" s="241">
        <v>6060</v>
      </c>
      <c r="R757" s="242">
        <f t="shared" si="251"/>
        <v>23490</v>
      </c>
      <c r="S757" s="242">
        <f t="shared" si="231"/>
        <v>29460.000000000004</v>
      </c>
      <c r="T757" s="242">
        <f t="shared" si="232"/>
        <v>54331.199999999997</v>
      </c>
      <c r="U757" s="242">
        <f t="shared" si="239"/>
        <v>107281.2</v>
      </c>
      <c r="V757" s="242">
        <f t="shared" si="249"/>
        <v>113341.2</v>
      </c>
      <c r="W757" s="242">
        <f t="shared" si="240"/>
        <v>11334</v>
      </c>
      <c r="X757" s="242">
        <f t="shared" si="241"/>
        <v>4190</v>
      </c>
      <c r="Y757" s="244">
        <f t="shared" si="242"/>
        <v>128860</v>
      </c>
      <c r="Z757" s="244"/>
      <c r="AA757" s="252"/>
      <c r="AB757" s="241">
        <v>7300</v>
      </c>
      <c r="AC757" s="242">
        <f t="shared" si="252"/>
        <v>27990</v>
      </c>
      <c r="AD757" s="242">
        <f t="shared" si="233"/>
        <v>37580</v>
      </c>
      <c r="AE757" s="242">
        <f t="shared" si="234"/>
        <v>70711.200000000012</v>
      </c>
      <c r="AF757" s="242">
        <f t="shared" si="243"/>
        <v>136281.20000000001</v>
      </c>
      <c r="AG757" s="242">
        <f t="shared" si="250"/>
        <v>143581.20000000001</v>
      </c>
      <c r="AH757" s="242">
        <f t="shared" si="244"/>
        <v>14358</v>
      </c>
      <c r="AI757" s="242">
        <f t="shared" si="245"/>
        <v>5310</v>
      </c>
      <c r="AJ757" s="244">
        <f t="shared" si="246"/>
        <v>163240</v>
      </c>
      <c r="AM757" s="246">
        <f t="shared" si="247"/>
        <v>21300</v>
      </c>
      <c r="AN757" s="246">
        <f t="shared" si="248"/>
        <v>15610</v>
      </c>
    </row>
    <row r="758" spans="2:40" ht="15.6">
      <c r="B758" s="247">
        <v>753</v>
      </c>
      <c r="C758" s="248">
        <v>340770</v>
      </c>
      <c r="D758" s="248">
        <v>273600</v>
      </c>
      <c r="E758" s="235">
        <f t="shared" si="235"/>
        <v>67170</v>
      </c>
      <c r="F758" s="236">
        <f t="shared" si="236"/>
        <v>163560</v>
      </c>
      <c r="G758" s="234">
        <f t="shared" si="237"/>
        <v>129110</v>
      </c>
      <c r="H758" s="237">
        <f t="shared" si="238"/>
        <v>34450</v>
      </c>
      <c r="I758" s="249"/>
      <c r="J758" s="247">
        <v>253</v>
      </c>
      <c r="K758" s="247"/>
      <c r="L758" s="248">
        <v>184860</v>
      </c>
      <c r="M758" s="248">
        <v>144710</v>
      </c>
      <c r="N758" s="248">
        <v>184860</v>
      </c>
      <c r="O758" s="248">
        <v>144710</v>
      </c>
      <c r="Q758" s="241">
        <v>6060</v>
      </c>
      <c r="R758" s="242">
        <f t="shared" si="251"/>
        <v>23490</v>
      </c>
      <c r="S758" s="242">
        <f t="shared" si="231"/>
        <v>29460.000000000004</v>
      </c>
      <c r="T758" s="242">
        <f t="shared" si="232"/>
        <v>54546.799999999996</v>
      </c>
      <c r="U758" s="242">
        <f t="shared" si="239"/>
        <v>107496.79999999999</v>
      </c>
      <c r="V758" s="242">
        <f t="shared" si="249"/>
        <v>113556.79999999999</v>
      </c>
      <c r="W758" s="242">
        <f t="shared" si="240"/>
        <v>11356</v>
      </c>
      <c r="X758" s="242">
        <f t="shared" si="241"/>
        <v>4200</v>
      </c>
      <c r="Y758" s="244">
        <f t="shared" si="242"/>
        <v>129110</v>
      </c>
      <c r="Z758" s="244"/>
      <c r="AA758" s="252"/>
      <c r="AB758" s="241">
        <v>7300</v>
      </c>
      <c r="AC758" s="242">
        <f t="shared" si="252"/>
        <v>27990</v>
      </c>
      <c r="AD758" s="242">
        <f t="shared" si="233"/>
        <v>37580</v>
      </c>
      <c r="AE758" s="242">
        <f t="shared" si="234"/>
        <v>70991.8</v>
      </c>
      <c r="AF758" s="242">
        <f t="shared" si="243"/>
        <v>136561.79999999999</v>
      </c>
      <c r="AG758" s="242">
        <f t="shared" si="250"/>
        <v>143861.79999999999</v>
      </c>
      <c r="AH758" s="242">
        <f t="shared" si="244"/>
        <v>14386</v>
      </c>
      <c r="AI758" s="242">
        <f t="shared" si="245"/>
        <v>5320</v>
      </c>
      <c r="AJ758" s="244">
        <f t="shared" si="246"/>
        <v>163560</v>
      </c>
      <c r="AM758" s="246">
        <f t="shared" si="247"/>
        <v>21300</v>
      </c>
      <c r="AN758" s="246">
        <f t="shared" si="248"/>
        <v>15600</v>
      </c>
    </row>
    <row r="759" spans="2:40" ht="15.6">
      <c r="B759" s="247">
        <v>754</v>
      </c>
      <c r="C759" s="248">
        <v>341580</v>
      </c>
      <c r="D759" s="248">
        <v>274260</v>
      </c>
      <c r="E759" s="235">
        <f t="shared" si="235"/>
        <v>67320</v>
      </c>
      <c r="F759" s="236">
        <f t="shared" si="236"/>
        <v>163880</v>
      </c>
      <c r="G759" s="234">
        <f t="shared" si="237"/>
        <v>129340</v>
      </c>
      <c r="H759" s="237">
        <f t="shared" si="238"/>
        <v>34540</v>
      </c>
      <c r="I759" s="249"/>
      <c r="J759" s="247">
        <v>254</v>
      </c>
      <c r="K759" s="247"/>
      <c r="L759" s="248">
        <v>185170</v>
      </c>
      <c r="M759" s="248">
        <v>144960</v>
      </c>
      <c r="N759" s="248">
        <v>185170</v>
      </c>
      <c r="O759" s="248">
        <v>144960</v>
      </c>
      <c r="Q759" s="241">
        <v>6060</v>
      </c>
      <c r="R759" s="242">
        <f t="shared" si="251"/>
        <v>23490</v>
      </c>
      <c r="S759" s="242">
        <f t="shared" si="231"/>
        <v>29460.000000000004</v>
      </c>
      <c r="T759" s="242">
        <f t="shared" si="232"/>
        <v>54762.400000000001</v>
      </c>
      <c r="U759" s="242">
        <f t="shared" si="239"/>
        <v>107712.4</v>
      </c>
      <c r="V759" s="242">
        <f t="shared" si="249"/>
        <v>113772.4</v>
      </c>
      <c r="W759" s="242">
        <f t="shared" si="240"/>
        <v>11377</v>
      </c>
      <c r="X759" s="242">
        <f t="shared" si="241"/>
        <v>4200</v>
      </c>
      <c r="Y759" s="244">
        <f t="shared" si="242"/>
        <v>129340</v>
      </c>
      <c r="Z759" s="244"/>
      <c r="AA759" s="252"/>
      <c r="AB759" s="241">
        <v>7300</v>
      </c>
      <c r="AC759" s="242">
        <f t="shared" si="252"/>
        <v>27990</v>
      </c>
      <c r="AD759" s="242">
        <f t="shared" si="233"/>
        <v>37580</v>
      </c>
      <c r="AE759" s="242">
        <f t="shared" si="234"/>
        <v>71272.400000000009</v>
      </c>
      <c r="AF759" s="242">
        <f t="shared" si="243"/>
        <v>136842.40000000002</v>
      </c>
      <c r="AG759" s="242">
        <f t="shared" si="250"/>
        <v>144142.40000000002</v>
      </c>
      <c r="AH759" s="242">
        <f t="shared" si="244"/>
        <v>14414</v>
      </c>
      <c r="AI759" s="242">
        <f t="shared" si="245"/>
        <v>5330</v>
      </c>
      <c r="AJ759" s="244">
        <f t="shared" si="246"/>
        <v>163880</v>
      </c>
      <c r="AM759" s="246">
        <f t="shared" si="247"/>
        <v>21290</v>
      </c>
      <c r="AN759" s="246">
        <f t="shared" si="248"/>
        <v>15620</v>
      </c>
    </row>
    <row r="760" spans="2:40" ht="15.6">
      <c r="B760" s="247">
        <v>755</v>
      </c>
      <c r="C760" s="248">
        <v>342390</v>
      </c>
      <c r="D760" s="248">
        <v>274910</v>
      </c>
      <c r="E760" s="235">
        <f t="shared" si="235"/>
        <v>67480</v>
      </c>
      <c r="F760" s="236">
        <f t="shared" si="236"/>
        <v>164200</v>
      </c>
      <c r="G760" s="234">
        <f t="shared" si="237"/>
        <v>129590</v>
      </c>
      <c r="H760" s="237">
        <f t="shared" si="238"/>
        <v>34610</v>
      </c>
      <c r="I760" s="249"/>
      <c r="J760" s="247">
        <v>255</v>
      </c>
      <c r="K760" s="247"/>
      <c r="L760" s="248">
        <v>185490</v>
      </c>
      <c r="M760" s="248">
        <v>145210</v>
      </c>
      <c r="N760" s="248">
        <v>185490</v>
      </c>
      <c r="O760" s="248">
        <v>145210</v>
      </c>
      <c r="Q760" s="241">
        <v>6060</v>
      </c>
      <c r="R760" s="242">
        <f t="shared" si="251"/>
        <v>23490</v>
      </c>
      <c r="S760" s="242">
        <f t="shared" si="231"/>
        <v>29460.000000000004</v>
      </c>
      <c r="T760" s="242">
        <f t="shared" si="232"/>
        <v>54978</v>
      </c>
      <c r="U760" s="242">
        <f t="shared" si="239"/>
        <v>107928</v>
      </c>
      <c r="V760" s="242">
        <f t="shared" si="249"/>
        <v>113988</v>
      </c>
      <c r="W760" s="242">
        <f t="shared" si="240"/>
        <v>11399</v>
      </c>
      <c r="X760" s="242">
        <f t="shared" si="241"/>
        <v>4210</v>
      </c>
      <c r="Y760" s="244">
        <f t="shared" si="242"/>
        <v>129590</v>
      </c>
      <c r="Z760" s="244"/>
      <c r="AA760" s="252"/>
      <c r="AB760" s="241">
        <v>7300</v>
      </c>
      <c r="AC760" s="242">
        <f t="shared" si="252"/>
        <v>27990</v>
      </c>
      <c r="AD760" s="242">
        <f t="shared" si="233"/>
        <v>37580</v>
      </c>
      <c r="AE760" s="242">
        <f t="shared" si="234"/>
        <v>71553</v>
      </c>
      <c r="AF760" s="242">
        <f t="shared" si="243"/>
        <v>137123</v>
      </c>
      <c r="AG760" s="242">
        <f t="shared" si="250"/>
        <v>144423</v>
      </c>
      <c r="AH760" s="242">
        <f t="shared" si="244"/>
        <v>14442</v>
      </c>
      <c r="AI760" s="242">
        <f t="shared" si="245"/>
        <v>5340</v>
      </c>
      <c r="AJ760" s="244">
        <f t="shared" si="246"/>
        <v>164200</v>
      </c>
      <c r="AM760" s="246">
        <f t="shared" si="247"/>
        <v>21290</v>
      </c>
      <c r="AN760" s="246">
        <f t="shared" si="248"/>
        <v>15620</v>
      </c>
    </row>
    <row r="761" spans="2:40" ht="15.6">
      <c r="B761" s="247">
        <v>756</v>
      </c>
      <c r="C761" s="248">
        <v>343190</v>
      </c>
      <c r="D761" s="248">
        <v>275560</v>
      </c>
      <c r="E761" s="235">
        <f t="shared" si="235"/>
        <v>67630</v>
      </c>
      <c r="F761" s="236">
        <f t="shared" si="236"/>
        <v>164520</v>
      </c>
      <c r="G761" s="234">
        <f t="shared" si="237"/>
        <v>129840</v>
      </c>
      <c r="H761" s="237">
        <f t="shared" si="238"/>
        <v>34680</v>
      </c>
      <c r="I761" s="249"/>
      <c r="J761" s="247">
        <v>256</v>
      </c>
      <c r="K761" s="247"/>
      <c r="L761" s="248">
        <v>185810</v>
      </c>
      <c r="M761" s="248">
        <v>145450</v>
      </c>
      <c r="N761" s="248">
        <v>185810</v>
      </c>
      <c r="O761" s="248">
        <v>145450</v>
      </c>
      <c r="Q761" s="241">
        <v>6060</v>
      </c>
      <c r="R761" s="242">
        <f t="shared" si="251"/>
        <v>23490</v>
      </c>
      <c r="S761" s="242">
        <f t="shared" si="231"/>
        <v>29460.000000000004</v>
      </c>
      <c r="T761" s="242">
        <f t="shared" si="232"/>
        <v>55193.599999999999</v>
      </c>
      <c r="U761" s="242">
        <f t="shared" si="239"/>
        <v>108143.6</v>
      </c>
      <c r="V761" s="242">
        <f t="shared" si="249"/>
        <v>114203.6</v>
      </c>
      <c r="W761" s="242">
        <f t="shared" si="240"/>
        <v>11420</v>
      </c>
      <c r="X761" s="242">
        <f t="shared" si="241"/>
        <v>4220</v>
      </c>
      <c r="Y761" s="244">
        <f t="shared" si="242"/>
        <v>129840</v>
      </c>
      <c r="Z761" s="244"/>
      <c r="AA761" s="252"/>
      <c r="AB761" s="241">
        <v>7300</v>
      </c>
      <c r="AC761" s="242">
        <f t="shared" si="252"/>
        <v>27990</v>
      </c>
      <c r="AD761" s="242">
        <f t="shared" si="233"/>
        <v>37580</v>
      </c>
      <c r="AE761" s="242">
        <f t="shared" si="234"/>
        <v>71833.600000000006</v>
      </c>
      <c r="AF761" s="242">
        <f t="shared" si="243"/>
        <v>137403.6</v>
      </c>
      <c r="AG761" s="242">
        <f t="shared" si="250"/>
        <v>144703.6</v>
      </c>
      <c r="AH761" s="242">
        <f t="shared" si="244"/>
        <v>14470</v>
      </c>
      <c r="AI761" s="242">
        <f t="shared" si="245"/>
        <v>5350</v>
      </c>
      <c r="AJ761" s="244">
        <f t="shared" si="246"/>
        <v>164520</v>
      </c>
      <c r="AM761" s="246">
        <f t="shared" si="247"/>
        <v>21290</v>
      </c>
      <c r="AN761" s="246">
        <f t="shared" si="248"/>
        <v>15610</v>
      </c>
    </row>
    <row r="762" spans="2:40" ht="15.6">
      <c r="B762" s="247">
        <v>757</v>
      </c>
      <c r="C762" s="248">
        <v>344000</v>
      </c>
      <c r="D762" s="248">
        <v>276210</v>
      </c>
      <c r="E762" s="235">
        <f t="shared" si="235"/>
        <v>67790</v>
      </c>
      <c r="F762" s="236">
        <f t="shared" si="236"/>
        <v>164840</v>
      </c>
      <c r="G762" s="234">
        <f t="shared" si="237"/>
        <v>130090</v>
      </c>
      <c r="H762" s="237">
        <f t="shared" si="238"/>
        <v>34750</v>
      </c>
      <c r="I762" s="249"/>
      <c r="J762" s="247">
        <v>257</v>
      </c>
      <c r="K762" s="247"/>
      <c r="L762" s="248">
        <v>186130</v>
      </c>
      <c r="M762" s="248">
        <v>145700</v>
      </c>
      <c r="N762" s="248">
        <v>186130</v>
      </c>
      <c r="O762" s="248">
        <v>145700</v>
      </c>
      <c r="Q762" s="241">
        <v>6060</v>
      </c>
      <c r="R762" s="242">
        <f t="shared" si="251"/>
        <v>23490</v>
      </c>
      <c r="S762" s="242">
        <f t="shared" ref="S762:S825" si="253">200*$S$3</f>
        <v>29460.000000000004</v>
      </c>
      <c r="T762" s="242">
        <f t="shared" ref="T762:T825" si="254">J762*$T$3</f>
        <v>55409.2</v>
      </c>
      <c r="U762" s="242">
        <f t="shared" si="239"/>
        <v>108359.2</v>
      </c>
      <c r="V762" s="242">
        <f t="shared" si="249"/>
        <v>114419.2</v>
      </c>
      <c r="W762" s="242">
        <f t="shared" si="240"/>
        <v>11442</v>
      </c>
      <c r="X762" s="242">
        <f t="shared" si="241"/>
        <v>4230</v>
      </c>
      <c r="Y762" s="244">
        <f t="shared" si="242"/>
        <v>130090</v>
      </c>
      <c r="Z762" s="244"/>
      <c r="AA762" s="252"/>
      <c r="AB762" s="241">
        <v>7300</v>
      </c>
      <c r="AC762" s="242">
        <f t="shared" si="252"/>
        <v>27990</v>
      </c>
      <c r="AD762" s="242">
        <f t="shared" ref="AD762:AD825" si="255">200*$AD$3</f>
        <v>37580</v>
      </c>
      <c r="AE762" s="242">
        <f t="shared" ref="AE762:AE825" si="256">J762*$AE$3</f>
        <v>72114.200000000012</v>
      </c>
      <c r="AF762" s="242">
        <f t="shared" si="243"/>
        <v>137684.20000000001</v>
      </c>
      <c r="AG762" s="242">
        <f t="shared" si="250"/>
        <v>144984.20000000001</v>
      </c>
      <c r="AH762" s="242">
        <f t="shared" si="244"/>
        <v>14498</v>
      </c>
      <c r="AI762" s="242">
        <f t="shared" si="245"/>
        <v>5360</v>
      </c>
      <c r="AJ762" s="244">
        <f t="shared" si="246"/>
        <v>164840</v>
      </c>
      <c r="AM762" s="246">
        <f t="shared" si="247"/>
        <v>21290</v>
      </c>
      <c r="AN762" s="246">
        <f t="shared" si="248"/>
        <v>15610</v>
      </c>
    </row>
    <row r="763" spans="2:40" ht="15.6">
      <c r="B763" s="247">
        <v>758</v>
      </c>
      <c r="C763" s="248">
        <v>344810</v>
      </c>
      <c r="D763" s="248">
        <v>276870</v>
      </c>
      <c r="E763" s="235">
        <f t="shared" si="235"/>
        <v>67940</v>
      </c>
      <c r="F763" s="236">
        <f t="shared" si="236"/>
        <v>165160</v>
      </c>
      <c r="G763" s="234">
        <f t="shared" si="237"/>
        <v>130330</v>
      </c>
      <c r="H763" s="237">
        <f t="shared" si="238"/>
        <v>34830</v>
      </c>
      <c r="I763" s="249"/>
      <c r="J763" s="247">
        <v>258</v>
      </c>
      <c r="K763" s="247"/>
      <c r="L763" s="248">
        <v>186450</v>
      </c>
      <c r="M763" s="248">
        <v>145940</v>
      </c>
      <c r="N763" s="248">
        <v>186450</v>
      </c>
      <c r="O763" s="248">
        <v>145940</v>
      </c>
      <c r="Q763" s="241">
        <v>6060</v>
      </c>
      <c r="R763" s="242">
        <f t="shared" si="251"/>
        <v>23490</v>
      </c>
      <c r="S763" s="242">
        <f t="shared" si="253"/>
        <v>29460.000000000004</v>
      </c>
      <c r="T763" s="242">
        <f t="shared" si="254"/>
        <v>55624.799999999996</v>
      </c>
      <c r="U763" s="242">
        <f t="shared" si="239"/>
        <v>108574.79999999999</v>
      </c>
      <c r="V763" s="242">
        <f t="shared" si="249"/>
        <v>114634.79999999999</v>
      </c>
      <c r="W763" s="242">
        <f t="shared" si="240"/>
        <v>11463</v>
      </c>
      <c r="X763" s="242">
        <f t="shared" si="241"/>
        <v>4240</v>
      </c>
      <c r="Y763" s="244">
        <f t="shared" si="242"/>
        <v>130330</v>
      </c>
      <c r="Z763" s="244"/>
      <c r="AA763" s="252"/>
      <c r="AB763" s="241">
        <v>7300</v>
      </c>
      <c r="AC763" s="242">
        <f t="shared" si="252"/>
        <v>27990</v>
      </c>
      <c r="AD763" s="242">
        <f t="shared" si="255"/>
        <v>37580</v>
      </c>
      <c r="AE763" s="242">
        <f t="shared" si="256"/>
        <v>72394.8</v>
      </c>
      <c r="AF763" s="242">
        <f t="shared" si="243"/>
        <v>137964.79999999999</v>
      </c>
      <c r="AG763" s="242">
        <f t="shared" si="250"/>
        <v>145264.79999999999</v>
      </c>
      <c r="AH763" s="242">
        <f t="shared" si="244"/>
        <v>14526</v>
      </c>
      <c r="AI763" s="242">
        <f t="shared" si="245"/>
        <v>5370</v>
      </c>
      <c r="AJ763" s="244">
        <f t="shared" si="246"/>
        <v>165160</v>
      </c>
      <c r="AM763" s="246">
        <f t="shared" si="247"/>
        <v>21290</v>
      </c>
      <c r="AN763" s="246">
        <f t="shared" si="248"/>
        <v>15610</v>
      </c>
    </row>
    <row r="764" spans="2:40" ht="15.6">
      <c r="B764" s="247">
        <v>759</v>
      </c>
      <c r="C764" s="248">
        <v>345610</v>
      </c>
      <c r="D764" s="248">
        <v>277530</v>
      </c>
      <c r="E764" s="235">
        <f t="shared" si="235"/>
        <v>68080</v>
      </c>
      <c r="F764" s="236">
        <f t="shared" si="236"/>
        <v>165480</v>
      </c>
      <c r="G764" s="234">
        <f t="shared" si="237"/>
        <v>130570</v>
      </c>
      <c r="H764" s="237">
        <f t="shared" si="238"/>
        <v>34910</v>
      </c>
      <c r="I764" s="249"/>
      <c r="J764" s="247">
        <v>259</v>
      </c>
      <c r="K764" s="247"/>
      <c r="L764" s="248">
        <v>186770</v>
      </c>
      <c r="M764" s="248">
        <v>146180</v>
      </c>
      <c r="N764" s="248">
        <v>186770</v>
      </c>
      <c r="O764" s="248">
        <v>146180</v>
      </c>
      <c r="Q764" s="241">
        <v>6060</v>
      </c>
      <c r="R764" s="242">
        <f t="shared" si="251"/>
        <v>23490</v>
      </c>
      <c r="S764" s="242">
        <f t="shared" si="253"/>
        <v>29460.000000000004</v>
      </c>
      <c r="T764" s="242">
        <f t="shared" si="254"/>
        <v>55840.4</v>
      </c>
      <c r="U764" s="242">
        <f t="shared" si="239"/>
        <v>108790.39999999999</v>
      </c>
      <c r="V764" s="242">
        <f t="shared" si="249"/>
        <v>114850.4</v>
      </c>
      <c r="W764" s="242">
        <f t="shared" si="240"/>
        <v>11485</v>
      </c>
      <c r="X764" s="242">
        <f t="shared" si="241"/>
        <v>4240</v>
      </c>
      <c r="Y764" s="244">
        <f t="shared" si="242"/>
        <v>130570</v>
      </c>
      <c r="Z764" s="244"/>
      <c r="AA764" s="252"/>
      <c r="AB764" s="241">
        <v>7300</v>
      </c>
      <c r="AC764" s="242">
        <f t="shared" si="252"/>
        <v>27990</v>
      </c>
      <c r="AD764" s="242">
        <f t="shared" si="255"/>
        <v>37580</v>
      </c>
      <c r="AE764" s="242">
        <f t="shared" si="256"/>
        <v>72675.400000000009</v>
      </c>
      <c r="AF764" s="242">
        <f t="shared" si="243"/>
        <v>138245.40000000002</v>
      </c>
      <c r="AG764" s="242">
        <f t="shared" si="250"/>
        <v>145545.40000000002</v>
      </c>
      <c r="AH764" s="242">
        <f t="shared" si="244"/>
        <v>14555</v>
      </c>
      <c r="AI764" s="242">
        <f t="shared" si="245"/>
        <v>5380</v>
      </c>
      <c r="AJ764" s="244">
        <f t="shared" si="246"/>
        <v>165480</v>
      </c>
      <c r="AM764" s="246">
        <f t="shared" si="247"/>
        <v>21290</v>
      </c>
      <c r="AN764" s="246">
        <f t="shared" si="248"/>
        <v>15610</v>
      </c>
    </row>
    <row r="765" spans="2:40" ht="15.6">
      <c r="B765" s="247">
        <v>760</v>
      </c>
      <c r="C765" s="248">
        <v>346420</v>
      </c>
      <c r="D765" s="248">
        <v>278180</v>
      </c>
      <c r="E765" s="235">
        <f t="shared" si="235"/>
        <v>68240</v>
      </c>
      <c r="F765" s="236">
        <f t="shared" si="236"/>
        <v>165790</v>
      </c>
      <c r="G765" s="234">
        <f t="shared" si="237"/>
        <v>130820</v>
      </c>
      <c r="H765" s="237">
        <f t="shared" si="238"/>
        <v>34970</v>
      </c>
      <c r="I765" s="249"/>
      <c r="J765" s="247">
        <v>260</v>
      </c>
      <c r="K765" s="247"/>
      <c r="L765" s="248">
        <v>187090</v>
      </c>
      <c r="M765" s="248">
        <v>146430</v>
      </c>
      <c r="N765" s="248">
        <v>187090</v>
      </c>
      <c r="O765" s="248">
        <v>146430</v>
      </c>
      <c r="Q765" s="241">
        <v>6060</v>
      </c>
      <c r="R765" s="242">
        <f t="shared" si="251"/>
        <v>23490</v>
      </c>
      <c r="S765" s="242">
        <f t="shared" si="253"/>
        <v>29460.000000000004</v>
      </c>
      <c r="T765" s="242">
        <f t="shared" si="254"/>
        <v>56056</v>
      </c>
      <c r="U765" s="242">
        <f t="shared" si="239"/>
        <v>109006</v>
      </c>
      <c r="V765" s="242">
        <f t="shared" si="249"/>
        <v>115066</v>
      </c>
      <c r="W765" s="242">
        <f t="shared" si="240"/>
        <v>11507</v>
      </c>
      <c r="X765" s="242">
        <f t="shared" si="241"/>
        <v>4250</v>
      </c>
      <c r="Y765" s="244">
        <f t="shared" si="242"/>
        <v>130820</v>
      </c>
      <c r="Z765" s="244"/>
      <c r="AA765" s="252"/>
      <c r="AB765" s="241">
        <v>7300</v>
      </c>
      <c r="AC765" s="242">
        <f t="shared" si="252"/>
        <v>27990</v>
      </c>
      <c r="AD765" s="242">
        <f t="shared" si="255"/>
        <v>37580</v>
      </c>
      <c r="AE765" s="242">
        <f t="shared" si="256"/>
        <v>72956</v>
      </c>
      <c r="AF765" s="242">
        <f t="shared" si="243"/>
        <v>138526</v>
      </c>
      <c r="AG765" s="242">
        <f t="shared" si="250"/>
        <v>145826</v>
      </c>
      <c r="AH765" s="242">
        <f t="shared" si="244"/>
        <v>14583</v>
      </c>
      <c r="AI765" s="242">
        <f t="shared" si="245"/>
        <v>5390</v>
      </c>
      <c r="AJ765" s="244">
        <f t="shared" si="246"/>
        <v>165790</v>
      </c>
      <c r="AM765" s="246">
        <f t="shared" si="247"/>
        <v>21300</v>
      </c>
      <c r="AN765" s="246">
        <f t="shared" si="248"/>
        <v>15610</v>
      </c>
    </row>
    <row r="766" spans="2:40" ht="15.6">
      <c r="B766" s="247">
        <v>761</v>
      </c>
      <c r="C766" s="248">
        <v>347220</v>
      </c>
      <c r="D766" s="248">
        <v>278830</v>
      </c>
      <c r="E766" s="235">
        <f t="shared" si="235"/>
        <v>68390</v>
      </c>
      <c r="F766" s="236">
        <f t="shared" si="236"/>
        <v>166110</v>
      </c>
      <c r="G766" s="234">
        <f t="shared" si="237"/>
        <v>131060</v>
      </c>
      <c r="H766" s="237">
        <f t="shared" si="238"/>
        <v>35050</v>
      </c>
      <c r="I766" s="249"/>
      <c r="J766" s="247">
        <v>261</v>
      </c>
      <c r="K766" s="247"/>
      <c r="L766" s="248">
        <v>187410</v>
      </c>
      <c r="M766" s="248">
        <v>146680</v>
      </c>
      <c r="N766" s="248">
        <v>187410</v>
      </c>
      <c r="O766" s="248">
        <v>146680</v>
      </c>
      <c r="Q766" s="241">
        <v>6060</v>
      </c>
      <c r="R766" s="242">
        <f t="shared" si="251"/>
        <v>23490</v>
      </c>
      <c r="S766" s="242">
        <f t="shared" si="253"/>
        <v>29460.000000000004</v>
      </c>
      <c r="T766" s="242">
        <f t="shared" si="254"/>
        <v>56271.6</v>
      </c>
      <c r="U766" s="242">
        <f t="shared" si="239"/>
        <v>109221.6</v>
      </c>
      <c r="V766" s="242">
        <f t="shared" si="249"/>
        <v>115281.60000000001</v>
      </c>
      <c r="W766" s="242">
        <f t="shared" si="240"/>
        <v>11528</v>
      </c>
      <c r="X766" s="242">
        <f t="shared" si="241"/>
        <v>4260</v>
      </c>
      <c r="Y766" s="244">
        <f t="shared" si="242"/>
        <v>131060</v>
      </c>
      <c r="Z766" s="244"/>
      <c r="AA766" s="252"/>
      <c r="AB766" s="241">
        <v>7300</v>
      </c>
      <c r="AC766" s="242">
        <f t="shared" si="252"/>
        <v>27990</v>
      </c>
      <c r="AD766" s="242">
        <f t="shared" si="255"/>
        <v>37580</v>
      </c>
      <c r="AE766" s="242">
        <f t="shared" si="256"/>
        <v>73236.600000000006</v>
      </c>
      <c r="AF766" s="242">
        <f t="shared" si="243"/>
        <v>138806.6</v>
      </c>
      <c r="AG766" s="242">
        <f t="shared" si="250"/>
        <v>146106.6</v>
      </c>
      <c r="AH766" s="242">
        <f t="shared" si="244"/>
        <v>14611</v>
      </c>
      <c r="AI766" s="242">
        <f t="shared" si="245"/>
        <v>5400</v>
      </c>
      <c r="AJ766" s="244">
        <f t="shared" si="246"/>
        <v>166110</v>
      </c>
      <c r="AM766" s="246">
        <f t="shared" si="247"/>
        <v>21300</v>
      </c>
      <c r="AN766" s="246">
        <f t="shared" si="248"/>
        <v>15620</v>
      </c>
    </row>
    <row r="767" spans="2:40" ht="15.6">
      <c r="B767" s="247">
        <v>762</v>
      </c>
      <c r="C767" s="248">
        <v>348040</v>
      </c>
      <c r="D767" s="248">
        <v>279480</v>
      </c>
      <c r="E767" s="235">
        <f t="shared" si="235"/>
        <v>68560</v>
      </c>
      <c r="F767" s="236">
        <f t="shared" si="236"/>
        <v>166430</v>
      </c>
      <c r="G767" s="234">
        <f t="shared" si="237"/>
        <v>131310</v>
      </c>
      <c r="H767" s="237">
        <f t="shared" si="238"/>
        <v>35120</v>
      </c>
      <c r="I767" s="249"/>
      <c r="J767" s="247">
        <v>262</v>
      </c>
      <c r="K767" s="247"/>
      <c r="L767" s="248">
        <v>187720</v>
      </c>
      <c r="M767" s="248">
        <v>146930</v>
      </c>
      <c r="N767" s="248">
        <v>187720</v>
      </c>
      <c r="O767" s="248">
        <v>146930</v>
      </c>
      <c r="Q767" s="241">
        <v>6060</v>
      </c>
      <c r="R767" s="242">
        <f t="shared" si="251"/>
        <v>23490</v>
      </c>
      <c r="S767" s="242">
        <f t="shared" si="253"/>
        <v>29460.000000000004</v>
      </c>
      <c r="T767" s="242">
        <f t="shared" si="254"/>
        <v>56487.199999999997</v>
      </c>
      <c r="U767" s="242">
        <f t="shared" si="239"/>
        <v>109437.2</v>
      </c>
      <c r="V767" s="242">
        <f t="shared" si="249"/>
        <v>115497.2</v>
      </c>
      <c r="W767" s="242">
        <f t="shared" si="240"/>
        <v>11550</v>
      </c>
      <c r="X767" s="242">
        <f t="shared" si="241"/>
        <v>4270</v>
      </c>
      <c r="Y767" s="244">
        <f t="shared" si="242"/>
        <v>131310</v>
      </c>
      <c r="Z767" s="244"/>
      <c r="AA767" s="252"/>
      <c r="AB767" s="241">
        <v>7300</v>
      </c>
      <c r="AC767" s="242">
        <f t="shared" si="252"/>
        <v>27990</v>
      </c>
      <c r="AD767" s="242">
        <f t="shared" si="255"/>
        <v>37580</v>
      </c>
      <c r="AE767" s="242">
        <f t="shared" si="256"/>
        <v>73517.200000000012</v>
      </c>
      <c r="AF767" s="242">
        <f t="shared" si="243"/>
        <v>139087.20000000001</v>
      </c>
      <c r="AG767" s="242">
        <f t="shared" si="250"/>
        <v>146387.20000000001</v>
      </c>
      <c r="AH767" s="242">
        <f t="shared" si="244"/>
        <v>14639</v>
      </c>
      <c r="AI767" s="242">
        <f t="shared" si="245"/>
        <v>5410</v>
      </c>
      <c r="AJ767" s="244">
        <f t="shared" si="246"/>
        <v>166430</v>
      </c>
      <c r="AM767" s="246">
        <f t="shared" si="247"/>
        <v>21290</v>
      </c>
      <c r="AN767" s="246">
        <f t="shared" si="248"/>
        <v>15620</v>
      </c>
    </row>
    <row r="768" spans="2:40" ht="15.6">
      <c r="B768" s="247">
        <v>763</v>
      </c>
      <c r="C768" s="248">
        <v>348850</v>
      </c>
      <c r="D768" s="248">
        <v>280130</v>
      </c>
      <c r="E768" s="235">
        <f t="shared" si="235"/>
        <v>68720</v>
      </c>
      <c r="F768" s="236">
        <f t="shared" si="236"/>
        <v>166750</v>
      </c>
      <c r="G768" s="234">
        <f t="shared" si="237"/>
        <v>131560</v>
      </c>
      <c r="H768" s="237">
        <f t="shared" si="238"/>
        <v>35190</v>
      </c>
      <c r="I768" s="249"/>
      <c r="J768" s="247">
        <v>263</v>
      </c>
      <c r="K768" s="247"/>
      <c r="L768" s="248">
        <v>188040</v>
      </c>
      <c r="M768" s="248">
        <v>147160</v>
      </c>
      <c r="N768" s="248">
        <v>188040</v>
      </c>
      <c r="O768" s="248">
        <v>147160</v>
      </c>
      <c r="Q768" s="241">
        <v>6060</v>
      </c>
      <c r="R768" s="242">
        <f t="shared" si="251"/>
        <v>23490</v>
      </c>
      <c r="S768" s="242">
        <f t="shared" si="253"/>
        <v>29460.000000000004</v>
      </c>
      <c r="T768" s="242">
        <f t="shared" si="254"/>
        <v>56702.799999999996</v>
      </c>
      <c r="U768" s="242">
        <f t="shared" si="239"/>
        <v>109652.79999999999</v>
      </c>
      <c r="V768" s="242">
        <f t="shared" si="249"/>
        <v>115712.79999999999</v>
      </c>
      <c r="W768" s="242">
        <f t="shared" si="240"/>
        <v>11571</v>
      </c>
      <c r="X768" s="242">
        <f t="shared" si="241"/>
        <v>4280</v>
      </c>
      <c r="Y768" s="244">
        <f t="shared" si="242"/>
        <v>131560</v>
      </c>
      <c r="Z768" s="244"/>
      <c r="AA768" s="252"/>
      <c r="AB768" s="241">
        <v>7300</v>
      </c>
      <c r="AC768" s="242">
        <f t="shared" si="252"/>
        <v>27990</v>
      </c>
      <c r="AD768" s="242">
        <f t="shared" si="255"/>
        <v>37580</v>
      </c>
      <c r="AE768" s="242">
        <f t="shared" si="256"/>
        <v>73797.8</v>
      </c>
      <c r="AF768" s="242">
        <f t="shared" si="243"/>
        <v>139367.79999999999</v>
      </c>
      <c r="AG768" s="242">
        <f t="shared" si="250"/>
        <v>146667.79999999999</v>
      </c>
      <c r="AH768" s="242">
        <f t="shared" si="244"/>
        <v>14667</v>
      </c>
      <c r="AI768" s="242">
        <f t="shared" si="245"/>
        <v>5420</v>
      </c>
      <c r="AJ768" s="244">
        <f t="shared" si="246"/>
        <v>166750</v>
      </c>
      <c r="AM768" s="246">
        <f t="shared" si="247"/>
        <v>21290</v>
      </c>
      <c r="AN768" s="246">
        <f t="shared" si="248"/>
        <v>15600</v>
      </c>
    </row>
    <row r="769" spans="2:40" ht="15.6">
      <c r="B769" s="247">
        <v>764</v>
      </c>
      <c r="C769" s="248">
        <v>349650</v>
      </c>
      <c r="D769" s="248">
        <v>280790</v>
      </c>
      <c r="E769" s="235">
        <f t="shared" si="235"/>
        <v>68860</v>
      </c>
      <c r="F769" s="236">
        <f t="shared" si="236"/>
        <v>167070</v>
      </c>
      <c r="G769" s="234">
        <f t="shared" si="237"/>
        <v>131800</v>
      </c>
      <c r="H769" s="237">
        <f t="shared" si="238"/>
        <v>35270</v>
      </c>
      <c r="I769" s="249"/>
      <c r="J769" s="247">
        <v>264</v>
      </c>
      <c r="K769" s="247"/>
      <c r="L769" s="248">
        <v>188370</v>
      </c>
      <c r="M769" s="248">
        <v>147410</v>
      </c>
      <c r="N769" s="248">
        <v>188370</v>
      </c>
      <c r="O769" s="248">
        <v>147410</v>
      </c>
      <c r="Q769" s="241">
        <v>6060</v>
      </c>
      <c r="R769" s="242">
        <f t="shared" si="251"/>
        <v>23490</v>
      </c>
      <c r="S769" s="242">
        <f t="shared" si="253"/>
        <v>29460.000000000004</v>
      </c>
      <c r="T769" s="242">
        <f t="shared" si="254"/>
        <v>56918.400000000001</v>
      </c>
      <c r="U769" s="242">
        <f t="shared" si="239"/>
        <v>109868.4</v>
      </c>
      <c r="V769" s="242">
        <f t="shared" si="249"/>
        <v>115928.4</v>
      </c>
      <c r="W769" s="242">
        <f t="shared" si="240"/>
        <v>11593</v>
      </c>
      <c r="X769" s="242">
        <f t="shared" si="241"/>
        <v>4280</v>
      </c>
      <c r="Y769" s="244">
        <f t="shared" si="242"/>
        <v>131800</v>
      </c>
      <c r="Z769" s="244"/>
      <c r="AA769" s="252"/>
      <c r="AB769" s="241">
        <v>7300</v>
      </c>
      <c r="AC769" s="242">
        <f t="shared" si="252"/>
        <v>27990</v>
      </c>
      <c r="AD769" s="242">
        <f t="shared" si="255"/>
        <v>37580</v>
      </c>
      <c r="AE769" s="242">
        <f t="shared" si="256"/>
        <v>74078.400000000009</v>
      </c>
      <c r="AF769" s="242">
        <f t="shared" si="243"/>
        <v>139648.40000000002</v>
      </c>
      <c r="AG769" s="242">
        <f t="shared" si="250"/>
        <v>146948.40000000002</v>
      </c>
      <c r="AH769" s="242">
        <f t="shared" si="244"/>
        <v>14695</v>
      </c>
      <c r="AI769" s="242">
        <f t="shared" si="245"/>
        <v>5430</v>
      </c>
      <c r="AJ769" s="244">
        <f t="shared" si="246"/>
        <v>167070</v>
      </c>
      <c r="AM769" s="246">
        <f t="shared" si="247"/>
        <v>21300</v>
      </c>
      <c r="AN769" s="246">
        <f t="shared" si="248"/>
        <v>15610</v>
      </c>
    </row>
    <row r="770" spans="2:40" ht="15.6">
      <c r="B770" s="247">
        <v>765</v>
      </c>
      <c r="C770" s="248">
        <v>350460</v>
      </c>
      <c r="D770" s="248">
        <v>281440</v>
      </c>
      <c r="E770" s="235">
        <f t="shared" si="235"/>
        <v>69020</v>
      </c>
      <c r="F770" s="236">
        <f t="shared" si="236"/>
        <v>167390</v>
      </c>
      <c r="G770" s="234">
        <f t="shared" si="237"/>
        <v>132040</v>
      </c>
      <c r="H770" s="237">
        <f t="shared" si="238"/>
        <v>35350</v>
      </c>
      <c r="I770" s="249"/>
      <c r="J770" s="247">
        <v>265</v>
      </c>
      <c r="K770" s="247"/>
      <c r="L770" s="248">
        <v>188690</v>
      </c>
      <c r="M770" s="248">
        <v>147660</v>
      </c>
      <c r="N770" s="248">
        <v>188690</v>
      </c>
      <c r="O770" s="248">
        <v>147660</v>
      </c>
      <c r="Q770" s="241">
        <v>6060</v>
      </c>
      <c r="R770" s="242">
        <f t="shared" si="251"/>
        <v>23490</v>
      </c>
      <c r="S770" s="242">
        <f t="shared" si="253"/>
        <v>29460.000000000004</v>
      </c>
      <c r="T770" s="242">
        <f t="shared" si="254"/>
        <v>57134</v>
      </c>
      <c r="U770" s="242">
        <f t="shared" si="239"/>
        <v>110084</v>
      </c>
      <c r="V770" s="242">
        <f t="shared" si="249"/>
        <v>116144</v>
      </c>
      <c r="W770" s="242">
        <f t="shared" si="240"/>
        <v>11614</v>
      </c>
      <c r="X770" s="242">
        <f t="shared" si="241"/>
        <v>4290</v>
      </c>
      <c r="Y770" s="244">
        <f t="shared" si="242"/>
        <v>132040</v>
      </c>
      <c r="Z770" s="244"/>
      <c r="AA770" s="252"/>
      <c r="AB770" s="241">
        <v>7300</v>
      </c>
      <c r="AC770" s="242">
        <f t="shared" si="252"/>
        <v>27990</v>
      </c>
      <c r="AD770" s="242">
        <f t="shared" si="255"/>
        <v>37580</v>
      </c>
      <c r="AE770" s="242">
        <f t="shared" si="256"/>
        <v>74359</v>
      </c>
      <c r="AF770" s="242">
        <f t="shared" si="243"/>
        <v>139929</v>
      </c>
      <c r="AG770" s="242">
        <f t="shared" si="250"/>
        <v>147229</v>
      </c>
      <c r="AH770" s="242">
        <f t="shared" si="244"/>
        <v>14723</v>
      </c>
      <c r="AI770" s="242">
        <f t="shared" si="245"/>
        <v>5440</v>
      </c>
      <c r="AJ770" s="244">
        <f t="shared" si="246"/>
        <v>167390</v>
      </c>
      <c r="AM770" s="246">
        <f t="shared" si="247"/>
        <v>21300</v>
      </c>
      <c r="AN770" s="246">
        <f t="shared" si="248"/>
        <v>15620</v>
      </c>
    </row>
    <row r="771" spans="2:40" ht="15.6">
      <c r="B771" s="247">
        <v>766</v>
      </c>
      <c r="C771" s="248">
        <v>351270</v>
      </c>
      <c r="D771" s="248">
        <v>282100</v>
      </c>
      <c r="E771" s="235">
        <f t="shared" si="235"/>
        <v>69170</v>
      </c>
      <c r="F771" s="236">
        <f t="shared" si="236"/>
        <v>167710</v>
      </c>
      <c r="G771" s="234">
        <f t="shared" si="237"/>
        <v>132290</v>
      </c>
      <c r="H771" s="237">
        <f t="shared" si="238"/>
        <v>35420</v>
      </c>
      <c r="I771" s="249"/>
      <c r="J771" s="247">
        <v>266</v>
      </c>
      <c r="K771" s="247"/>
      <c r="L771" s="248">
        <v>189010</v>
      </c>
      <c r="M771" s="248">
        <v>147900</v>
      </c>
      <c r="N771" s="248">
        <v>189010</v>
      </c>
      <c r="O771" s="248">
        <v>147900</v>
      </c>
      <c r="Q771" s="241">
        <v>6060</v>
      </c>
      <c r="R771" s="242">
        <f t="shared" si="251"/>
        <v>23490</v>
      </c>
      <c r="S771" s="242">
        <f t="shared" si="253"/>
        <v>29460.000000000004</v>
      </c>
      <c r="T771" s="242">
        <f t="shared" si="254"/>
        <v>57349.599999999999</v>
      </c>
      <c r="U771" s="242">
        <f t="shared" si="239"/>
        <v>110299.6</v>
      </c>
      <c r="V771" s="242">
        <f t="shared" si="249"/>
        <v>116359.6</v>
      </c>
      <c r="W771" s="242">
        <f t="shared" si="240"/>
        <v>11636</v>
      </c>
      <c r="X771" s="242">
        <f t="shared" si="241"/>
        <v>4300</v>
      </c>
      <c r="Y771" s="244">
        <f t="shared" si="242"/>
        <v>132290</v>
      </c>
      <c r="Z771" s="244"/>
      <c r="AA771" s="252"/>
      <c r="AB771" s="241">
        <v>7300</v>
      </c>
      <c r="AC771" s="242">
        <f t="shared" si="252"/>
        <v>27990</v>
      </c>
      <c r="AD771" s="242">
        <f t="shared" si="255"/>
        <v>37580</v>
      </c>
      <c r="AE771" s="242">
        <f t="shared" si="256"/>
        <v>74639.600000000006</v>
      </c>
      <c r="AF771" s="242">
        <f t="shared" si="243"/>
        <v>140209.60000000001</v>
      </c>
      <c r="AG771" s="242">
        <f t="shared" si="250"/>
        <v>147509.6</v>
      </c>
      <c r="AH771" s="242">
        <f t="shared" si="244"/>
        <v>14751</v>
      </c>
      <c r="AI771" s="242">
        <f t="shared" si="245"/>
        <v>5450</v>
      </c>
      <c r="AJ771" s="244">
        <f t="shared" si="246"/>
        <v>167710</v>
      </c>
      <c r="AM771" s="246">
        <f t="shared" si="247"/>
        <v>21300</v>
      </c>
      <c r="AN771" s="246">
        <f t="shared" si="248"/>
        <v>15610</v>
      </c>
    </row>
    <row r="772" spans="2:40" ht="15.6">
      <c r="B772" s="247">
        <v>767</v>
      </c>
      <c r="C772" s="248">
        <v>352070</v>
      </c>
      <c r="D772" s="248">
        <v>282750</v>
      </c>
      <c r="E772" s="235">
        <f t="shared" si="235"/>
        <v>69320</v>
      </c>
      <c r="F772" s="236">
        <f t="shared" si="236"/>
        <v>168020</v>
      </c>
      <c r="G772" s="234">
        <f t="shared" si="237"/>
        <v>132540</v>
      </c>
      <c r="H772" s="237">
        <f t="shared" si="238"/>
        <v>35480</v>
      </c>
      <c r="I772" s="249"/>
      <c r="J772" s="247">
        <v>267</v>
      </c>
      <c r="K772" s="247"/>
      <c r="L772" s="248">
        <v>189330</v>
      </c>
      <c r="M772" s="248">
        <v>148150</v>
      </c>
      <c r="N772" s="248">
        <v>189330</v>
      </c>
      <c r="O772" s="248">
        <v>148150</v>
      </c>
      <c r="Q772" s="241">
        <v>6060</v>
      </c>
      <c r="R772" s="242">
        <f t="shared" si="251"/>
        <v>23490</v>
      </c>
      <c r="S772" s="242">
        <f t="shared" si="253"/>
        <v>29460.000000000004</v>
      </c>
      <c r="T772" s="242">
        <f t="shared" si="254"/>
        <v>57565.2</v>
      </c>
      <c r="U772" s="242">
        <f t="shared" si="239"/>
        <v>110515.2</v>
      </c>
      <c r="V772" s="242">
        <f t="shared" si="249"/>
        <v>116575.2</v>
      </c>
      <c r="W772" s="242">
        <f t="shared" si="240"/>
        <v>11658</v>
      </c>
      <c r="X772" s="242">
        <f t="shared" si="241"/>
        <v>4310</v>
      </c>
      <c r="Y772" s="244">
        <f t="shared" si="242"/>
        <v>132540</v>
      </c>
      <c r="Z772" s="244"/>
      <c r="AA772" s="252"/>
      <c r="AB772" s="241">
        <v>7300</v>
      </c>
      <c r="AC772" s="242">
        <f t="shared" si="252"/>
        <v>27990</v>
      </c>
      <c r="AD772" s="242">
        <f t="shared" si="255"/>
        <v>37580</v>
      </c>
      <c r="AE772" s="242">
        <f t="shared" si="256"/>
        <v>74920.200000000012</v>
      </c>
      <c r="AF772" s="242">
        <f t="shared" si="243"/>
        <v>140490.20000000001</v>
      </c>
      <c r="AG772" s="242">
        <f t="shared" si="250"/>
        <v>147790.20000000001</v>
      </c>
      <c r="AH772" s="242">
        <f t="shared" si="244"/>
        <v>14779</v>
      </c>
      <c r="AI772" s="242">
        <f t="shared" si="245"/>
        <v>5460</v>
      </c>
      <c r="AJ772" s="244">
        <f t="shared" si="246"/>
        <v>168020</v>
      </c>
      <c r="AM772" s="246">
        <f t="shared" si="247"/>
        <v>21310</v>
      </c>
      <c r="AN772" s="246">
        <f t="shared" si="248"/>
        <v>15610</v>
      </c>
    </row>
    <row r="773" spans="2:40" ht="15.6">
      <c r="B773" s="247">
        <v>768</v>
      </c>
      <c r="C773" s="248">
        <v>352880</v>
      </c>
      <c r="D773" s="248">
        <v>283400</v>
      </c>
      <c r="E773" s="235">
        <f t="shared" ref="E773:E836" si="257">C773-D773</f>
        <v>69480</v>
      </c>
      <c r="F773" s="236">
        <f t="shared" ref="F773:F836" si="258">AJ773</f>
        <v>168340</v>
      </c>
      <c r="G773" s="234">
        <f t="shared" ref="G773:G836" si="259">Y773</f>
        <v>132780</v>
      </c>
      <c r="H773" s="237">
        <f t="shared" ref="H773:H836" si="260">F773-G773</f>
        <v>35560</v>
      </c>
      <c r="I773" s="249"/>
      <c r="J773" s="247">
        <v>268</v>
      </c>
      <c r="K773" s="247"/>
      <c r="L773" s="248">
        <v>189650</v>
      </c>
      <c r="M773" s="248">
        <v>148390</v>
      </c>
      <c r="N773" s="248">
        <v>189650</v>
      </c>
      <c r="O773" s="248">
        <v>148390</v>
      </c>
      <c r="Q773" s="241">
        <v>6060</v>
      </c>
      <c r="R773" s="242">
        <f t="shared" si="251"/>
        <v>23490</v>
      </c>
      <c r="S773" s="242">
        <f t="shared" si="253"/>
        <v>29460.000000000004</v>
      </c>
      <c r="T773" s="242">
        <f t="shared" si="254"/>
        <v>57780.799999999996</v>
      </c>
      <c r="U773" s="242">
        <f t="shared" ref="U773:U836" si="261">R773+S773+T773</f>
        <v>110730.79999999999</v>
      </c>
      <c r="V773" s="242">
        <f t="shared" si="249"/>
        <v>116790.79999999999</v>
      </c>
      <c r="W773" s="242">
        <f t="shared" ref="W773:W836" si="262">ROUND((V773*0.1),0)</f>
        <v>11679</v>
      </c>
      <c r="X773" s="242">
        <f t="shared" ref="X773:X836" si="263">ROUNDDOWN((V773*0.037),-1)</f>
        <v>4320</v>
      </c>
      <c r="Y773" s="244">
        <f t="shared" ref="Y773:Y836" si="264">ROUNDDOWN((V773+W773+X773),-1)</f>
        <v>132780</v>
      </c>
      <c r="Z773" s="244"/>
      <c r="AA773" s="252"/>
      <c r="AB773" s="241">
        <v>7300</v>
      </c>
      <c r="AC773" s="242">
        <f t="shared" si="252"/>
        <v>27990</v>
      </c>
      <c r="AD773" s="242">
        <f t="shared" si="255"/>
        <v>37580</v>
      </c>
      <c r="AE773" s="242">
        <f t="shared" si="256"/>
        <v>75200.800000000003</v>
      </c>
      <c r="AF773" s="242">
        <f t="shared" ref="AF773:AF836" si="265">AC773+AD773+AE773</f>
        <v>140770.79999999999</v>
      </c>
      <c r="AG773" s="242">
        <f t="shared" si="250"/>
        <v>148070.79999999999</v>
      </c>
      <c r="AH773" s="242">
        <f t="shared" ref="AH773:AH836" si="266">ROUND((AG773*0.1),0)</f>
        <v>14807</v>
      </c>
      <c r="AI773" s="242">
        <f t="shared" ref="AI773:AI836" si="267">ROUNDDOWN((AG773*0.037),-1)</f>
        <v>5470</v>
      </c>
      <c r="AJ773" s="244">
        <f t="shared" ref="AJ773:AJ836" si="268">ROUNDDOWN((AG773+AH773+AI773),-1)</f>
        <v>168340</v>
      </c>
      <c r="AM773" s="246">
        <f t="shared" si="247"/>
        <v>21310</v>
      </c>
      <c r="AN773" s="246">
        <f t="shared" si="248"/>
        <v>15610</v>
      </c>
    </row>
    <row r="774" spans="2:40" ht="15.6">
      <c r="B774" s="247">
        <v>769</v>
      </c>
      <c r="C774" s="248">
        <v>353680</v>
      </c>
      <c r="D774" s="248">
        <v>284060</v>
      </c>
      <c r="E774" s="235">
        <f t="shared" si="257"/>
        <v>69620</v>
      </c>
      <c r="F774" s="236">
        <f t="shared" si="258"/>
        <v>168660</v>
      </c>
      <c r="G774" s="234">
        <f t="shared" si="259"/>
        <v>133020</v>
      </c>
      <c r="H774" s="237">
        <f t="shared" si="260"/>
        <v>35640</v>
      </c>
      <c r="I774" s="249"/>
      <c r="J774" s="247">
        <v>269</v>
      </c>
      <c r="K774" s="247"/>
      <c r="L774" s="248">
        <v>189960</v>
      </c>
      <c r="M774" s="248">
        <v>148640</v>
      </c>
      <c r="N774" s="248">
        <v>189960</v>
      </c>
      <c r="O774" s="248">
        <v>148640</v>
      </c>
      <c r="Q774" s="241">
        <v>6060</v>
      </c>
      <c r="R774" s="242">
        <f t="shared" si="251"/>
        <v>23490</v>
      </c>
      <c r="S774" s="242">
        <f t="shared" si="253"/>
        <v>29460.000000000004</v>
      </c>
      <c r="T774" s="242">
        <f t="shared" si="254"/>
        <v>57996.4</v>
      </c>
      <c r="U774" s="242">
        <f t="shared" si="261"/>
        <v>110946.4</v>
      </c>
      <c r="V774" s="242">
        <f t="shared" si="249"/>
        <v>117006.39999999999</v>
      </c>
      <c r="W774" s="242">
        <f t="shared" si="262"/>
        <v>11701</v>
      </c>
      <c r="X774" s="242">
        <f t="shared" si="263"/>
        <v>4320</v>
      </c>
      <c r="Y774" s="244">
        <f t="shared" si="264"/>
        <v>133020</v>
      </c>
      <c r="Z774" s="244"/>
      <c r="AA774" s="252"/>
      <c r="AB774" s="241">
        <v>7300</v>
      </c>
      <c r="AC774" s="242">
        <f t="shared" si="252"/>
        <v>27990</v>
      </c>
      <c r="AD774" s="242">
        <f t="shared" si="255"/>
        <v>37580</v>
      </c>
      <c r="AE774" s="242">
        <f t="shared" si="256"/>
        <v>75481.400000000009</v>
      </c>
      <c r="AF774" s="242">
        <f t="shared" si="265"/>
        <v>141051.40000000002</v>
      </c>
      <c r="AG774" s="242">
        <f t="shared" si="250"/>
        <v>148351.40000000002</v>
      </c>
      <c r="AH774" s="242">
        <f t="shared" si="266"/>
        <v>14835</v>
      </c>
      <c r="AI774" s="242">
        <f t="shared" si="267"/>
        <v>5480</v>
      </c>
      <c r="AJ774" s="244">
        <f t="shared" si="268"/>
        <v>168660</v>
      </c>
      <c r="AM774" s="246">
        <f t="shared" ref="AM774:AM837" si="269">N774-AJ774</f>
        <v>21300</v>
      </c>
      <c r="AN774" s="246">
        <f t="shared" ref="AN774:AN837" si="270">O774-Y774</f>
        <v>15620</v>
      </c>
    </row>
    <row r="775" spans="2:40" ht="15.6">
      <c r="B775" s="247">
        <v>770</v>
      </c>
      <c r="C775" s="248">
        <v>354490</v>
      </c>
      <c r="D775" s="248">
        <v>284710</v>
      </c>
      <c r="E775" s="235">
        <f t="shared" si="257"/>
        <v>69780</v>
      </c>
      <c r="F775" s="236">
        <f t="shared" si="258"/>
        <v>168980</v>
      </c>
      <c r="G775" s="234">
        <f t="shared" si="259"/>
        <v>133270</v>
      </c>
      <c r="H775" s="237">
        <f t="shared" si="260"/>
        <v>35710</v>
      </c>
      <c r="I775" s="249"/>
      <c r="J775" s="247">
        <v>270</v>
      </c>
      <c r="K775" s="247"/>
      <c r="L775" s="248">
        <v>190280</v>
      </c>
      <c r="M775" s="248">
        <v>148880</v>
      </c>
      <c r="N775" s="248">
        <v>190280</v>
      </c>
      <c r="O775" s="248">
        <v>148880</v>
      </c>
      <c r="Q775" s="241">
        <v>6060</v>
      </c>
      <c r="R775" s="242">
        <f t="shared" si="251"/>
        <v>23490</v>
      </c>
      <c r="S775" s="242">
        <f t="shared" si="253"/>
        <v>29460.000000000004</v>
      </c>
      <c r="T775" s="242">
        <f t="shared" si="254"/>
        <v>58212</v>
      </c>
      <c r="U775" s="242">
        <f t="shared" si="261"/>
        <v>111162</v>
      </c>
      <c r="V775" s="242">
        <f t="shared" si="249"/>
        <v>117222</v>
      </c>
      <c r="W775" s="242">
        <f t="shared" si="262"/>
        <v>11722</v>
      </c>
      <c r="X775" s="242">
        <f t="shared" si="263"/>
        <v>4330</v>
      </c>
      <c r="Y775" s="244">
        <f t="shared" si="264"/>
        <v>133270</v>
      </c>
      <c r="Z775" s="244"/>
      <c r="AA775" s="252"/>
      <c r="AB775" s="241">
        <v>7300</v>
      </c>
      <c r="AC775" s="242">
        <f t="shared" si="252"/>
        <v>27990</v>
      </c>
      <c r="AD775" s="242">
        <f t="shared" si="255"/>
        <v>37580</v>
      </c>
      <c r="AE775" s="242">
        <f t="shared" si="256"/>
        <v>75762</v>
      </c>
      <c r="AF775" s="242">
        <f t="shared" si="265"/>
        <v>141332</v>
      </c>
      <c r="AG775" s="242">
        <f t="shared" si="250"/>
        <v>148632</v>
      </c>
      <c r="AH775" s="242">
        <f t="shared" si="266"/>
        <v>14863</v>
      </c>
      <c r="AI775" s="242">
        <f t="shared" si="267"/>
        <v>5490</v>
      </c>
      <c r="AJ775" s="244">
        <f t="shared" si="268"/>
        <v>168980</v>
      </c>
      <c r="AM775" s="246">
        <f t="shared" si="269"/>
        <v>21300</v>
      </c>
      <c r="AN775" s="246">
        <f t="shared" si="270"/>
        <v>15610</v>
      </c>
    </row>
    <row r="776" spans="2:40" ht="15.6">
      <c r="B776" s="247">
        <v>771</v>
      </c>
      <c r="C776" s="248">
        <v>355300</v>
      </c>
      <c r="D776" s="248">
        <v>285360</v>
      </c>
      <c r="E776" s="235">
        <f t="shared" si="257"/>
        <v>69940</v>
      </c>
      <c r="F776" s="236">
        <f t="shared" si="258"/>
        <v>169300</v>
      </c>
      <c r="G776" s="234">
        <f t="shared" si="259"/>
        <v>133520</v>
      </c>
      <c r="H776" s="237">
        <f t="shared" si="260"/>
        <v>35780</v>
      </c>
      <c r="I776" s="249"/>
      <c r="J776" s="247">
        <v>271</v>
      </c>
      <c r="K776" s="247"/>
      <c r="L776" s="248">
        <v>190600</v>
      </c>
      <c r="M776" s="248">
        <v>149130</v>
      </c>
      <c r="N776" s="248">
        <v>190600</v>
      </c>
      <c r="O776" s="248">
        <v>149130</v>
      </c>
      <c r="Q776" s="241">
        <v>6060</v>
      </c>
      <c r="R776" s="242">
        <f t="shared" si="251"/>
        <v>23490</v>
      </c>
      <c r="S776" s="242">
        <f t="shared" si="253"/>
        <v>29460.000000000004</v>
      </c>
      <c r="T776" s="242">
        <f t="shared" si="254"/>
        <v>58427.6</v>
      </c>
      <c r="U776" s="242">
        <f t="shared" si="261"/>
        <v>111377.60000000001</v>
      </c>
      <c r="V776" s="242">
        <f t="shared" si="249"/>
        <v>117437.6</v>
      </c>
      <c r="W776" s="242">
        <f t="shared" si="262"/>
        <v>11744</v>
      </c>
      <c r="X776" s="242">
        <f t="shared" si="263"/>
        <v>4340</v>
      </c>
      <c r="Y776" s="244">
        <f t="shared" si="264"/>
        <v>133520</v>
      </c>
      <c r="Z776" s="244"/>
      <c r="AA776" s="252"/>
      <c r="AB776" s="241">
        <v>7300</v>
      </c>
      <c r="AC776" s="242">
        <f t="shared" si="252"/>
        <v>27990</v>
      </c>
      <c r="AD776" s="242">
        <f t="shared" si="255"/>
        <v>37580</v>
      </c>
      <c r="AE776" s="242">
        <f t="shared" si="256"/>
        <v>76042.600000000006</v>
      </c>
      <c r="AF776" s="242">
        <f t="shared" si="265"/>
        <v>141612.6</v>
      </c>
      <c r="AG776" s="242">
        <f t="shared" si="250"/>
        <v>148912.6</v>
      </c>
      <c r="AH776" s="242">
        <f t="shared" si="266"/>
        <v>14891</v>
      </c>
      <c r="AI776" s="242">
        <f t="shared" si="267"/>
        <v>5500</v>
      </c>
      <c r="AJ776" s="244">
        <f t="shared" si="268"/>
        <v>169300</v>
      </c>
      <c r="AM776" s="246">
        <f t="shared" si="269"/>
        <v>21300</v>
      </c>
      <c r="AN776" s="246">
        <f t="shared" si="270"/>
        <v>15610</v>
      </c>
    </row>
    <row r="777" spans="2:40" ht="15.6">
      <c r="B777" s="247">
        <v>772</v>
      </c>
      <c r="C777" s="248">
        <v>356100</v>
      </c>
      <c r="D777" s="248">
        <v>286010</v>
      </c>
      <c r="E777" s="235">
        <f t="shared" si="257"/>
        <v>70090</v>
      </c>
      <c r="F777" s="236">
        <f t="shared" si="258"/>
        <v>169630</v>
      </c>
      <c r="G777" s="234">
        <f t="shared" si="259"/>
        <v>133760</v>
      </c>
      <c r="H777" s="237">
        <f t="shared" si="260"/>
        <v>35870</v>
      </c>
      <c r="I777" s="249"/>
      <c r="J777" s="247">
        <v>272</v>
      </c>
      <c r="K777" s="247"/>
      <c r="L777" s="248">
        <v>190920</v>
      </c>
      <c r="M777" s="248">
        <v>149380</v>
      </c>
      <c r="N777" s="248">
        <v>190920</v>
      </c>
      <c r="O777" s="248">
        <v>149380</v>
      </c>
      <c r="Q777" s="241">
        <v>6060</v>
      </c>
      <c r="R777" s="242">
        <f t="shared" si="251"/>
        <v>23490</v>
      </c>
      <c r="S777" s="242">
        <f t="shared" si="253"/>
        <v>29460.000000000004</v>
      </c>
      <c r="T777" s="242">
        <f t="shared" si="254"/>
        <v>58643.199999999997</v>
      </c>
      <c r="U777" s="242">
        <f t="shared" si="261"/>
        <v>111593.2</v>
      </c>
      <c r="V777" s="242">
        <f t="shared" si="249"/>
        <v>117653.2</v>
      </c>
      <c r="W777" s="242">
        <f t="shared" si="262"/>
        <v>11765</v>
      </c>
      <c r="X777" s="242">
        <f t="shared" si="263"/>
        <v>4350</v>
      </c>
      <c r="Y777" s="244">
        <f t="shared" si="264"/>
        <v>133760</v>
      </c>
      <c r="Z777" s="244"/>
      <c r="AA777" s="252"/>
      <c r="AB777" s="241">
        <v>7300</v>
      </c>
      <c r="AC777" s="242">
        <f t="shared" si="252"/>
        <v>27990</v>
      </c>
      <c r="AD777" s="242">
        <f t="shared" si="255"/>
        <v>37580</v>
      </c>
      <c r="AE777" s="242">
        <f t="shared" si="256"/>
        <v>76323.200000000012</v>
      </c>
      <c r="AF777" s="242">
        <f t="shared" si="265"/>
        <v>141893.20000000001</v>
      </c>
      <c r="AG777" s="242">
        <f t="shared" si="250"/>
        <v>149193.20000000001</v>
      </c>
      <c r="AH777" s="242">
        <f t="shared" si="266"/>
        <v>14919</v>
      </c>
      <c r="AI777" s="242">
        <f t="shared" si="267"/>
        <v>5520</v>
      </c>
      <c r="AJ777" s="244">
        <f t="shared" si="268"/>
        <v>169630</v>
      </c>
      <c r="AM777" s="246">
        <f t="shared" si="269"/>
        <v>21290</v>
      </c>
      <c r="AN777" s="246">
        <f t="shared" si="270"/>
        <v>15620</v>
      </c>
    </row>
    <row r="778" spans="2:40" ht="15.6">
      <c r="B778" s="247">
        <v>773</v>
      </c>
      <c r="C778" s="248">
        <v>356910</v>
      </c>
      <c r="D778" s="248">
        <v>286660</v>
      </c>
      <c r="E778" s="235">
        <f t="shared" si="257"/>
        <v>70250</v>
      </c>
      <c r="F778" s="236">
        <f t="shared" si="258"/>
        <v>169950</v>
      </c>
      <c r="G778" s="234">
        <f t="shared" si="259"/>
        <v>134010</v>
      </c>
      <c r="H778" s="237">
        <f t="shared" si="260"/>
        <v>35940</v>
      </c>
      <c r="I778" s="249"/>
      <c r="J778" s="247">
        <v>273</v>
      </c>
      <c r="K778" s="247"/>
      <c r="L778" s="248">
        <v>191240</v>
      </c>
      <c r="M778" s="248">
        <v>149610</v>
      </c>
      <c r="N778" s="248">
        <v>191240</v>
      </c>
      <c r="O778" s="248">
        <v>149610</v>
      </c>
      <c r="Q778" s="241">
        <v>6060</v>
      </c>
      <c r="R778" s="242">
        <f t="shared" si="251"/>
        <v>23490</v>
      </c>
      <c r="S778" s="242">
        <f t="shared" si="253"/>
        <v>29460.000000000004</v>
      </c>
      <c r="T778" s="242">
        <f t="shared" si="254"/>
        <v>58858.799999999996</v>
      </c>
      <c r="U778" s="242">
        <f t="shared" si="261"/>
        <v>111808.79999999999</v>
      </c>
      <c r="V778" s="242">
        <f t="shared" si="249"/>
        <v>117868.79999999999</v>
      </c>
      <c r="W778" s="242">
        <f t="shared" si="262"/>
        <v>11787</v>
      </c>
      <c r="X778" s="242">
        <f t="shared" si="263"/>
        <v>4360</v>
      </c>
      <c r="Y778" s="244">
        <f t="shared" si="264"/>
        <v>134010</v>
      </c>
      <c r="Z778" s="244"/>
      <c r="AA778" s="252"/>
      <c r="AB778" s="241">
        <v>7300</v>
      </c>
      <c r="AC778" s="242">
        <f t="shared" si="252"/>
        <v>27990</v>
      </c>
      <c r="AD778" s="242">
        <f t="shared" si="255"/>
        <v>37580</v>
      </c>
      <c r="AE778" s="242">
        <f t="shared" si="256"/>
        <v>76603.8</v>
      </c>
      <c r="AF778" s="242">
        <f t="shared" si="265"/>
        <v>142173.79999999999</v>
      </c>
      <c r="AG778" s="242">
        <f t="shared" si="250"/>
        <v>149473.79999999999</v>
      </c>
      <c r="AH778" s="242">
        <f t="shared" si="266"/>
        <v>14947</v>
      </c>
      <c r="AI778" s="242">
        <f t="shared" si="267"/>
        <v>5530</v>
      </c>
      <c r="AJ778" s="244">
        <f t="shared" si="268"/>
        <v>169950</v>
      </c>
      <c r="AM778" s="246">
        <f t="shared" si="269"/>
        <v>21290</v>
      </c>
      <c r="AN778" s="246">
        <f t="shared" si="270"/>
        <v>15600</v>
      </c>
    </row>
    <row r="779" spans="2:40" ht="15.6">
      <c r="B779" s="247">
        <v>774</v>
      </c>
      <c r="C779" s="248">
        <v>357720</v>
      </c>
      <c r="D779" s="248">
        <v>287330</v>
      </c>
      <c r="E779" s="235">
        <f t="shared" si="257"/>
        <v>70390</v>
      </c>
      <c r="F779" s="236">
        <f t="shared" si="258"/>
        <v>170260</v>
      </c>
      <c r="G779" s="234">
        <f t="shared" si="259"/>
        <v>134250</v>
      </c>
      <c r="H779" s="237">
        <f t="shared" si="260"/>
        <v>36010</v>
      </c>
      <c r="I779" s="249"/>
      <c r="J779" s="247">
        <v>274</v>
      </c>
      <c r="K779" s="247"/>
      <c r="L779" s="248">
        <v>191560</v>
      </c>
      <c r="M779" s="248">
        <v>149860</v>
      </c>
      <c r="N779" s="248">
        <v>191560</v>
      </c>
      <c r="O779" s="248">
        <v>149860</v>
      </c>
      <c r="Q779" s="241">
        <v>6060</v>
      </c>
      <c r="R779" s="242">
        <f t="shared" si="251"/>
        <v>23490</v>
      </c>
      <c r="S779" s="242">
        <f t="shared" si="253"/>
        <v>29460.000000000004</v>
      </c>
      <c r="T779" s="242">
        <f t="shared" si="254"/>
        <v>59074.400000000001</v>
      </c>
      <c r="U779" s="242">
        <f t="shared" si="261"/>
        <v>112024.4</v>
      </c>
      <c r="V779" s="242">
        <f t="shared" si="249"/>
        <v>118084.4</v>
      </c>
      <c r="W779" s="242">
        <f t="shared" si="262"/>
        <v>11808</v>
      </c>
      <c r="X779" s="242">
        <f t="shared" si="263"/>
        <v>4360</v>
      </c>
      <c r="Y779" s="244">
        <f t="shared" si="264"/>
        <v>134250</v>
      </c>
      <c r="Z779" s="244"/>
      <c r="AA779" s="252"/>
      <c r="AB779" s="241">
        <v>7300</v>
      </c>
      <c r="AC779" s="242">
        <f t="shared" si="252"/>
        <v>27990</v>
      </c>
      <c r="AD779" s="242">
        <f t="shared" si="255"/>
        <v>37580</v>
      </c>
      <c r="AE779" s="242">
        <f t="shared" si="256"/>
        <v>76884.400000000009</v>
      </c>
      <c r="AF779" s="242">
        <f t="shared" si="265"/>
        <v>142454.40000000002</v>
      </c>
      <c r="AG779" s="242">
        <f t="shared" si="250"/>
        <v>149754.40000000002</v>
      </c>
      <c r="AH779" s="242">
        <f t="shared" si="266"/>
        <v>14975</v>
      </c>
      <c r="AI779" s="242">
        <f t="shared" si="267"/>
        <v>5540</v>
      </c>
      <c r="AJ779" s="244">
        <f t="shared" si="268"/>
        <v>170260</v>
      </c>
      <c r="AM779" s="246">
        <f t="shared" si="269"/>
        <v>21300</v>
      </c>
      <c r="AN779" s="246">
        <f t="shared" si="270"/>
        <v>15610</v>
      </c>
    </row>
    <row r="780" spans="2:40" ht="15.6">
      <c r="B780" s="247">
        <v>775</v>
      </c>
      <c r="C780" s="248">
        <v>358520</v>
      </c>
      <c r="D780" s="248">
        <v>287980</v>
      </c>
      <c r="E780" s="235">
        <f t="shared" si="257"/>
        <v>70540</v>
      </c>
      <c r="F780" s="236">
        <f t="shared" si="258"/>
        <v>170580</v>
      </c>
      <c r="G780" s="234">
        <f t="shared" si="259"/>
        <v>134500</v>
      </c>
      <c r="H780" s="237">
        <f t="shared" si="260"/>
        <v>36080</v>
      </c>
      <c r="I780" s="249"/>
      <c r="J780" s="247">
        <v>275</v>
      </c>
      <c r="K780" s="247"/>
      <c r="L780" s="248">
        <v>191880</v>
      </c>
      <c r="M780" s="248">
        <v>150110</v>
      </c>
      <c r="N780" s="248">
        <v>191880</v>
      </c>
      <c r="O780" s="248">
        <v>150110</v>
      </c>
      <c r="Q780" s="241">
        <v>6060</v>
      </c>
      <c r="R780" s="242">
        <f t="shared" si="251"/>
        <v>23490</v>
      </c>
      <c r="S780" s="242">
        <f t="shared" si="253"/>
        <v>29460.000000000004</v>
      </c>
      <c r="T780" s="242">
        <f t="shared" si="254"/>
        <v>59290</v>
      </c>
      <c r="U780" s="242">
        <f t="shared" si="261"/>
        <v>112240</v>
      </c>
      <c r="V780" s="242">
        <f t="shared" si="249"/>
        <v>118300</v>
      </c>
      <c r="W780" s="242">
        <f t="shared" si="262"/>
        <v>11830</v>
      </c>
      <c r="X780" s="242">
        <f t="shared" si="263"/>
        <v>4370</v>
      </c>
      <c r="Y780" s="244">
        <f t="shared" si="264"/>
        <v>134500</v>
      </c>
      <c r="Z780" s="244"/>
      <c r="AA780" s="252"/>
      <c r="AB780" s="241">
        <v>7300</v>
      </c>
      <c r="AC780" s="242">
        <f t="shared" si="252"/>
        <v>27990</v>
      </c>
      <c r="AD780" s="242">
        <f t="shared" si="255"/>
        <v>37580</v>
      </c>
      <c r="AE780" s="242">
        <f t="shared" si="256"/>
        <v>77165</v>
      </c>
      <c r="AF780" s="242">
        <f t="shared" si="265"/>
        <v>142735</v>
      </c>
      <c r="AG780" s="242">
        <f t="shared" si="250"/>
        <v>150035</v>
      </c>
      <c r="AH780" s="242">
        <f t="shared" si="266"/>
        <v>15004</v>
      </c>
      <c r="AI780" s="242">
        <f t="shared" si="267"/>
        <v>5550</v>
      </c>
      <c r="AJ780" s="244">
        <f t="shared" si="268"/>
        <v>170580</v>
      </c>
      <c r="AM780" s="246">
        <f t="shared" si="269"/>
        <v>21300</v>
      </c>
      <c r="AN780" s="246">
        <f t="shared" si="270"/>
        <v>15610</v>
      </c>
    </row>
    <row r="781" spans="2:40" ht="15.6">
      <c r="B781" s="247">
        <v>776</v>
      </c>
      <c r="C781" s="248">
        <v>359330</v>
      </c>
      <c r="D781" s="248">
        <v>288630</v>
      </c>
      <c r="E781" s="235">
        <f t="shared" si="257"/>
        <v>70700</v>
      </c>
      <c r="F781" s="236">
        <f t="shared" si="258"/>
        <v>170900</v>
      </c>
      <c r="G781" s="234">
        <f t="shared" si="259"/>
        <v>134740</v>
      </c>
      <c r="H781" s="237">
        <f t="shared" si="260"/>
        <v>36160</v>
      </c>
      <c r="I781" s="249"/>
      <c r="J781" s="247">
        <v>276</v>
      </c>
      <c r="K781" s="247"/>
      <c r="L781" s="248">
        <v>192200</v>
      </c>
      <c r="M781" s="248">
        <v>150360</v>
      </c>
      <c r="N781" s="248">
        <v>192200</v>
      </c>
      <c r="O781" s="248">
        <v>150360</v>
      </c>
      <c r="Q781" s="241">
        <v>6060</v>
      </c>
      <c r="R781" s="242">
        <f t="shared" si="251"/>
        <v>23490</v>
      </c>
      <c r="S781" s="242">
        <f t="shared" si="253"/>
        <v>29460.000000000004</v>
      </c>
      <c r="T781" s="242">
        <f t="shared" si="254"/>
        <v>59505.599999999999</v>
      </c>
      <c r="U781" s="242">
        <f t="shared" si="261"/>
        <v>112455.6</v>
      </c>
      <c r="V781" s="242">
        <f t="shared" si="249"/>
        <v>118515.6</v>
      </c>
      <c r="W781" s="242">
        <f t="shared" si="262"/>
        <v>11852</v>
      </c>
      <c r="X781" s="242">
        <f t="shared" si="263"/>
        <v>4380</v>
      </c>
      <c r="Y781" s="244">
        <f t="shared" si="264"/>
        <v>134740</v>
      </c>
      <c r="Z781" s="244"/>
      <c r="AA781" s="252"/>
      <c r="AB781" s="241">
        <v>7300</v>
      </c>
      <c r="AC781" s="242">
        <f t="shared" si="252"/>
        <v>27990</v>
      </c>
      <c r="AD781" s="242">
        <f t="shared" si="255"/>
        <v>37580</v>
      </c>
      <c r="AE781" s="242">
        <f t="shared" si="256"/>
        <v>77445.600000000006</v>
      </c>
      <c r="AF781" s="242">
        <f t="shared" si="265"/>
        <v>143015.6</v>
      </c>
      <c r="AG781" s="242">
        <f t="shared" si="250"/>
        <v>150315.6</v>
      </c>
      <c r="AH781" s="242">
        <f t="shared" si="266"/>
        <v>15032</v>
      </c>
      <c r="AI781" s="242">
        <f t="shared" si="267"/>
        <v>5560</v>
      </c>
      <c r="AJ781" s="244">
        <f t="shared" si="268"/>
        <v>170900</v>
      </c>
      <c r="AM781" s="246">
        <f t="shared" si="269"/>
        <v>21300</v>
      </c>
      <c r="AN781" s="246">
        <f t="shared" si="270"/>
        <v>15620</v>
      </c>
    </row>
    <row r="782" spans="2:40" ht="15.6">
      <c r="B782" s="247">
        <v>777</v>
      </c>
      <c r="C782" s="248">
        <v>360130</v>
      </c>
      <c r="D782" s="248">
        <v>289280</v>
      </c>
      <c r="E782" s="235">
        <f t="shared" si="257"/>
        <v>70850</v>
      </c>
      <c r="F782" s="236">
        <f t="shared" si="258"/>
        <v>171220</v>
      </c>
      <c r="G782" s="234">
        <f t="shared" si="259"/>
        <v>134990</v>
      </c>
      <c r="H782" s="237">
        <f t="shared" si="260"/>
        <v>36230</v>
      </c>
      <c r="I782" s="249"/>
      <c r="J782" s="247">
        <v>277</v>
      </c>
      <c r="K782" s="247"/>
      <c r="L782" s="248">
        <v>192510</v>
      </c>
      <c r="M782" s="248">
        <v>150600</v>
      </c>
      <c r="N782" s="248">
        <v>192510</v>
      </c>
      <c r="O782" s="248">
        <v>150600</v>
      </c>
      <c r="Q782" s="241">
        <v>6060</v>
      </c>
      <c r="R782" s="242">
        <f t="shared" si="251"/>
        <v>23490</v>
      </c>
      <c r="S782" s="242">
        <f t="shared" si="253"/>
        <v>29460.000000000004</v>
      </c>
      <c r="T782" s="242">
        <f t="shared" si="254"/>
        <v>59721.2</v>
      </c>
      <c r="U782" s="242">
        <f t="shared" si="261"/>
        <v>112671.2</v>
      </c>
      <c r="V782" s="242">
        <f t="shared" ref="V782:V845" si="271">Q782+U782</f>
        <v>118731.2</v>
      </c>
      <c r="W782" s="242">
        <f t="shared" si="262"/>
        <v>11873</v>
      </c>
      <c r="X782" s="242">
        <f t="shared" si="263"/>
        <v>4390</v>
      </c>
      <c r="Y782" s="244">
        <f t="shared" si="264"/>
        <v>134990</v>
      </c>
      <c r="Z782" s="244"/>
      <c r="AA782" s="252"/>
      <c r="AB782" s="241">
        <v>7300</v>
      </c>
      <c r="AC782" s="242">
        <f t="shared" si="252"/>
        <v>27990</v>
      </c>
      <c r="AD782" s="242">
        <f t="shared" si="255"/>
        <v>37580</v>
      </c>
      <c r="AE782" s="242">
        <f t="shared" si="256"/>
        <v>77726.200000000012</v>
      </c>
      <c r="AF782" s="242">
        <f t="shared" si="265"/>
        <v>143296.20000000001</v>
      </c>
      <c r="AG782" s="242">
        <f t="shared" ref="AG782:AG845" si="272">AB782+AF782</f>
        <v>150596.20000000001</v>
      </c>
      <c r="AH782" s="242">
        <f t="shared" si="266"/>
        <v>15060</v>
      </c>
      <c r="AI782" s="242">
        <f t="shared" si="267"/>
        <v>5570</v>
      </c>
      <c r="AJ782" s="244">
        <f t="shared" si="268"/>
        <v>171220</v>
      </c>
      <c r="AM782" s="246">
        <f t="shared" si="269"/>
        <v>21290</v>
      </c>
      <c r="AN782" s="246">
        <f t="shared" si="270"/>
        <v>15610</v>
      </c>
    </row>
    <row r="783" spans="2:40" ht="15.6">
      <c r="B783" s="247">
        <v>778</v>
      </c>
      <c r="C783" s="248">
        <v>360940</v>
      </c>
      <c r="D783" s="248">
        <v>289930</v>
      </c>
      <c r="E783" s="235">
        <f t="shared" si="257"/>
        <v>71010</v>
      </c>
      <c r="F783" s="236">
        <f t="shared" si="258"/>
        <v>171540</v>
      </c>
      <c r="G783" s="234">
        <f t="shared" si="259"/>
        <v>135240</v>
      </c>
      <c r="H783" s="237">
        <f t="shared" si="260"/>
        <v>36300</v>
      </c>
      <c r="I783" s="249"/>
      <c r="J783" s="247">
        <v>278</v>
      </c>
      <c r="K783" s="247"/>
      <c r="L783" s="248">
        <v>192830</v>
      </c>
      <c r="M783" s="248">
        <v>150840</v>
      </c>
      <c r="N783" s="248">
        <v>192830</v>
      </c>
      <c r="O783" s="248">
        <v>150840</v>
      </c>
      <c r="Q783" s="241">
        <v>6060</v>
      </c>
      <c r="R783" s="242">
        <f t="shared" si="251"/>
        <v>23490</v>
      </c>
      <c r="S783" s="242">
        <f t="shared" si="253"/>
        <v>29460.000000000004</v>
      </c>
      <c r="T783" s="242">
        <f t="shared" si="254"/>
        <v>59936.799999999996</v>
      </c>
      <c r="U783" s="242">
        <f t="shared" si="261"/>
        <v>112886.79999999999</v>
      </c>
      <c r="V783" s="242">
        <f t="shared" si="271"/>
        <v>118946.79999999999</v>
      </c>
      <c r="W783" s="242">
        <f t="shared" si="262"/>
        <v>11895</v>
      </c>
      <c r="X783" s="242">
        <f t="shared" si="263"/>
        <v>4400</v>
      </c>
      <c r="Y783" s="244">
        <f t="shared" si="264"/>
        <v>135240</v>
      </c>
      <c r="Z783" s="244"/>
      <c r="AA783" s="252"/>
      <c r="AB783" s="241">
        <v>7300</v>
      </c>
      <c r="AC783" s="242">
        <f t="shared" si="252"/>
        <v>27990</v>
      </c>
      <c r="AD783" s="242">
        <f t="shared" si="255"/>
        <v>37580</v>
      </c>
      <c r="AE783" s="242">
        <f t="shared" si="256"/>
        <v>78006.8</v>
      </c>
      <c r="AF783" s="242">
        <f t="shared" si="265"/>
        <v>143576.79999999999</v>
      </c>
      <c r="AG783" s="242">
        <f t="shared" si="272"/>
        <v>150876.79999999999</v>
      </c>
      <c r="AH783" s="242">
        <f t="shared" si="266"/>
        <v>15088</v>
      </c>
      <c r="AI783" s="242">
        <f t="shared" si="267"/>
        <v>5580</v>
      </c>
      <c r="AJ783" s="244">
        <f t="shared" si="268"/>
        <v>171540</v>
      </c>
      <c r="AM783" s="246">
        <f t="shared" si="269"/>
        <v>21290</v>
      </c>
      <c r="AN783" s="246">
        <f t="shared" si="270"/>
        <v>15600</v>
      </c>
    </row>
    <row r="784" spans="2:40" ht="15.6">
      <c r="B784" s="247">
        <v>779</v>
      </c>
      <c r="C784" s="248">
        <v>361750</v>
      </c>
      <c r="D784" s="248">
        <v>290590</v>
      </c>
      <c r="E784" s="235">
        <f t="shared" si="257"/>
        <v>71160</v>
      </c>
      <c r="F784" s="236">
        <f t="shared" si="258"/>
        <v>171860</v>
      </c>
      <c r="G784" s="234">
        <f t="shared" si="259"/>
        <v>135470</v>
      </c>
      <c r="H784" s="237">
        <f t="shared" si="260"/>
        <v>36390</v>
      </c>
      <c r="I784" s="249"/>
      <c r="J784" s="247">
        <v>279</v>
      </c>
      <c r="K784" s="247"/>
      <c r="L784" s="248">
        <v>193150</v>
      </c>
      <c r="M784" s="248">
        <v>151090</v>
      </c>
      <c r="N784" s="248">
        <v>193150</v>
      </c>
      <c r="O784" s="248">
        <v>151090</v>
      </c>
      <c r="Q784" s="241">
        <v>6060</v>
      </c>
      <c r="R784" s="242">
        <f t="shared" si="251"/>
        <v>23490</v>
      </c>
      <c r="S784" s="242">
        <f t="shared" si="253"/>
        <v>29460.000000000004</v>
      </c>
      <c r="T784" s="242">
        <f t="shared" si="254"/>
        <v>60152.4</v>
      </c>
      <c r="U784" s="242">
        <f t="shared" si="261"/>
        <v>113102.39999999999</v>
      </c>
      <c r="V784" s="242">
        <f t="shared" si="271"/>
        <v>119162.4</v>
      </c>
      <c r="W784" s="242">
        <f t="shared" si="262"/>
        <v>11916</v>
      </c>
      <c r="X784" s="242">
        <f t="shared" si="263"/>
        <v>4400</v>
      </c>
      <c r="Y784" s="244">
        <f t="shared" si="264"/>
        <v>135470</v>
      </c>
      <c r="Z784" s="244"/>
      <c r="AA784" s="252"/>
      <c r="AB784" s="241">
        <v>7300</v>
      </c>
      <c r="AC784" s="242">
        <f t="shared" si="252"/>
        <v>27990</v>
      </c>
      <c r="AD784" s="242">
        <f t="shared" si="255"/>
        <v>37580</v>
      </c>
      <c r="AE784" s="242">
        <f t="shared" si="256"/>
        <v>78287.400000000009</v>
      </c>
      <c r="AF784" s="242">
        <f t="shared" si="265"/>
        <v>143857.40000000002</v>
      </c>
      <c r="AG784" s="242">
        <f t="shared" si="272"/>
        <v>151157.40000000002</v>
      </c>
      <c r="AH784" s="242">
        <f t="shared" si="266"/>
        <v>15116</v>
      </c>
      <c r="AI784" s="242">
        <f t="shared" si="267"/>
        <v>5590</v>
      </c>
      <c r="AJ784" s="244">
        <f t="shared" si="268"/>
        <v>171860</v>
      </c>
      <c r="AM784" s="246">
        <f t="shared" si="269"/>
        <v>21290</v>
      </c>
      <c r="AN784" s="246">
        <f t="shared" si="270"/>
        <v>15620</v>
      </c>
    </row>
    <row r="785" spans="2:40" ht="15.6">
      <c r="B785" s="247">
        <v>780</v>
      </c>
      <c r="C785" s="248">
        <v>362550</v>
      </c>
      <c r="D785" s="248">
        <v>291240</v>
      </c>
      <c r="E785" s="235">
        <f t="shared" si="257"/>
        <v>71310</v>
      </c>
      <c r="F785" s="236">
        <f t="shared" si="258"/>
        <v>172180</v>
      </c>
      <c r="G785" s="234">
        <f t="shared" si="259"/>
        <v>135720</v>
      </c>
      <c r="H785" s="237">
        <f t="shared" si="260"/>
        <v>36460</v>
      </c>
      <c r="I785" s="249"/>
      <c r="J785" s="247">
        <v>280</v>
      </c>
      <c r="K785" s="247"/>
      <c r="L785" s="248">
        <v>193470</v>
      </c>
      <c r="M785" s="248">
        <v>151330</v>
      </c>
      <c r="N785" s="248">
        <v>193470</v>
      </c>
      <c r="O785" s="248">
        <v>151330</v>
      </c>
      <c r="Q785" s="241">
        <v>6060</v>
      </c>
      <c r="R785" s="242">
        <f t="shared" si="251"/>
        <v>23490</v>
      </c>
      <c r="S785" s="242">
        <f t="shared" si="253"/>
        <v>29460.000000000004</v>
      </c>
      <c r="T785" s="242">
        <f t="shared" si="254"/>
        <v>60368</v>
      </c>
      <c r="U785" s="242">
        <f t="shared" si="261"/>
        <v>113318</v>
      </c>
      <c r="V785" s="242">
        <f t="shared" si="271"/>
        <v>119378</v>
      </c>
      <c r="W785" s="242">
        <f t="shared" si="262"/>
        <v>11938</v>
      </c>
      <c r="X785" s="242">
        <f t="shared" si="263"/>
        <v>4410</v>
      </c>
      <c r="Y785" s="244">
        <f t="shared" si="264"/>
        <v>135720</v>
      </c>
      <c r="Z785" s="244"/>
      <c r="AA785" s="252"/>
      <c r="AB785" s="241">
        <v>7300</v>
      </c>
      <c r="AC785" s="242">
        <f t="shared" si="252"/>
        <v>27990</v>
      </c>
      <c r="AD785" s="242">
        <f t="shared" si="255"/>
        <v>37580</v>
      </c>
      <c r="AE785" s="242">
        <f t="shared" si="256"/>
        <v>78568</v>
      </c>
      <c r="AF785" s="242">
        <f t="shared" si="265"/>
        <v>144138</v>
      </c>
      <c r="AG785" s="242">
        <f t="shared" si="272"/>
        <v>151438</v>
      </c>
      <c r="AH785" s="242">
        <f t="shared" si="266"/>
        <v>15144</v>
      </c>
      <c r="AI785" s="242">
        <f t="shared" si="267"/>
        <v>5600</v>
      </c>
      <c r="AJ785" s="244">
        <f t="shared" si="268"/>
        <v>172180</v>
      </c>
      <c r="AM785" s="246">
        <f t="shared" si="269"/>
        <v>21290</v>
      </c>
      <c r="AN785" s="246">
        <f t="shared" si="270"/>
        <v>15610</v>
      </c>
    </row>
    <row r="786" spans="2:40" ht="15.6">
      <c r="B786" s="247">
        <v>781</v>
      </c>
      <c r="C786" s="248">
        <v>363360</v>
      </c>
      <c r="D786" s="248">
        <v>291890</v>
      </c>
      <c r="E786" s="235">
        <f t="shared" si="257"/>
        <v>71470</v>
      </c>
      <c r="F786" s="236">
        <f t="shared" si="258"/>
        <v>172500</v>
      </c>
      <c r="G786" s="234">
        <f t="shared" si="259"/>
        <v>135970</v>
      </c>
      <c r="H786" s="237">
        <f t="shared" si="260"/>
        <v>36530</v>
      </c>
      <c r="I786" s="249"/>
      <c r="J786" s="247">
        <v>281</v>
      </c>
      <c r="K786" s="247"/>
      <c r="L786" s="248">
        <v>193790</v>
      </c>
      <c r="M786" s="248">
        <v>151580</v>
      </c>
      <c r="N786" s="248">
        <v>193790</v>
      </c>
      <c r="O786" s="248">
        <v>151580</v>
      </c>
      <c r="Q786" s="241">
        <v>6060</v>
      </c>
      <c r="R786" s="242">
        <f t="shared" si="251"/>
        <v>23490</v>
      </c>
      <c r="S786" s="242">
        <f t="shared" si="253"/>
        <v>29460.000000000004</v>
      </c>
      <c r="T786" s="242">
        <f t="shared" si="254"/>
        <v>60583.6</v>
      </c>
      <c r="U786" s="242">
        <f t="shared" si="261"/>
        <v>113533.6</v>
      </c>
      <c r="V786" s="242">
        <f t="shared" si="271"/>
        <v>119593.60000000001</v>
      </c>
      <c r="W786" s="242">
        <f t="shared" si="262"/>
        <v>11959</v>
      </c>
      <c r="X786" s="242">
        <f t="shared" si="263"/>
        <v>4420</v>
      </c>
      <c r="Y786" s="244">
        <f t="shared" si="264"/>
        <v>135970</v>
      </c>
      <c r="Z786" s="244"/>
      <c r="AA786" s="252"/>
      <c r="AB786" s="241">
        <v>7300</v>
      </c>
      <c r="AC786" s="242">
        <f t="shared" si="252"/>
        <v>27990</v>
      </c>
      <c r="AD786" s="242">
        <f t="shared" si="255"/>
        <v>37580</v>
      </c>
      <c r="AE786" s="242">
        <f t="shared" si="256"/>
        <v>78848.600000000006</v>
      </c>
      <c r="AF786" s="242">
        <f t="shared" si="265"/>
        <v>144418.6</v>
      </c>
      <c r="AG786" s="242">
        <f t="shared" si="272"/>
        <v>151718.6</v>
      </c>
      <c r="AH786" s="242">
        <f t="shared" si="266"/>
        <v>15172</v>
      </c>
      <c r="AI786" s="242">
        <f t="shared" si="267"/>
        <v>5610</v>
      </c>
      <c r="AJ786" s="244">
        <f t="shared" si="268"/>
        <v>172500</v>
      </c>
      <c r="AM786" s="246">
        <f t="shared" si="269"/>
        <v>21290</v>
      </c>
      <c r="AN786" s="246">
        <f t="shared" si="270"/>
        <v>15610</v>
      </c>
    </row>
    <row r="787" spans="2:40" ht="15.6">
      <c r="B787" s="247">
        <v>782</v>
      </c>
      <c r="C787" s="248">
        <v>364170</v>
      </c>
      <c r="D787" s="248">
        <v>292550</v>
      </c>
      <c r="E787" s="235">
        <f t="shared" si="257"/>
        <v>71620</v>
      </c>
      <c r="F787" s="236">
        <f t="shared" si="258"/>
        <v>172810</v>
      </c>
      <c r="G787" s="234">
        <f t="shared" si="259"/>
        <v>136220</v>
      </c>
      <c r="H787" s="237">
        <f t="shared" si="260"/>
        <v>36590</v>
      </c>
      <c r="I787" s="249"/>
      <c r="J787" s="247">
        <v>282</v>
      </c>
      <c r="K787" s="247"/>
      <c r="L787" s="248">
        <v>194110</v>
      </c>
      <c r="M787" s="248">
        <v>151830</v>
      </c>
      <c r="N787" s="248">
        <v>194110</v>
      </c>
      <c r="O787" s="248">
        <v>151830</v>
      </c>
      <c r="Q787" s="241">
        <v>6060</v>
      </c>
      <c r="R787" s="242">
        <f t="shared" si="251"/>
        <v>23490</v>
      </c>
      <c r="S787" s="242">
        <f t="shared" si="253"/>
        <v>29460.000000000004</v>
      </c>
      <c r="T787" s="242">
        <f t="shared" si="254"/>
        <v>60799.199999999997</v>
      </c>
      <c r="U787" s="242">
        <f t="shared" si="261"/>
        <v>113749.2</v>
      </c>
      <c r="V787" s="242">
        <f t="shared" si="271"/>
        <v>119809.2</v>
      </c>
      <c r="W787" s="242">
        <f t="shared" si="262"/>
        <v>11981</v>
      </c>
      <c r="X787" s="242">
        <f t="shared" si="263"/>
        <v>4430</v>
      </c>
      <c r="Y787" s="244">
        <f t="shared" si="264"/>
        <v>136220</v>
      </c>
      <c r="Z787" s="244"/>
      <c r="AA787" s="252"/>
      <c r="AB787" s="241">
        <v>7300</v>
      </c>
      <c r="AC787" s="242">
        <f t="shared" si="252"/>
        <v>27990</v>
      </c>
      <c r="AD787" s="242">
        <f t="shared" si="255"/>
        <v>37580</v>
      </c>
      <c r="AE787" s="242">
        <f t="shared" si="256"/>
        <v>79129.200000000012</v>
      </c>
      <c r="AF787" s="242">
        <f t="shared" si="265"/>
        <v>144699.20000000001</v>
      </c>
      <c r="AG787" s="242">
        <f t="shared" si="272"/>
        <v>151999.20000000001</v>
      </c>
      <c r="AH787" s="242">
        <f t="shared" si="266"/>
        <v>15200</v>
      </c>
      <c r="AI787" s="242">
        <f t="shared" si="267"/>
        <v>5620</v>
      </c>
      <c r="AJ787" s="244">
        <f t="shared" si="268"/>
        <v>172810</v>
      </c>
      <c r="AM787" s="246">
        <f t="shared" si="269"/>
        <v>21300</v>
      </c>
      <c r="AN787" s="246">
        <f t="shared" si="270"/>
        <v>15610</v>
      </c>
    </row>
    <row r="788" spans="2:40" ht="15.6">
      <c r="B788" s="247">
        <v>783</v>
      </c>
      <c r="C788" s="248">
        <v>364970</v>
      </c>
      <c r="D788" s="248">
        <v>293200</v>
      </c>
      <c r="E788" s="235">
        <f t="shared" si="257"/>
        <v>71770</v>
      </c>
      <c r="F788" s="236">
        <f t="shared" si="258"/>
        <v>173130</v>
      </c>
      <c r="G788" s="234">
        <f t="shared" si="259"/>
        <v>136460</v>
      </c>
      <c r="H788" s="237">
        <f t="shared" si="260"/>
        <v>36670</v>
      </c>
      <c r="I788" s="249"/>
      <c r="J788" s="247">
        <v>283</v>
      </c>
      <c r="K788" s="247"/>
      <c r="L788" s="248">
        <v>194430</v>
      </c>
      <c r="M788" s="248">
        <v>152060</v>
      </c>
      <c r="N788" s="248">
        <v>194430</v>
      </c>
      <c r="O788" s="248">
        <v>152060</v>
      </c>
      <c r="Q788" s="241">
        <v>6060</v>
      </c>
      <c r="R788" s="242">
        <f t="shared" si="251"/>
        <v>23490</v>
      </c>
      <c r="S788" s="242">
        <f t="shared" si="253"/>
        <v>29460.000000000004</v>
      </c>
      <c r="T788" s="242">
        <f t="shared" si="254"/>
        <v>61014.799999999996</v>
      </c>
      <c r="U788" s="242">
        <f t="shared" si="261"/>
        <v>113964.79999999999</v>
      </c>
      <c r="V788" s="242">
        <f t="shared" si="271"/>
        <v>120024.79999999999</v>
      </c>
      <c r="W788" s="242">
        <f t="shared" si="262"/>
        <v>12002</v>
      </c>
      <c r="X788" s="242">
        <f t="shared" si="263"/>
        <v>4440</v>
      </c>
      <c r="Y788" s="244">
        <f t="shared" si="264"/>
        <v>136460</v>
      </c>
      <c r="Z788" s="244"/>
      <c r="AA788" s="252"/>
      <c r="AB788" s="241">
        <v>7300</v>
      </c>
      <c r="AC788" s="242">
        <f t="shared" si="252"/>
        <v>27990</v>
      </c>
      <c r="AD788" s="242">
        <f t="shared" si="255"/>
        <v>37580</v>
      </c>
      <c r="AE788" s="242">
        <f t="shared" si="256"/>
        <v>79409.8</v>
      </c>
      <c r="AF788" s="242">
        <f t="shared" si="265"/>
        <v>144979.79999999999</v>
      </c>
      <c r="AG788" s="242">
        <f t="shared" si="272"/>
        <v>152279.79999999999</v>
      </c>
      <c r="AH788" s="242">
        <f t="shared" si="266"/>
        <v>15228</v>
      </c>
      <c r="AI788" s="242">
        <f t="shared" si="267"/>
        <v>5630</v>
      </c>
      <c r="AJ788" s="244">
        <f t="shared" si="268"/>
        <v>173130</v>
      </c>
      <c r="AM788" s="246">
        <f t="shared" si="269"/>
        <v>21300</v>
      </c>
      <c r="AN788" s="246">
        <f t="shared" si="270"/>
        <v>15600</v>
      </c>
    </row>
    <row r="789" spans="2:40" ht="15.6">
      <c r="B789" s="247">
        <v>784</v>
      </c>
      <c r="C789" s="248">
        <v>365790</v>
      </c>
      <c r="D789" s="248">
        <v>293860</v>
      </c>
      <c r="E789" s="235">
        <f t="shared" si="257"/>
        <v>71930</v>
      </c>
      <c r="F789" s="236">
        <f t="shared" si="258"/>
        <v>173450</v>
      </c>
      <c r="G789" s="234">
        <f t="shared" si="259"/>
        <v>136700</v>
      </c>
      <c r="H789" s="237">
        <f t="shared" si="260"/>
        <v>36750</v>
      </c>
      <c r="I789" s="249"/>
      <c r="J789" s="247">
        <v>284</v>
      </c>
      <c r="K789" s="247"/>
      <c r="L789" s="248">
        <v>194740</v>
      </c>
      <c r="M789" s="248">
        <v>152310</v>
      </c>
      <c r="N789" s="248">
        <v>194740</v>
      </c>
      <c r="O789" s="248">
        <v>152310</v>
      </c>
      <c r="Q789" s="241">
        <v>6060</v>
      </c>
      <c r="R789" s="242">
        <f t="shared" si="251"/>
        <v>23490</v>
      </c>
      <c r="S789" s="242">
        <f t="shared" si="253"/>
        <v>29460.000000000004</v>
      </c>
      <c r="T789" s="242">
        <f t="shared" si="254"/>
        <v>61230.400000000001</v>
      </c>
      <c r="U789" s="242">
        <f t="shared" si="261"/>
        <v>114180.4</v>
      </c>
      <c r="V789" s="242">
        <f t="shared" si="271"/>
        <v>120240.4</v>
      </c>
      <c r="W789" s="242">
        <f t="shared" si="262"/>
        <v>12024</v>
      </c>
      <c r="X789" s="242">
        <f t="shared" si="263"/>
        <v>4440</v>
      </c>
      <c r="Y789" s="244">
        <f t="shared" si="264"/>
        <v>136700</v>
      </c>
      <c r="Z789" s="244"/>
      <c r="AA789" s="252"/>
      <c r="AB789" s="241">
        <v>7300</v>
      </c>
      <c r="AC789" s="242">
        <f t="shared" si="252"/>
        <v>27990</v>
      </c>
      <c r="AD789" s="242">
        <f t="shared" si="255"/>
        <v>37580</v>
      </c>
      <c r="AE789" s="242">
        <f t="shared" si="256"/>
        <v>79690.400000000009</v>
      </c>
      <c r="AF789" s="242">
        <f t="shared" si="265"/>
        <v>145260.40000000002</v>
      </c>
      <c r="AG789" s="242">
        <f t="shared" si="272"/>
        <v>152560.40000000002</v>
      </c>
      <c r="AH789" s="242">
        <f t="shared" si="266"/>
        <v>15256</v>
      </c>
      <c r="AI789" s="242">
        <f t="shared" si="267"/>
        <v>5640</v>
      </c>
      <c r="AJ789" s="244">
        <f t="shared" si="268"/>
        <v>173450</v>
      </c>
      <c r="AM789" s="246">
        <f t="shared" si="269"/>
        <v>21290</v>
      </c>
      <c r="AN789" s="246">
        <f t="shared" si="270"/>
        <v>15610</v>
      </c>
    </row>
    <row r="790" spans="2:40" ht="15.6">
      <c r="B790" s="247">
        <v>785</v>
      </c>
      <c r="C790" s="248">
        <v>366590</v>
      </c>
      <c r="D790" s="248">
        <v>294510</v>
      </c>
      <c r="E790" s="235">
        <f t="shared" si="257"/>
        <v>72080</v>
      </c>
      <c r="F790" s="236">
        <f t="shared" si="258"/>
        <v>173770</v>
      </c>
      <c r="G790" s="234">
        <f t="shared" si="259"/>
        <v>136950</v>
      </c>
      <c r="H790" s="237">
        <f t="shared" si="260"/>
        <v>36820</v>
      </c>
      <c r="I790" s="249"/>
      <c r="J790" s="247">
        <v>285</v>
      </c>
      <c r="K790" s="247"/>
      <c r="L790" s="248">
        <v>195060</v>
      </c>
      <c r="M790" s="248">
        <v>152560</v>
      </c>
      <c r="N790" s="248">
        <v>195060</v>
      </c>
      <c r="O790" s="248">
        <v>152560</v>
      </c>
      <c r="Q790" s="241">
        <v>6060</v>
      </c>
      <c r="R790" s="242">
        <f t="shared" si="251"/>
        <v>23490</v>
      </c>
      <c r="S790" s="242">
        <f t="shared" si="253"/>
        <v>29460.000000000004</v>
      </c>
      <c r="T790" s="242">
        <f t="shared" si="254"/>
        <v>61446</v>
      </c>
      <c r="U790" s="242">
        <f t="shared" si="261"/>
        <v>114396</v>
      </c>
      <c r="V790" s="242">
        <f t="shared" si="271"/>
        <v>120456</v>
      </c>
      <c r="W790" s="242">
        <f t="shared" si="262"/>
        <v>12046</v>
      </c>
      <c r="X790" s="242">
        <f t="shared" si="263"/>
        <v>4450</v>
      </c>
      <c r="Y790" s="244">
        <f t="shared" si="264"/>
        <v>136950</v>
      </c>
      <c r="Z790" s="244"/>
      <c r="AA790" s="252"/>
      <c r="AB790" s="241">
        <v>7300</v>
      </c>
      <c r="AC790" s="242">
        <f t="shared" si="252"/>
        <v>27990</v>
      </c>
      <c r="AD790" s="242">
        <f t="shared" si="255"/>
        <v>37580</v>
      </c>
      <c r="AE790" s="242">
        <f t="shared" si="256"/>
        <v>79971</v>
      </c>
      <c r="AF790" s="242">
        <f t="shared" si="265"/>
        <v>145541</v>
      </c>
      <c r="AG790" s="242">
        <f t="shared" si="272"/>
        <v>152841</v>
      </c>
      <c r="AH790" s="242">
        <f t="shared" si="266"/>
        <v>15284</v>
      </c>
      <c r="AI790" s="242">
        <f t="shared" si="267"/>
        <v>5650</v>
      </c>
      <c r="AJ790" s="244">
        <f t="shared" si="268"/>
        <v>173770</v>
      </c>
      <c r="AM790" s="246">
        <f t="shared" si="269"/>
        <v>21290</v>
      </c>
      <c r="AN790" s="246">
        <f t="shared" si="270"/>
        <v>15610</v>
      </c>
    </row>
    <row r="791" spans="2:40" ht="15.6">
      <c r="B791" s="247">
        <v>786</v>
      </c>
      <c r="C791" s="248">
        <v>367400</v>
      </c>
      <c r="D791" s="248">
        <v>295160</v>
      </c>
      <c r="E791" s="235">
        <f t="shared" si="257"/>
        <v>72240</v>
      </c>
      <c r="F791" s="236">
        <f t="shared" si="258"/>
        <v>174090</v>
      </c>
      <c r="G791" s="234">
        <f t="shared" si="259"/>
        <v>137190</v>
      </c>
      <c r="H791" s="237">
        <f t="shared" si="260"/>
        <v>36900</v>
      </c>
      <c r="I791" s="249"/>
      <c r="J791" s="247">
        <v>286</v>
      </c>
      <c r="K791" s="247"/>
      <c r="L791" s="248">
        <v>195380</v>
      </c>
      <c r="M791" s="248">
        <v>152810</v>
      </c>
      <c r="N791" s="248">
        <v>195380</v>
      </c>
      <c r="O791" s="248">
        <v>152810</v>
      </c>
      <c r="Q791" s="241">
        <v>6060</v>
      </c>
      <c r="R791" s="242">
        <f t="shared" si="251"/>
        <v>23490</v>
      </c>
      <c r="S791" s="242">
        <f t="shared" si="253"/>
        <v>29460.000000000004</v>
      </c>
      <c r="T791" s="242">
        <f t="shared" si="254"/>
        <v>61661.599999999999</v>
      </c>
      <c r="U791" s="242">
        <f t="shared" si="261"/>
        <v>114611.6</v>
      </c>
      <c r="V791" s="242">
        <f t="shared" si="271"/>
        <v>120671.6</v>
      </c>
      <c r="W791" s="242">
        <f t="shared" si="262"/>
        <v>12067</v>
      </c>
      <c r="X791" s="242">
        <f t="shared" si="263"/>
        <v>4460</v>
      </c>
      <c r="Y791" s="244">
        <f t="shared" si="264"/>
        <v>137190</v>
      </c>
      <c r="Z791" s="244"/>
      <c r="AA791" s="252"/>
      <c r="AB791" s="241">
        <v>7300</v>
      </c>
      <c r="AC791" s="242">
        <f t="shared" si="252"/>
        <v>27990</v>
      </c>
      <c r="AD791" s="242">
        <f t="shared" si="255"/>
        <v>37580</v>
      </c>
      <c r="AE791" s="242">
        <f t="shared" si="256"/>
        <v>80251.600000000006</v>
      </c>
      <c r="AF791" s="242">
        <f t="shared" si="265"/>
        <v>145821.6</v>
      </c>
      <c r="AG791" s="242">
        <f t="shared" si="272"/>
        <v>153121.60000000001</v>
      </c>
      <c r="AH791" s="242">
        <f t="shared" si="266"/>
        <v>15312</v>
      </c>
      <c r="AI791" s="242">
        <f t="shared" si="267"/>
        <v>5660</v>
      </c>
      <c r="AJ791" s="244">
        <f t="shared" si="268"/>
        <v>174090</v>
      </c>
      <c r="AM791" s="246">
        <f t="shared" si="269"/>
        <v>21290</v>
      </c>
      <c r="AN791" s="246">
        <f t="shared" si="270"/>
        <v>15620</v>
      </c>
    </row>
    <row r="792" spans="2:40" ht="15.6">
      <c r="B792" s="247">
        <v>787</v>
      </c>
      <c r="C792" s="248">
        <v>368210</v>
      </c>
      <c r="D792" s="248">
        <v>295810</v>
      </c>
      <c r="E792" s="235">
        <f t="shared" si="257"/>
        <v>72400</v>
      </c>
      <c r="F792" s="236">
        <f t="shared" si="258"/>
        <v>174410</v>
      </c>
      <c r="G792" s="234">
        <f t="shared" si="259"/>
        <v>137440</v>
      </c>
      <c r="H792" s="237">
        <f t="shared" si="260"/>
        <v>36970</v>
      </c>
      <c r="I792" s="249"/>
      <c r="J792" s="247">
        <v>287</v>
      </c>
      <c r="K792" s="247"/>
      <c r="L792" s="248">
        <v>195700</v>
      </c>
      <c r="M792" s="248">
        <v>153050</v>
      </c>
      <c r="N792" s="248">
        <v>195700</v>
      </c>
      <c r="O792" s="248">
        <v>153050</v>
      </c>
      <c r="Q792" s="241">
        <v>6060</v>
      </c>
      <c r="R792" s="242">
        <f t="shared" si="251"/>
        <v>23490</v>
      </c>
      <c r="S792" s="242">
        <f t="shared" si="253"/>
        <v>29460.000000000004</v>
      </c>
      <c r="T792" s="242">
        <f t="shared" si="254"/>
        <v>61877.2</v>
      </c>
      <c r="U792" s="242">
        <f t="shared" si="261"/>
        <v>114827.2</v>
      </c>
      <c r="V792" s="242">
        <f t="shared" si="271"/>
        <v>120887.2</v>
      </c>
      <c r="W792" s="242">
        <f t="shared" si="262"/>
        <v>12089</v>
      </c>
      <c r="X792" s="242">
        <f t="shared" si="263"/>
        <v>4470</v>
      </c>
      <c r="Y792" s="244">
        <f t="shared" si="264"/>
        <v>137440</v>
      </c>
      <c r="Z792" s="244"/>
      <c r="AA792" s="252"/>
      <c r="AB792" s="241">
        <v>7300</v>
      </c>
      <c r="AC792" s="242">
        <f t="shared" si="252"/>
        <v>27990</v>
      </c>
      <c r="AD792" s="242">
        <f t="shared" si="255"/>
        <v>37580</v>
      </c>
      <c r="AE792" s="242">
        <f t="shared" si="256"/>
        <v>80532.200000000012</v>
      </c>
      <c r="AF792" s="242">
        <f t="shared" si="265"/>
        <v>146102.20000000001</v>
      </c>
      <c r="AG792" s="242">
        <f t="shared" si="272"/>
        <v>153402.20000000001</v>
      </c>
      <c r="AH792" s="242">
        <f t="shared" si="266"/>
        <v>15340</v>
      </c>
      <c r="AI792" s="242">
        <f t="shared" si="267"/>
        <v>5670</v>
      </c>
      <c r="AJ792" s="244">
        <f t="shared" si="268"/>
        <v>174410</v>
      </c>
      <c r="AM792" s="246">
        <f t="shared" si="269"/>
        <v>21290</v>
      </c>
      <c r="AN792" s="246">
        <f t="shared" si="270"/>
        <v>15610</v>
      </c>
    </row>
    <row r="793" spans="2:40" ht="15.6">
      <c r="B793" s="247">
        <v>788</v>
      </c>
      <c r="C793" s="248">
        <v>369010</v>
      </c>
      <c r="D793" s="248">
        <v>296460</v>
      </c>
      <c r="E793" s="235">
        <f t="shared" si="257"/>
        <v>72550</v>
      </c>
      <c r="F793" s="236">
        <f t="shared" si="258"/>
        <v>174730</v>
      </c>
      <c r="G793" s="234">
        <f t="shared" si="259"/>
        <v>137690</v>
      </c>
      <c r="H793" s="237">
        <f t="shared" si="260"/>
        <v>37040</v>
      </c>
      <c r="I793" s="249"/>
      <c r="J793" s="247">
        <v>288</v>
      </c>
      <c r="K793" s="247"/>
      <c r="L793" s="248">
        <v>196020</v>
      </c>
      <c r="M793" s="248">
        <v>153290</v>
      </c>
      <c r="N793" s="248">
        <v>196020</v>
      </c>
      <c r="O793" s="248">
        <v>153290</v>
      </c>
      <c r="Q793" s="241">
        <v>6060</v>
      </c>
      <c r="R793" s="242">
        <f t="shared" si="251"/>
        <v>23490</v>
      </c>
      <c r="S793" s="242">
        <f t="shared" si="253"/>
        <v>29460.000000000004</v>
      </c>
      <c r="T793" s="242">
        <f t="shared" si="254"/>
        <v>62092.799999999996</v>
      </c>
      <c r="U793" s="242">
        <f t="shared" si="261"/>
        <v>115042.79999999999</v>
      </c>
      <c r="V793" s="242">
        <f t="shared" si="271"/>
        <v>121102.79999999999</v>
      </c>
      <c r="W793" s="242">
        <f t="shared" si="262"/>
        <v>12110</v>
      </c>
      <c r="X793" s="242">
        <f t="shared" si="263"/>
        <v>4480</v>
      </c>
      <c r="Y793" s="244">
        <f t="shared" si="264"/>
        <v>137690</v>
      </c>
      <c r="Z793" s="244"/>
      <c r="AA793" s="252"/>
      <c r="AB793" s="241">
        <v>7300</v>
      </c>
      <c r="AC793" s="242">
        <f t="shared" si="252"/>
        <v>27990</v>
      </c>
      <c r="AD793" s="242">
        <f t="shared" si="255"/>
        <v>37580</v>
      </c>
      <c r="AE793" s="242">
        <f t="shared" si="256"/>
        <v>80812.800000000003</v>
      </c>
      <c r="AF793" s="242">
        <f t="shared" si="265"/>
        <v>146382.79999999999</v>
      </c>
      <c r="AG793" s="242">
        <f t="shared" si="272"/>
        <v>153682.79999999999</v>
      </c>
      <c r="AH793" s="242">
        <f t="shared" si="266"/>
        <v>15368</v>
      </c>
      <c r="AI793" s="242">
        <f t="shared" si="267"/>
        <v>5680</v>
      </c>
      <c r="AJ793" s="244">
        <f t="shared" si="268"/>
        <v>174730</v>
      </c>
      <c r="AM793" s="246">
        <f t="shared" si="269"/>
        <v>21290</v>
      </c>
      <c r="AN793" s="246">
        <f t="shared" si="270"/>
        <v>15600</v>
      </c>
    </row>
    <row r="794" spans="2:40" ht="15.6">
      <c r="B794" s="247">
        <v>789</v>
      </c>
      <c r="C794" s="248">
        <v>369820</v>
      </c>
      <c r="D794" s="248">
        <v>297120</v>
      </c>
      <c r="E794" s="235">
        <f t="shared" si="257"/>
        <v>72700</v>
      </c>
      <c r="F794" s="236">
        <f t="shared" si="258"/>
        <v>175040</v>
      </c>
      <c r="G794" s="234">
        <f t="shared" si="259"/>
        <v>137930</v>
      </c>
      <c r="H794" s="237">
        <f t="shared" si="260"/>
        <v>37110</v>
      </c>
      <c r="I794" s="249"/>
      <c r="J794" s="247">
        <v>289</v>
      </c>
      <c r="K794" s="247"/>
      <c r="L794" s="248">
        <v>196340</v>
      </c>
      <c r="M794" s="248">
        <v>153540</v>
      </c>
      <c r="N794" s="248">
        <v>196340</v>
      </c>
      <c r="O794" s="248">
        <v>153540</v>
      </c>
      <c r="Q794" s="241">
        <v>6060</v>
      </c>
      <c r="R794" s="242">
        <f t="shared" si="251"/>
        <v>23490</v>
      </c>
      <c r="S794" s="242">
        <f t="shared" si="253"/>
        <v>29460.000000000004</v>
      </c>
      <c r="T794" s="242">
        <f t="shared" si="254"/>
        <v>62308.4</v>
      </c>
      <c r="U794" s="242">
        <f t="shared" si="261"/>
        <v>115258.4</v>
      </c>
      <c r="V794" s="242">
        <f t="shared" si="271"/>
        <v>121318.39999999999</v>
      </c>
      <c r="W794" s="242">
        <f t="shared" si="262"/>
        <v>12132</v>
      </c>
      <c r="X794" s="242">
        <f t="shared" si="263"/>
        <v>4480</v>
      </c>
      <c r="Y794" s="244">
        <f t="shared" si="264"/>
        <v>137930</v>
      </c>
      <c r="Z794" s="244"/>
      <c r="AA794" s="252"/>
      <c r="AB794" s="241">
        <v>7300</v>
      </c>
      <c r="AC794" s="242">
        <f t="shared" si="252"/>
        <v>27990</v>
      </c>
      <c r="AD794" s="242">
        <f t="shared" si="255"/>
        <v>37580</v>
      </c>
      <c r="AE794" s="242">
        <f t="shared" si="256"/>
        <v>81093.400000000009</v>
      </c>
      <c r="AF794" s="242">
        <f t="shared" si="265"/>
        <v>146663.40000000002</v>
      </c>
      <c r="AG794" s="242">
        <f t="shared" si="272"/>
        <v>153963.40000000002</v>
      </c>
      <c r="AH794" s="242">
        <f t="shared" si="266"/>
        <v>15396</v>
      </c>
      <c r="AI794" s="242">
        <f t="shared" si="267"/>
        <v>5690</v>
      </c>
      <c r="AJ794" s="244">
        <f t="shared" si="268"/>
        <v>175040</v>
      </c>
      <c r="AM794" s="246">
        <f t="shared" si="269"/>
        <v>21300</v>
      </c>
      <c r="AN794" s="246">
        <f t="shared" si="270"/>
        <v>15610</v>
      </c>
    </row>
    <row r="795" spans="2:40" ht="15.6">
      <c r="B795" s="247">
        <v>790</v>
      </c>
      <c r="C795" s="248">
        <v>370630</v>
      </c>
      <c r="D795" s="248">
        <v>297780</v>
      </c>
      <c r="E795" s="235">
        <f t="shared" si="257"/>
        <v>72850</v>
      </c>
      <c r="F795" s="236">
        <f t="shared" si="258"/>
        <v>175360</v>
      </c>
      <c r="G795" s="234">
        <f t="shared" si="259"/>
        <v>138170</v>
      </c>
      <c r="H795" s="237">
        <f t="shared" si="260"/>
        <v>37190</v>
      </c>
      <c r="I795" s="249"/>
      <c r="J795" s="247">
        <v>290</v>
      </c>
      <c r="K795" s="247"/>
      <c r="L795" s="248">
        <v>196670</v>
      </c>
      <c r="M795" s="248">
        <v>153790</v>
      </c>
      <c r="N795" s="248">
        <v>196670</v>
      </c>
      <c r="O795" s="248">
        <v>153790</v>
      </c>
      <c r="Q795" s="241">
        <v>6060</v>
      </c>
      <c r="R795" s="242">
        <f t="shared" si="251"/>
        <v>23490</v>
      </c>
      <c r="S795" s="242">
        <f t="shared" si="253"/>
        <v>29460.000000000004</v>
      </c>
      <c r="T795" s="242">
        <f t="shared" si="254"/>
        <v>62524</v>
      </c>
      <c r="U795" s="242">
        <f t="shared" si="261"/>
        <v>115474</v>
      </c>
      <c r="V795" s="242">
        <f t="shared" si="271"/>
        <v>121534</v>
      </c>
      <c r="W795" s="242">
        <f t="shared" si="262"/>
        <v>12153</v>
      </c>
      <c r="X795" s="242">
        <f t="shared" si="263"/>
        <v>4490</v>
      </c>
      <c r="Y795" s="244">
        <f t="shared" si="264"/>
        <v>138170</v>
      </c>
      <c r="Z795" s="244"/>
      <c r="AA795" s="252"/>
      <c r="AB795" s="241">
        <v>7300</v>
      </c>
      <c r="AC795" s="242">
        <f t="shared" si="252"/>
        <v>27990</v>
      </c>
      <c r="AD795" s="242">
        <f t="shared" si="255"/>
        <v>37580</v>
      </c>
      <c r="AE795" s="242">
        <f t="shared" si="256"/>
        <v>81374</v>
      </c>
      <c r="AF795" s="242">
        <f t="shared" si="265"/>
        <v>146944</v>
      </c>
      <c r="AG795" s="242">
        <f t="shared" si="272"/>
        <v>154244</v>
      </c>
      <c r="AH795" s="242">
        <f t="shared" si="266"/>
        <v>15424</v>
      </c>
      <c r="AI795" s="242">
        <f t="shared" si="267"/>
        <v>5700</v>
      </c>
      <c r="AJ795" s="244">
        <f t="shared" si="268"/>
        <v>175360</v>
      </c>
      <c r="AM795" s="246">
        <f t="shared" si="269"/>
        <v>21310</v>
      </c>
      <c r="AN795" s="246">
        <f t="shared" si="270"/>
        <v>15620</v>
      </c>
    </row>
    <row r="796" spans="2:40" ht="15.6">
      <c r="B796" s="247">
        <v>791</v>
      </c>
      <c r="C796" s="248">
        <v>371430</v>
      </c>
      <c r="D796" s="248">
        <v>298430</v>
      </c>
      <c r="E796" s="235">
        <f t="shared" si="257"/>
        <v>73000</v>
      </c>
      <c r="F796" s="236">
        <f t="shared" si="258"/>
        <v>175680</v>
      </c>
      <c r="G796" s="234">
        <f t="shared" si="259"/>
        <v>138420</v>
      </c>
      <c r="H796" s="237">
        <f t="shared" si="260"/>
        <v>37260</v>
      </c>
      <c r="I796" s="249"/>
      <c r="J796" s="247">
        <v>291</v>
      </c>
      <c r="K796" s="247"/>
      <c r="L796" s="248">
        <v>196980</v>
      </c>
      <c r="M796" s="248">
        <v>154030</v>
      </c>
      <c r="N796" s="248">
        <v>196980</v>
      </c>
      <c r="O796" s="248">
        <v>154030</v>
      </c>
      <c r="Q796" s="241">
        <v>6060</v>
      </c>
      <c r="R796" s="242">
        <f t="shared" si="251"/>
        <v>23490</v>
      </c>
      <c r="S796" s="242">
        <f t="shared" si="253"/>
        <v>29460.000000000004</v>
      </c>
      <c r="T796" s="242">
        <f t="shared" si="254"/>
        <v>62739.6</v>
      </c>
      <c r="U796" s="242">
        <f t="shared" si="261"/>
        <v>115689.60000000001</v>
      </c>
      <c r="V796" s="242">
        <f t="shared" si="271"/>
        <v>121749.6</v>
      </c>
      <c r="W796" s="242">
        <f t="shared" si="262"/>
        <v>12175</v>
      </c>
      <c r="X796" s="242">
        <f t="shared" si="263"/>
        <v>4500</v>
      </c>
      <c r="Y796" s="244">
        <f t="shared" si="264"/>
        <v>138420</v>
      </c>
      <c r="Z796" s="244"/>
      <c r="AA796" s="252"/>
      <c r="AB796" s="241">
        <v>7300</v>
      </c>
      <c r="AC796" s="242">
        <f t="shared" si="252"/>
        <v>27990</v>
      </c>
      <c r="AD796" s="242">
        <f t="shared" si="255"/>
        <v>37580</v>
      </c>
      <c r="AE796" s="242">
        <f t="shared" si="256"/>
        <v>81654.600000000006</v>
      </c>
      <c r="AF796" s="242">
        <f t="shared" si="265"/>
        <v>147224.6</v>
      </c>
      <c r="AG796" s="242">
        <f t="shared" si="272"/>
        <v>154524.6</v>
      </c>
      <c r="AH796" s="242">
        <f t="shared" si="266"/>
        <v>15452</v>
      </c>
      <c r="AI796" s="242">
        <f t="shared" si="267"/>
        <v>5710</v>
      </c>
      <c r="AJ796" s="244">
        <f t="shared" si="268"/>
        <v>175680</v>
      </c>
      <c r="AM796" s="246">
        <f t="shared" si="269"/>
        <v>21300</v>
      </c>
      <c r="AN796" s="246">
        <f t="shared" si="270"/>
        <v>15610</v>
      </c>
    </row>
    <row r="797" spans="2:40" ht="15.6">
      <c r="B797" s="247">
        <v>792</v>
      </c>
      <c r="C797" s="248">
        <v>372240</v>
      </c>
      <c r="D797" s="248">
        <v>299080</v>
      </c>
      <c r="E797" s="235">
        <f t="shared" si="257"/>
        <v>73160</v>
      </c>
      <c r="F797" s="236">
        <f t="shared" si="258"/>
        <v>176000</v>
      </c>
      <c r="G797" s="234">
        <f t="shared" si="259"/>
        <v>138670</v>
      </c>
      <c r="H797" s="237">
        <f t="shared" si="260"/>
        <v>37330</v>
      </c>
      <c r="I797" s="249"/>
      <c r="J797" s="247">
        <v>292</v>
      </c>
      <c r="K797" s="247"/>
      <c r="L797" s="248">
        <v>197300</v>
      </c>
      <c r="M797" s="248">
        <v>154280</v>
      </c>
      <c r="N797" s="248">
        <v>197300</v>
      </c>
      <c r="O797" s="248">
        <v>154280</v>
      </c>
      <c r="Q797" s="241">
        <v>6060</v>
      </c>
      <c r="R797" s="242">
        <f t="shared" si="251"/>
        <v>23490</v>
      </c>
      <c r="S797" s="242">
        <f t="shared" si="253"/>
        <v>29460.000000000004</v>
      </c>
      <c r="T797" s="242">
        <f t="shared" si="254"/>
        <v>62955.199999999997</v>
      </c>
      <c r="U797" s="242">
        <f t="shared" si="261"/>
        <v>115905.2</v>
      </c>
      <c r="V797" s="242">
        <f t="shared" si="271"/>
        <v>121965.2</v>
      </c>
      <c r="W797" s="242">
        <f t="shared" si="262"/>
        <v>12197</v>
      </c>
      <c r="X797" s="242">
        <f t="shared" si="263"/>
        <v>4510</v>
      </c>
      <c r="Y797" s="244">
        <f t="shared" si="264"/>
        <v>138670</v>
      </c>
      <c r="Z797" s="244"/>
      <c r="AA797" s="252"/>
      <c r="AB797" s="241">
        <v>7300</v>
      </c>
      <c r="AC797" s="242">
        <f t="shared" si="252"/>
        <v>27990</v>
      </c>
      <c r="AD797" s="242">
        <f t="shared" si="255"/>
        <v>37580</v>
      </c>
      <c r="AE797" s="242">
        <f t="shared" si="256"/>
        <v>81935.200000000012</v>
      </c>
      <c r="AF797" s="242">
        <f t="shared" si="265"/>
        <v>147505.20000000001</v>
      </c>
      <c r="AG797" s="242">
        <f t="shared" si="272"/>
        <v>154805.20000000001</v>
      </c>
      <c r="AH797" s="242">
        <f t="shared" si="266"/>
        <v>15481</v>
      </c>
      <c r="AI797" s="242">
        <f t="shared" si="267"/>
        <v>5720</v>
      </c>
      <c r="AJ797" s="244">
        <f t="shared" si="268"/>
        <v>176000</v>
      </c>
      <c r="AM797" s="246">
        <f t="shared" si="269"/>
        <v>21300</v>
      </c>
      <c r="AN797" s="246">
        <f t="shared" si="270"/>
        <v>15610</v>
      </c>
    </row>
    <row r="798" spans="2:40" ht="15.6">
      <c r="B798" s="247">
        <v>793</v>
      </c>
      <c r="C798" s="248">
        <v>373040</v>
      </c>
      <c r="D798" s="248">
        <v>299740</v>
      </c>
      <c r="E798" s="235">
        <f t="shared" si="257"/>
        <v>73300</v>
      </c>
      <c r="F798" s="236">
        <f t="shared" si="258"/>
        <v>176320</v>
      </c>
      <c r="G798" s="234">
        <f t="shared" si="259"/>
        <v>138910</v>
      </c>
      <c r="H798" s="237">
        <f t="shared" si="260"/>
        <v>37410</v>
      </c>
      <c r="I798" s="249"/>
      <c r="J798" s="247">
        <v>293</v>
      </c>
      <c r="K798" s="247"/>
      <c r="L798" s="248">
        <v>197620</v>
      </c>
      <c r="M798" s="248">
        <v>154520</v>
      </c>
      <c r="N798" s="248">
        <v>197620</v>
      </c>
      <c r="O798" s="248">
        <v>154520</v>
      </c>
      <c r="Q798" s="241">
        <v>6060</v>
      </c>
      <c r="R798" s="242">
        <f t="shared" si="251"/>
        <v>23490</v>
      </c>
      <c r="S798" s="242">
        <f t="shared" si="253"/>
        <v>29460.000000000004</v>
      </c>
      <c r="T798" s="242">
        <f t="shared" si="254"/>
        <v>63170.799999999996</v>
      </c>
      <c r="U798" s="242">
        <f t="shared" si="261"/>
        <v>116120.79999999999</v>
      </c>
      <c r="V798" s="242">
        <f t="shared" si="271"/>
        <v>122180.79999999999</v>
      </c>
      <c r="W798" s="242">
        <f t="shared" si="262"/>
        <v>12218</v>
      </c>
      <c r="X798" s="242">
        <f t="shared" si="263"/>
        <v>4520</v>
      </c>
      <c r="Y798" s="244">
        <f t="shared" si="264"/>
        <v>138910</v>
      </c>
      <c r="Z798" s="244"/>
      <c r="AA798" s="252"/>
      <c r="AB798" s="241">
        <v>7300</v>
      </c>
      <c r="AC798" s="242">
        <f t="shared" si="252"/>
        <v>27990</v>
      </c>
      <c r="AD798" s="242">
        <f t="shared" si="255"/>
        <v>37580</v>
      </c>
      <c r="AE798" s="242">
        <f t="shared" si="256"/>
        <v>82215.8</v>
      </c>
      <c r="AF798" s="242">
        <f t="shared" si="265"/>
        <v>147785.79999999999</v>
      </c>
      <c r="AG798" s="242">
        <f t="shared" si="272"/>
        <v>155085.79999999999</v>
      </c>
      <c r="AH798" s="242">
        <f t="shared" si="266"/>
        <v>15509</v>
      </c>
      <c r="AI798" s="242">
        <f t="shared" si="267"/>
        <v>5730</v>
      </c>
      <c r="AJ798" s="244">
        <f t="shared" si="268"/>
        <v>176320</v>
      </c>
      <c r="AM798" s="246">
        <f t="shared" si="269"/>
        <v>21300</v>
      </c>
      <c r="AN798" s="246">
        <f t="shared" si="270"/>
        <v>15610</v>
      </c>
    </row>
    <row r="799" spans="2:40" ht="15.6">
      <c r="B799" s="247">
        <v>794</v>
      </c>
      <c r="C799" s="248">
        <v>373850</v>
      </c>
      <c r="D799" s="248">
        <v>300390</v>
      </c>
      <c r="E799" s="235">
        <f t="shared" si="257"/>
        <v>73460</v>
      </c>
      <c r="F799" s="236">
        <f t="shared" si="258"/>
        <v>176640</v>
      </c>
      <c r="G799" s="234">
        <f t="shared" si="259"/>
        <v>139150</v>
      </c>
      <c r="H799" s="237">
        <f t="shared" si="260"/>
        <v>37490</v>
      </c>
      <c r="I799" s="249"/>
      <c r="J799" s="247">
        <v>294</v>
      </c>
      <c r="K799" s="247"/>
      <c r="L799" s="248">
        <v>197940</v>
      </c>
      <c r="M799" s="248">
        <v>154760</v>
      </c>
      <c r="N799" s="248">
        <v>197940</v>
      </c>
      <c r="O799" s="248">
        <v>154760</v>
      </c>
      <c r="Q799" s="241">
        <v>6060</v>
      </c>
      <c r="R799" s="242">
        <f t="shared" si="251"/>
        <v>23490</v>
      </c>
      <c r="S799" s="242">
        <f t="shared" si="253"/>
        <v>29460.000000000004</v>
      </c>
      <c r="T799" s="242">
        <f t="shared" si="254"/>
        <v>63386.400000000001</v>
      </c>
      <c r="U799" s="242">
        <f t="shared" si="261"/>
        <v>116336.4</v>
      </c>
      <c r="V799" s="242">
        <f t="shared" si="271"/>
        <v>122396.4</v>
      </c>
      <c r="W799" s="242">
        <f t="shared" si="262"/>
        <v>12240</v>
      </c>
      <c r="X799" s="242">
        <f t="shared" si="263"/>
        <v>4520</v>
      </c>
      <c r="Y799" s="244">
        <f t="shared" si="264"/>
        <v>139150</v>
      </c>
      <c r="Z799" s="244"/>
      <c r="AA799" s="252"/>
      <c r="AB799" s="241">
        <v>7300</v>
      </c>
      <c r="AC799" s="242">
        <f t="shared" si="252"/>
        <v>27990</v>
      </c>
      <c r="AD799" s="242">
        <f t="shared" si="255"/>
        <v>37580</v>
      </c>
      <c r="AE799" s="242">
        <f t="shared" si="256"/>
        <v>82496.400000000009</v>
      </c>
      <c r="AF799" s="242">
        <f t="shared" si="265"/>
        <v>148066.40000000002</v>
      </c>
      <c r="AG799" s="242">
        <f t="shared" si="272"/>
        <v>155366.40000000002</v>
      </c>
      <c r="AH799" s="242">
        <f t="shared" si="266"/>
        <v>15537</v>
      </c>
      <c r="AI799" s="242">
        <f t="shared" si="267"/>
        <v>5740</v>
      </c>
      <c r="AJ799" s="244">
        <f t="shared" si="268"/>
        <v>176640</v>
      </c>
      <c r="AM799" s="246">
        <f t="shared" si="269"/>
        <v>21300</v>
      </c>
      <c r="AN799" s="246">
        <f t="shared" si="270"/>
        <v>15610</v>
      </c>
    </row>
    <row r="800" spans="2:40" ht="15.6">
      <c r="B800" s="247">
        <v>795</v>
      </c>
      <c r="C800" s="248">
        <v>374660</v>
      </c>
      <c r="D800" s="248">
        <v>301040</v>
      </c>
      <c r="E800" s="235">
        <f t="shared" si="257"/>
        <v>73620</v>
      </c>
      <c r="F800" s="236">
        <f t="shared" si="258"/>
        <v>176960</v>
      </c>
      <c r="G800" s="234">
        <f t="shared" si="259"/>
        <v>139400</v>
      </c>
      <c r="H800" s="237">
        <f t="shared" si="260"/>
        <v>37560</v>
      </c>
      <c r="I800" s="249"/>
      <c r="J800" s="247">
        <v>295</v>
      </c>
      <c r="K800" s="247"/>
      <c r="L800" s="248">
        <v>198260</v>
      </c>
      <c r="M800" s="248">
        <v>155010</v>
      </c>
      <c r="N800" s="248">
        <v>198260</v>
      </c>
      <c r="O800" s="248">
        <v>155010</v>
      </c>
      <c r="Q800" s="241">
        <v>6060</v>
      </c>
      <c r="R800" s="242">
        <f t="shared" si="251"/>
        <v>23490</v>
      </c>
      <c r="S800" s="242">
        <f t="shared" si="253"/>
        <v>29460.000000000004</v>
      </c>
      <c r="T800" s="242">
        <f t="shared" si="254"/>
        <v>63602</v>
      </c>
      <c r="U800" s="242">
        <f t="shared" si="261"/>
        <v>116552</v>
      </c>
      <c r="V800" s="242">
        <f t="shared" si="271"/>
        <v>122612</v>
      </c>
      <c r="W800" s="242">
        <f t="shared" si="262"/>
        <v>12261</v>
      </c>
      <c r="X800" s="242">
        <f t="shared" si="263"/>
        <v>4530</v>
      </c>
      <c r="Y800" s="244">
        <f t="shared" si="264"/>
        <v>139400</v>
      </c>
      <c r="Z800" s="244"/>
      <c r="AA800" s="252"/>
      <c r="AB800" s="241">
        <v>7300</v>
      </c>
      <c r="AC800" s="242">
        <f t="shared" si="252"/>
        <v>27990</v>
      </c>
      <c r="AD800" s="242">
        <f t="shared" si="255"/>
        <v>37580</v>
      </c>
      <c r="AE800" s="242">
        <f t="shared" si="256"/>
        <v>82777</v>
      </c>
      <c r="AF800" s="242">
        <f t="shared" si="265"/>
        <v>148347</v>
      </c>
      <c r="AG800" s="242">
        <f t="shared" si="272"/>
        <v>155647</v>
      </c>
      <c r="AH800" s="242">
        <f t="shared" si="266"/>
        <v>15565</v>
      </c>
      <c r="AI800" s="242">
        <f t="shared" si="267"/>
        <v>5750</v>
      </c>
      <c r="AJ800" s="244">
        <f t="shared" si="268"/>
        <v>176960</v>
      </c>
      <c r="AM800" s="246">
        <f t="shared" si="269"/>
        <v>21300</v>
      </c>
      <c r="AN800" s="246">
        <f t="shared" si="270"/>
        <v>15610</v>
      </c>
    </row>
    <row r="801" spans="2:40" ht="15.6">
      <c r="B801" s="247">
        <v>796</v>
      </c>
      <c r="C801" s="248">
        <v>375460</v>
      </c>
      <c r="D801" s="248">
        <v>301690</v>
      </c>
      <c r="E801" s="235">
        <f t="shared" si="257"/>
        <v>73770</v>
      </c>
      <c r="F801" s="236">
        <f t="shared" si="258"/>
        <v>177280</v>
      </c>
      <c r="G801" s="234">
        <f t="shared" si="259"/>
        <v>139650</v>
      </c>
      <c r="H801" s="237">
        <f t="shared" si="260"/>
        <v>37630</v>
      </c>
      <c r="I801" s="249"/>
      <c r="J801" s="247">
        <v>296</v>
      </c>
      <c r="K801" s="247"/>
      <c r="L801" s="248">
        <v>198580</v>
      </c>
      <c r="M801" s="248">
        <v>155260</v>
      </c>
      <c r="N801" s="248">
        <v>198580</v>
      </c>
      <c r="O801" s="248">
        <v>155260</v>
      </c>
      <c r="Q801" s="241">
        <v>6060</v>
      </c>
      <c r="R801" s="242">
        <f t="shared" si="251"/>
        <v>23490</v>
      </c>
      <c r="S801" s="242">
        <f t="shared" si="253"/>
        <v>29460.000000000004</v>
      </c>
      <c r="T801" s="242">
        <f t="shared" si="254"/>
        <v>63817.599999999999</v>
      </c>
      <c r="U801" s="242">
        <f t="shared" si="261"/>
        <v>116767.6</v>
      </c>
      <c r="V801" s="242">
        <f t="shared" si="271"/>
        <v>122827.6</v>
      </c>
      <c r="W801" s="242">
        <f t="shared" si="262"/>
        <v>12283</v>
      </c>
      <c r="X801" s="242">
        <f t="shared" si="263"/>
        <v>4540</v>
      </c>
      <c r="Y801" s="244">
        <f t="shared" si="264"/>
        <v>139650</v>
      </c>
      <c r="Z801" s="244"/>
      <c r="AA801" s="252"/>
      <c r="AB801" s="241">
        <v>7300</v>
      </c>
      <c r="AC801" s="242">
        <f t="shared" si="252"/>
        <v>27990</v>
      </c>
      <c r="AD801" s="242">
        <f t="shared" si="255"/>
        <v>37580</v>
      </c>
      <c r="AE801" s="242">
        <f t="shared" si="256"/>
        <v>83057.600000000006</v>
      </c>
      <c r="AF801" s="242">
        <f t="shared" si="265"/>
        <v>148627.6</v>
      </c>
      <c r="AG801" s="242">
        <f t="shared" si="272"/>
        <v>155927.6</v>
      </c>
      <c r="AH801" s="242">
        <f t="shared" si="266"/>
        <v>15593</v>
      </c>
      <c r="AI801" s="242">
        <f t="shared" si="267"/>
        <v>5760</v>
      </c>
      <c r="AJ801" s="244">
        <f t="shared" si="268"/>
        <v>177280</v>
      </c>
      <c r="AM801" s="246">
        <f t="shared" si="269"/>
        <v>21300</v>
      </c>
      <c r="AN801" s="246">
        <f t="shared" si="270"/>
        <v>15610</v>
      </c>
    </row>
    <row r="802" spans="2:40" ht="15.6">
      <c r="B802" s="247">
        <v>797</v>
      </c>
      <c r="C802" s="248">
        <v>376270</v>
      </c>
      <c r="D802" s="248">
        <v>302340</v>
      </c>
      <c r="E802" s="235">
        <f t="shared" si="257"/>
        <v>73930</v>
      </c>
      <c r="F802" s="236">
        <f t="shared" si="258"/>
        <v>177590</v>
      </c>
      <c r="G802" s="234">
        <f t="shared" si="259"/>
        <v>139890</v>
      </c>
      <c r="H802" s="237">
        <f t="shared" si="260"/>
        <v>37700</v>
      </c>
      <c r="I802" s="249"/>
      <c r="J802" s="247">
        <v>297</v>
      </c>
      <c r="K802" s="247"/>
      <c r="L802" s="248">
        <v>198900</v>
      </c>
      <c r="M802" s="248">
        <v>155510</v>
      </c>
      <c r="N802" s="248">
        <v>198900</v>
      </c>
      <c r="O802" s="248">
        <v>155510</v>
      </c>
      <c r="Q802" s="241">
        <v>6060</v>
      </c>
      <c r="R802" s="242">
        <f t="shared" si="251"/>
        <v>23490</v>
      </c>
      <c r="S802" s="242">
        <f t="shared" si="253"/>
        <v>29460.000000000004</v>
      </c>
      <c r="T802" s="242">
        <f t="shared" si="254"/>
        <v>64033.2</v>
      </c>
      <c r="U802" s="242">
        <f t="shared" si="261"/>
        <v>116983.2</v>
      </c>
      <c r="V802" s="242">
        <f t="shared" si="271"/>
        <v>123043.2</v>
      </c>
      <c r="W802" s="242">
        <f t="shared" si="262"/>
        <v>12304</v>
      </c>
      <c r="X802" s="242">
        <f t="shared" si="263"/>
        <v>4550</v>
      </c>
      <c r="Y802" s="244">
        <f t="shared" si="264"/>
        <v>139890</v>
      </c>
      <c r="Z802" s="244"/>
      <c r="AA802" s="252"/>
      <c r="AB802" s="241">
        <v>7300</v>
      </c>
      <c r="AC802" s="242">
        <f t="shared" si="252"/>
        <v>27990</v>
      </c>
      <c r="AD802" s="242">
        <f t="shared" si="255"/>
        <v>37580</v>
      </c>
      <c r="AE802" s="242">
        <f t="shared" si="256"/>
        <v>83338.200000000012</v>
      </c>
      <c r="AF802" s="242">
        <f t="shared" si="265"/>
        <v>148908.20000000001</v>
      </c>
      <c r="AG802" s="242">
        <f t="shared" si="272"/>
        <v>156208.20000000001</v>
      </c>
      <c r="AH802" s="242">
        <f t="shared" si="266"/>
        <v>15621</v>
      </c>
      <c r="AI802" s="242">
        <f t="shared" si="267"/>
        <v>5770</v>
      </c>
      <c r="AJ802" s="244">
        <f t="shared" si="268"/>
        <v>177590</v>
      </c>
      <c r="AM802" s="246">
        <f t="shared" si="269"/>
        <v>21310</v>
      </c>
      <c r="AN802" s="246">
        <f t="shared" si="270"/>
        <v>15620</v>
      </c>
    </row>
    <row r="803" spans="2:40" ht="15.6">
      <c r="B803" s="247">
        <v>798</v>
      </c>
      <c r="C803" s="248">
        <v>377080</v>
      </c>
      <c r="D803" s="248">
        <v>303010</v>
      </c>
      <c r="E803" s="235">
        <f t="shared" si="257"/>
        <v>74070</v>
      </c>
      <c r="F803" s="236">
        <f t="shared" si="258"/>
        <v>177920</v>
      </c>
      <c r="G803" s="234">
        <f t="shared" si="259"/>
        <v>140140</v>
      </c>
      <c r="H803" s="237">
        <f t="shared" si="260"/>
        <v>37780</v>
      </c>
      <c r="I803" s="249"/>
      <c r="J803" s="247">
        <v>298</v>
      </c>
      <c r="K803" s="247"/>
      <c r="L803" s="248">
        <v>199220</v>
      </c>
      <c r="M803" s="248">
        <v>155740</v>
      </c>
      <c r="N803" s="248">
        <v>199220</v>
      </c>
      <c r="O803" s="248">
        <v>155740</v>
      </c>
      <c r="Q803" s="241">
        <v>6060</v>
      </c>
      <c r="R803" s="242">
        <f t="shared" si="251"/>
        <v>23490</v>
      </c>
      <c r="S803" s="242">
        <f t="shared" si="253"/>
        <v>29460.000000000004</v>
      </c>
      <c r="T803" s="242">
        <f t="shared" si="254"/>
        <v>64248.799999999996</v>
      </c>
      <c r="U803" s="242">
        <f t="shared" si="261"/>
        <v>117198.79999999999</v>
      </c>
      <c r="V803" s="242">
        <f t="shared" si="271"/>
        <v>123258.79999999999</v>
      </c>
      <c r="W803" s="242">
        <f t="shared" si="262"/>
        <v>12326</v>
      </c>
      <c r="X803" s="242">
        <f t="shared" si="263"/>
        <v>4560</v>
      </c>
      <c r="Y803" s="244">
        <f t="shared" si="264"/>
        <v>140140</v>
      </c>
      <c r="Z803" s="244"/>
      <c r="AA803" s="252"/>
      <c r="AB803" s="241">
        <v>7300</v>
      </c>
      <c r="AC803" s="242">
        <f t="shared" si="252"/>
        <v>27990</v>
      </c>
      <c r="AD803" s="242">
        <f t="shared" si="255"/>
        <v>37580</v>
      </c>
      <c r="AE803" s="242">
        <f t="shared" si="256"/>
        <v>83618.8</v>
      </c>
      <c r="AF803" s="242">
        <f t="shared" si="265"/>
        <v>149188.79999999999</v>
      </c>
      <c r="AG803" s="242">
        <f t="shared" si="272"/>
        <v>156488.79999999999</v>
      </c>
      <c r="AH803" s="242">
        <f t="shared" si="266"/>
        <v>15649</v>
      </c>
      <c r="AI803" s="242">
        <f t="shared" si="267"/>
        <v>5790</v>
      </c>
      <c r="AJ803" s="244">
        <f t="shared" si="268"/>
        <v>177920</v>
      </c>
      <c r="AM803" s="246">
        <f t="shared" si="269"/>
        <v>21300</v>
      </c>
      <c r="AN803" s="246">
        <f t="shared" si="270"/>
        <v>15600</v>
      </c>
    </row>
    <row r="804" spans="2:40" ht="15.6">
      <c r="B804" s="247">
        <v>799</v>
      </c>
      <c r="C804" s="248">
        <v>377880</v>
      </c>
      <c r="D804" s="248">
        <v>303660</v>
      </c>
      <c r="E804" s="235">
        <f t="shared" si="257"/>
        <v>74220</v>
      </c>
      <c r="F804" s="236">
        <f t="shared" si="258"/>
        <v>178240</v>
      </c>
      <c r="G804" s="234">
        <f t="shared" si="259"/>
        <v>140380</v>
      </c>
      <c r="H804" s="237">
        <f t="shared" si="260"/>
        <v>37860</v>
      </c>
      <c r="I804" s="249"/>
      <c r="J804" s="247">
        <v>299</v>
      </c>
      <c r="K804" s="247"/>
      <c r="L804" s="248">
        <v>199530</v>
      </c>
      <c r="M804" s="248">
        <v>155990</v>
      </c>
      <c r="N804" s="248">
        <v>199530</v>
      </c>
      <c r="O804" s="248">
        <v>155990</v>
      </c>
      <c r="Q804" s="241">
        <v>6060</v>
      </c>
      <c r="R804" s="242">
        <f t="shared" si="251"/>
        <v>23490</v>
      </c>
      <c r="S804" s="242">
        <f t="shared" si="253"/>
        <v>29460.000000000004</v>
      </c>
      <c r="T804" s="242">
        <f t="shared" si="254"/>
        <v>64464.4</v>
      </c>
      <c r="U804" s="242">
        <f t="shared" si="261"/>
        <v>117414.39999999999</v>
      </c>
      <c r="V804" s="242">
        <f t="shared" si="271"/>
        <v>123474.4</v>
      </c>
      <c r="W804" s="242">
        <f t="shared" si="262"/>
        <v>12347</v>
      </c>
      <c r="X804" s="242">
        <f t="shared" si="263"/>
        <v>4560</v>
      </c>
      <c r="Y804" s="244">
        <f t="shared" si="264"/>
        <v>140380</v>
      </c>
      <c r="Z804" s="244"/>
      <c r="AA804" s="252"/>
      <c r="AB804" s="241">
        <v>7300</v>
      </c>
      <c r="AC804" s="242">
        <f t="shared" si="252"/>
        <v>27990</v>
      </c>
      <c r="AD804" s="242">
        <f t="shared" si="255"/>
        <v>37580</v>
      </c>
      <c r="AE804" s="242">
        <f t="shared" si="256"/>
        <v>83899.400000000009</v>
      </c>
      <c r="AF804" s="242">
        <f t="shared" si="265"/>
        <v>149469.40000000002</v>
      </c>
      <c r="AG804" s="242">
        <f t="shared" si="272"/>
        <v>156769.40000000002</v>
      </c>
      <c r="AH804" s="242">
        <f t="shared" si="266"/>
        <v>15677</v>
      </c>
      <c r="AI804" s="242">
        <f t="shared" si="267"/>
        <v>5800</v>
      </c>
      <c r="AJ804" s="244">
        <f t="shared" si="268"/>
        <v>178240</v>
      </c>
      <c r="AM804" s="246">
        <f t="shared" si="269"/>
        <v>21290</v>
      </c>
      <c r="AN804" s="246">
        <f t="shared" si="270"/>
        <v>15610</v>
      </c>
    </row>
    <row r="805" spans="2:40" ht="15.6">
      <c r="B805" s="247">
        <v>800</v>
      </c>
      <c r="C805" s="248">
        <v>378690</v>
      </c>
      <c r="D805" s="248">
        <v>304310</v>
      </c>
      <c r="E805" s="235">
        <f t="shared" si="257"/>
        <v>74380</v>
      </c>
      <c r="F805" s="236">
        <f t="shared" si="258"/>
        <v>178560</v>
      </c>
      <c r="G805" s="234">
        <f t="shared" si="259"/>
        <v>140620</v>
      </c>
      <c r="H805" s="237">
        <f t="shared" si="260"/>
        <v>37940</v>
      </c>
      <c r="I805" s="249"/>
      <c r="J805" s="247">
        <v>300</v>
      </c>
      <c r="K805" s="247"/>
      <c r="L805" s="248">
        <v>199850</v>
      </c>
      <c r="M805" s="248">
        <v>156240</v>
      </c>
      <c r="N805" s="248">
        <v>199850</v>
      </c>
      <c r="O805" s="248">
        <v>156240</v>
      </c>
      <c r="Q805" s="241">
        <v>6060</v>
      </c>
      <c r="R805" s="242">
        <f t="shared" si="251"/>
        <v>23490</v>
      </c>
      <c r="S805" s="242">
        <f t="shared" si="253"/>
        <v>29460.000000000004</v>
      </c>
      <c r="T805" s="242">
        <f t="shared" si="254"/>
        <v>64680</v>
      </c>
      <c r="U805" s="242">
        <f t="shared" si="261"/>
        <v>117630</v>
      </c>
      <c r="V805" s="242">
        <f t="shared" si="271"/>
        <v>123690</v>
      </c>
      <c r="W805" s="242">
        <f t="shared" si="262"/>
        <v>12369</v>
      </c>
      <c r="X805" s="242">
        <f t="shared" si="263"/>
        <v>4570</v>
      </c>
      <c r="Y805" s="244">
        <f t="shared" si="264"/>
        <v>140620</v>
      </c>
      <c r="Z805" s="244"/>
      <c r="AA805" s="252"/>
      <c r="AB805" s="241">
        <v>7300</v>
      </c>
      <c r="AC805" s="242">
        <f t="shared" si="252"/>
        <v>27990</v>
      </c>
      <c r="AD805" s="242">
        <f t="shared" si="255"/>
        <v>37580</v>
      </c>
      <c r="AE805" s="242">
        <f t="shared" si="256"/>
        <v>84180</v>
      </c>
      <c r="AF805" s="242">
        <f t="shared" si="265"/>
        <v>149750</v>
      </c>
      <c r="AG805" s="242">
        <f t="shared" si="272"/>
        <v>157050</v>
      </c>
      <c r="AH805" s="242">
        <f t="shared" si="266"/>
        <v>15705</v>
      </c>
      <c r="AI805" s="242">
        <f t="shared" si="267"/>
        <v>5810</v>
      </c>
      <c r="AJ805" s="244">
        <f t="shared" si="268"/>
        <v>178560</v>
      </c>
      <c r="AM805" s="246">
        <f t="shared" si="269"/>
        <v>21290</v>
      </c>
      <c r="AN805" s="246">
        <f t="shared" si="270"/>
        <v>15620</v>
      </c>
    </row>
    <row r="806" spans="2:40" ht="15.6">
      <c r="B806" s="247">
        <v>801</v>
      </c>
      <c r="C806" s="248">
        <v>379490</v>
      </c>
      <c r="D806" s="248">
        <v>304960</v>
      </c>
      <c r="E806" s="235">
        <f t="shared" si="257"/>
        <v>74530</v>
      </c>
      <c r="F806" s="236">
        <f t="shared" si="258"/>
        <v>178880</v>
      </c>
      <c r="G806" s="234">
        <f t="shared" si="259"/>
        <v>140870</v>
      </c>
      <c r="H806" s="237">
        <f t="shared" si="260"/>
        <v>38010</v>
      </c>
      <c r="I806" s="249"/>
      <c r="J806" s="247">
        <v>301</v>
      </c>
      <c r="K806" s="247"/>
      <c r="L806" s="248">
        <v>200170</v>
      </c>
      <c r="M806" s="248">
        <v>156480</v>
      </c>
      <c r="N806" s="248">
        <v>200170</v>
      </c>
      <c r="O806" s="248">
        <v>156480</v>
      </c>
      <c r="Q806" s="241">
        <v>6060</v>
      </c>
      <c r="R806" s="242">
        <f t="shared" si="251"/>
        <v>23490</v>
      </c>
      <c r="S806" s="242">
        <f t="shared" si="253"/>
        <v>29460.000000000004</v>
      </c>
      <c r="T806" s="242">
        <f t="shared" si="254"/>
        <v>64895.6</v>
      </c>
      <c r="U806" s="242">
        <f t="shared" si="261"/>
        <v>117845.6</v>
      </c>
      <c r="V806" s="242">
        <f t="shared" si="271"/>
        <v>123905.60000000001</v>
      </c>
      <c r="W806" s="242">
        <f t="shared" si="262"/>
        <v>12391</v>
      </c>
      <c r="X806" s="242">
        <f t="shared" si="263"/>
        <v>4580</v>
      </c>
      <c r="Y806" s="244">
        <f t="shared" si="264"/>
        <v>140870</v>
      </c>
      <c r="Z806" s="244"/>
      <c r="AA806" s="252"/>
      <c r="AB806" s="241">
        <v>7300</v>
      </c>
      <c r="AC806" s="242">
        <f t="shared" si="252"/>
        <v>27990</v>
      </c>
      <c r="AD806" s="242">
        <f t="shared" si="255"/>
        <v>37580</v>
      </c>
      <c r="AE806" s="242">
        <f t="shared" si="256"/>
        <v>84460.6</v>
      </c>
      <c r="AF806" s="242">
        <f t="shared" si="265"/>
        <v>150030.6</v>
      </c>
      <c r="AG806" s="242">
        <f t="shared" si="272"/>
        <v>157330.6</v>
      </c>
      <c r="AH806" s="242">
        <f t="shared" si="266"/>
        <v>15733</v>
      </c>
      <c r="AI806" s="242">
        <f t="shared" si="267"/>
        <v>5820</v>
      </c>
      <c r="AJ806" s="244">
        <f t="shared" si="268"/>
        <v>178880</v>
      </c>
      <c r="AM806" s="246">
        <f t="shared" si="269"/>
        <v>21290</v>
      </c>
      <c r="AN806" s="246">
        <f t="shared" si="270"/>
        <v>15610</v>
      </c>
    </row>
    <row r="807" spans="2:40" ht="15.6">
      <c r="B807" s="247">
        <v>802</v>
      </c>
      <c r="C807" s="248">
        <v>380300</v>
      </c>
      <c r="D807" s="248">
        <v>305610</v>
      </c>
      <c r="E807" s="235">
        <f t="shared" si="257"/>
        <v>74690</v>
      </c>
      <c r="F807" s="236">
        <f t="shared" si="258"/>
        <v>179200</v>
      </c>
      <c r="G807" s="234">
        <f t="shared" si="259"/>
        <v>141120</v>
      </c>
      <c r="H807" s="237">
        <f t="shared" si="260"/>
        <v>38080</v>
      </c>
      <c r="I807" s="249"/>
      <c r="J807" s="247">
        <v>302</v>
      </c>
      <c r="K807" s="247"/>
      <c r="L807" s="248">
        <v>200490</v>
      </c>
      <c r="M807" s="248">
        <v>156730</v>
      </c>
      <c r="N807" s="248">
        <v>200490</v>
      </c>
      <c r="O807" s="248">
        <v>156730</v>
      </c>
      <c r="Q807" s="241">
        <v>6060</v>
      </c>
      <c r="R807" s="242">
        <f t="shared" si="251"/>
        <v>23490</v>
      </c>
      <c r="S807" s="242">
        <f t="shared" si="253"/>
        <v>29460.000000000004</v>
      </c>
      <c r="T807" s="242">
        <f t="shared" si="254"/>
        <v>65111.199999999997</v>
      </c>
      <c r="U807" s="242">
        <f t="shared" si="261"/>
        <v>118061.2</v>
      </c>
      <c r="V807" s="242">
        <f t="shared" si="271"/>
        <v>124121.2</v>
      </c>
      <c r="W807" s="242">
        <f t="shared" si="262"/>
        <v>12412</v>
      </c>
      <c r="X807" s="242">
        <f t="shared" si="263"/>
        <v>4590</v>
      </c>
      <c r="Y807" s="244">
        <f t="shared" si="264"/>
        <v>141120</v>
      </c>
      <c r="Z807" s="244"/>
      <c r="AA807" s="252"/>
      <c r="AB807" s="241">
        <v>7300</v>
      </c>
      <c r="AC807" s="242">
        <f t="shared" si="252"/>
        <v>27990</v>
      </c>
      <c r="AD807" s="242">
        <f t="shared" si="255"/>
        <v>37580</v>
      </c>
      <c r="AE807" s="242">
        <f t="shared" si="256"/>
        <v>84741.200000000012</v>
      </c>
      <c r="AF807" s="242">
        <f t="shared" si="265"/>
        <v>150311.20000000001</v>
      </c>
      <c r="AG807" s="242">
        <f t="shared" si="272"/>
        <v>157611.20000000001</v>
      </c>
      <c r="AH807" s="242">
        <f t="shared" si="266"/>
        <v>15761</v>
      </c>
      <c r="AI807" s="242">
        <f t="shared" si="267"/>
        <v>5830</v>
      </c>
      <c r="AJ807" s="244">
        <f t="shared" si="268"/>
        <v>179200</v>
      </c>
      <c r="AM807" s="246">
        <f t="shared" si="269"/>
        <v>21290</v>
      </c>
      <c r="AN807" s="246">
        <f t="shared" si="270"/>
        <v>15610</v>
      </c>
    </row>
    <row r="808" spans="2:40" ht="15.6">
      <c r="B808" s="247">
        <v>803</v>
      </c>
      <c r="C808" s="248">
        <v>381110</v>
      </c>
      <c r="D808" s="248">
        <v>306270</v>
      </c>
      <c r="E808" s="235">
        <f t="shared" si="257"/>
        <v>74840</v>
      </c>
      <c r="F808" s="236">
        <f t="shared" si="258"/>
        <v>179520</v>
      </c>
      <c r="G808" s="234">
        <f t="shared" si="259"/>
        <v>141370</v>
      </c>
      <c r="H808" s="237">
        <f t="shared" si="260"/>
        <v>38150</v>
      </c>
      <c r="I808" s="249"/>
      <c r="J808" s="247">
        <v>303</v>
      </c>
      <c r="K808" s="247"/>
      <c r="L808" s="248">
        <v>200810</v>
      </c>
      <c r="M808" s="248">
        <v>156970</v>
      </c>
      <c r="N808" s="248">
        <v>200810</v>
      </c>
      <c r="O808" s="248">
        <v>156970</v>
      </c>
      <c r="Q808" s="241">
        <v>6060</v>
      </c>
      <c r="R808" s="242">
        <f t="shared" si="251"/>
        <v>23490</v>
      </c>
      <c r="S808" s="242">
        <f t="shared" si="253"/>
        <v>29460.000000000004</v>
      </c>
      <c r="T808" s="242">
        <f t="shared" si="254"/>
        <v>65326.799999999996</v>
      </c>
      <c r="U808" s="242">
        <f t="shared" si="261"/>
        <v>118276.79999999999</v>
      </c>
      <c r="V808" s="242">
        <f t="shared" si="271"/>
        <v>124336.79999999999</v>
      </c>
      <c r="W808" s="242">
        <f t="shared" si="262"/>
        <v>12434</v>
      </c>
      <c r="X808" s="242">
        <f t="shared" si="263"/>
        <v>4600</v>
      </c>
      <c r="Y808" s="244">
        <f t="shared" si="264"/>
        <v>141370</v>
      </c>
      <c r="Z808" s="244"/>
      <c r="AA808" s="252"/>
      <c r="AB808" s="241">
        <v>7300</v>
      </c>
      <c r="AC808" s="242">
        <f t="shared" si="252"/>
        <v>27990</v>
      </c>
      <c r="AD808" s="242">
        <f t="shared" si="255"/>
        <v>37580</v>
      </c>
      <c r="AE808" s="242">
        <f t="shared" si="256"/>
        <v>85021.8</v>
      </c>
      <c r="AF808" s="242">
        <f t="shared" si="265"/>
        <v>150591.79999999999</v>
      </c>
      <c r="AG808" s="242">
        <f t="shared" si="272"/>
        <v>157891.79999999999</v>
      </c>
      <c r="AH808" s="242">
        <f t="shared" si="266"/>
        <v>15789</v>
      </c>
      <c r="AI808" s="242">
        <f t="shared" si="267"/>
        <v>5840</v>
      </c>
      <c r="AJ808" s="244">
        <f t="shared" si="268"/>
        <v>179520</v>
      </c>
      <c r="AM808" s="246">
        <f t="shared" si="269"/>
        <v>21290</v>
      </c>
      <c r="AN808" s="246">
        <f t="shared" si="270"/>
        <v>15600</v>
      </c>
    </row>
    <row r="809" spans="2:40" ht="15.6">
      <c r="B809" s="247">
        <v>804</v>
      </c>
      <c r="C809" s="248">
        <v>381910</v>
      </c>
      <c r="D809" s="248">
        <v>306920</v>
      </c>
      <c r="E809" s="235">
        <f t="shared" si="257"/>
        <v>74990</v>
      </c>
      <c r="F809" s="236">
        <f t="shared" si="258"/>
        <v>179830</v>
      </c>
      <c r="G809" s="234">
        <f t="shared" si="259"/>
        <v>141600</v>
      </c>
      <c r="H809" s="237">
        <f t="shared" si="260"/>
        <v>38230</v>
      </c>
      <c r="I809" s="249"/>
      <c r="J809" s="247">
        <v>304</v>
      </c>
      <c r="K809" s="247"/>
      <c r="L809" s="248">
        <v>201130</v>
      </c>
      <c r="M809" s="248">
        <v>157220</v>
      </c>
      <c r="N809" s="248">
        <v>201130</v>
      </c>
      <c r="O809" s="248">
        <v>157220</v>
      </c>
      <c r="Q809" s="241">
        <v>6060</v>
      </c>
      <c r="R809" s="242">
        <f t="shared" si="251"/>
        <v>23490</v>
      </c>
      <c r="S809" s="242">
        <f t="shared" si="253"/>
        <v>29460.000000000004</v>
      </c>
      <c r="T809" s="242">
        <f t="shared" si="254"/>
        <v>65542.399999999994</v>
      </c>
      <c r="U809" s="242">
        <f t="shared" si="261"/>
        <v>118492.4</v>
      </c>
      <c r="V809" s="242">
        <f t="shared" si="271"/>
        <v>124552.4</v>
      </c>
      <c r="W809" s="242">
        <f t="shared" si="262"/>
        <v>12455</v>
      </c>
      <c r="X809" s="242">
        <f t="shared" si="263"/>
        <v>4600</v>
      </c>
      <c r="Y809" s="244">
        <f t="shared" si="264"/>
        <v>141600</v>
      </c>
      <c r="Z809" s="244"/>
      <c r="AA809" s="252"/>
      <c r="AB809" s="241">
        <v>7300</v>
      </c>
      <c r="AC809" s="242">
        <f t="shared" si="252"/>
        <v>27990</v>
      </c>
      <c r="AD809" s="242">
        <f t="shared" si="255"/>
        <v>37580</v>
      </c>
      <c r="AE809" s="242">
        <f t="shared" si="256"/>
        <v>85302.400000000009</v>
      </c>
      <c r="AF809" s="242">
        <f t="shared" si="265"/>
        <v>150872.40000000002</v>
      </c>
      <c r="AG809" s="242">
        <f t="shared" si="272"/>
        <v>158172.40000000002</v>
      </c>
      <c r="AH809" s="242">
        <f t="shared" si="266"/>
        <v>15817</v>
      </c>
      <c r="AI809" s="242">
        <f t="shared" si="267"/>
        <v>5850</v>
      </c>
      <c r="AJ809" s="244">
        <f t="shared" si="268"/>
        <v>179830</v>
      </c>
      <c r="AM809" s="246">
        <f t="shared" si="269"/>
        <v>21300</v>
      </c>
      <c r="AN809" s="246">
        <f t="shared" si="270"/>
        <v>15620</v>
      </c>
    </row>
    <row r="810" spans="2:40" ht="15.6">
      <c r="B810" s="247">
        <v>805</v>
      </c>
      <c r="C810" s="248">
        <v>382720</v>
      </c>
      <c r="D810" s="248">
        <v>307570</v>
      </c>
      <c r="E810" s="235">
        <f t="shared" si="257"/>
        <v>75150</v>
      </c>
      <c r="F810" s="236">
        <f t="shared" si="258"/>
        <v>180150</v>
      </c>
      <c r="G810" s="234">
        <f t="shared" si="259"/>
        <v>141850</v>
      </c>
      <c r="H810" s="237">
        <f t="shared" si="260"/>
        <v>38300</v>
      </c>
      <c r="I810" s="249"/>
      <c r="J810" s="247">
        <v>305</v>
      </c>
      <c r="K810" s="247"/>
      <c r="L810" s="248">
        <v>201450</v>
      </c>
      <c r="M810" s="248">
        <v>157460</v>
      </c>
      <c r="N810" s="248">
        <v>201450</v>
      </c>
      <c r="O810" s="248">
        <v>157460</v>
      </c>
      <c r="Q810" s="241">
        <v>6060</v>
      </c>
      <c r="R810" s="242">
        <f t="shared" si="251"/>
        <v>23490</v>
      </c>
      <c r="S810" s="242">
        <f t="shared" si="253"/>
        <v>29460.000000000004</v>
      </c>
      <c r="T810" s="242">
        <f t="shared" si="254"/>
        <v>65758</v>
      </c>
      <c r="U810" s="242">
        <f t="shared" si="261"/>
        <v>118708</v>
      </c>
      <c r="V810" s="242">
        <f t="shared" si="271"/>
        <v>124768</v>
      </c>
      <c r="W810" s="242">
        <f t="shared" si="262"/>
        <v>12477</v>
      </c>
      <c r="X810" s="242">
        <f t="shared" si="263"/>
        <v>4610</v>
      </c>
      <c r="Y810" s="244">
        <f t="shared" si="264"/>
        <v>141850</v>
      </c>
      <c r="Z810" s="244"/>
      <c r="AA810" s="252"/>
      <c r="AB810" s="241">
        <v>7300</v>
      </c>
      <c r="AC810" s="242">
        <f t="shared" si="252"/>
        <v>27990</v>
      </c>
      <c r="AD810" s="242">
        <f t="shared" si="255"/>
        <v>37580</v>
      </c>
      <c r="AE810" s="242">
        <f t="shared" si="256"/>
        <v>85583</v>
      </c>
      <c r="AF810" s="242">
        <f t="shared" si="265"/>
        <v>151153</v>
      </c>
      <c r="AG810" s="242">
        <f t="shared" si="272"/>
        <v>158453</v>
      </c>
      <c r="AH810" s="242">
        <f t="shared" si="266"/>
        <v>15845</v>
      </c>
      <c r="AI810" s="242">
        <f t="shared" si="267"/>
        <v>5860</v>
      </c>
      <c r="AJ810" s="244">
        <f t="shared" si="268"/>
        <v>180150</v>
      </c>
      <c r="AM810" s="246">
        <f t="shared" si="269"/>
        <v>21300</v>
      </c>
      <c r="AN810" s="246">
        <f t="shared" si="270"/>
        <v>15610</v>
      </c>
    </row>
    <row r="811" spans="2:40" ht="15.6">
      <c r="B811" s="247">
        <v>806</v>
      </c>
      <c r="C811" s="248">
        <v>383540</v>
      </c>
      <c r="D811" s="248">
        <v>308230</v>
      </c>
      <c r="E811" s="235">
        <f t="shared" si="257"/>
        <v>75310</v>
      </c>
      <c r="F811" s="236">
        <f t="shared" si="258"/>
        <v>180470</v>
      </c>
      <c r="G811" s="234">
        <f t="shared" si="259"/>
        <v>142100</v>
      </c>
      <c r="H811" s="237">
        <f t="shared" si="260"/>
        <v>38370</v>
      </c>
      <c r="I811" s="249"/>
      <c r="J811" s="247">
        <v>306</v>
      </c>
      <c r="K811" s="247"/>
      <c r="L811" s="248">
        <v>201760</v>
      </c>
      <c r="M811" s="248">
        <v>157710</v>
      </c>
      <c r="N811" s="248">
        <v>201760</v>
      </c>
      <c r="O811" s="248">
        <v>157710</v>
      </c>
      <c r="Q811" s="241">
        <v>6060</v>
      </c>
      <c r="R811" s="242">
        <f t="shared" si="251"/>
        <v>23490</v>
      </c>
      <c r="S811" s="242">
        <f t="shared" si="253"/>
        <v>29460.000000000004</v>
      </c>
      <c r="T811" s="242">
        <f t="shared" si="254"/>
        <v>65973.599999999991</v>
      </c>
      <c r="U811" s="242">
        <f t="shared" si="261"/>
        <v>118923.59999999999</v>
      </c>
      <c r="V811" s="242">
        <f t="shared" si="271"/>
        <v>124983.59999999999</v>
      </c>
      <c r="W811" s="242">
        <f t="shared" si="262"/>
        <v>12498</v>
      </c>
      <c r="X811" s="242">
        <f t="shared" si="263"/>
        <v>4620</v>
      </c>
      <c r="Y811" s="244">
        <f t="shared" si="264"/>
        <v>142100</v>
      </c>
      <c r="Z811" s="244"/>
      <c r="AA811" s="252"/>
      <c r="AB811" s="241">
        <v>7300</v>
      </c>
      <c r="AC811" s="242">
        <f t="shared" si="252"/>
        <v>27990</v>
      </c>
      <c r="AD811" s="242">
        <f t="shared" si="255"/>
        <v>37580</v>
      </c>
      <c r="AE811" s="242">
        <f t="shared" si="256"/>
        <v>85863.6</v>
      </c>
      <c r="AF811" s="242">
        <f t="shared" si="265"/>
        <v>151433.60000000001</v>
      </c>
      <c r="AG811" s="242">
        <f t="shared" si="272"/>
        <v>158733.6</v>
      </c>
      <c r="AH811" s="242">
        <f t="shared" si="266"/>
        <v>15873</v>
      </c>
      <c r="AI811" s="242">
        <f t="shared" si="267"/>
        <v>5870</v>
      </c>
      <c r="AJ811" s="244">
        <f t="shared" si="268"/>
        <v>180470</v>
      </c>
      <c r="AM811" s="246">
        <f t="shared" si="269"/>
        <v>21290</v>
      </c>
      <c r="AN811" s="246">
        <f t="shared" si="270"/>
        <v>15610</v>
      </c>
    </row>
    <row r="812" spans="2:40" ht="15.6">
      <c r="B812" s="247">
        <v>807</v>
      </c>
      <c r="C812" s="248">
        <v>384340</v>
      </c>
      <c r="D812" s="248">
        <v>308880</v>
      </c>
      <c r="E812" s="235">
        <f t="shared" si="257"/>
        <v>75460</v>
      </c>
      <c r="F812" s="236">
        <f t="shared" si="258"/>
        <v>180790</v>
      </c>
      <c r="G812" s="234">
        <f t="shared" si="259"/>
        <v>142340</v>
      </c>
      <c r="H812" s="237">
        <f t="shared" si="260"/>
        <v>38450</v>
      </c>
      <c r="I812" s="249"/>
      <c r="J812" s="247">
        <v>307</v>
      </c>
      <c r="K812" s="247"/>
      <c r="L812" s="248">
        <v>202080</v>
      </c>
      <c r="M812" s="248">
        <v>157960</v>
      </c>
      <c r="N812" s="248">
        <v>202080</v>
      </c>
      <c r="O812" s="248">
        <v>157960</v>
      </c>
      <c r="Q812" s="241">
        <v>6060</v>
      </c>
      <c r="R812" s="242">
        <f t="shared" si="251"/>
        <v>23490</v>
      </c>
      <c r="S812" s="242">
        <f t="shared" si="253"/>
        <v>29460.000000000004</v>
      </c>
      <c r="T812" s="242">
        <f t="shared" si="254"/>
        <v>66189.2</v>
      </c>
      <c r="U812" s="242">
        <f t="shared" si="261"/>
        <v>119139.2</v>
      </c>
      <c r="V812" s="242">
        <f t="shared" si="271"/>
        <v>125199.2</v>
      </c>
      <c r="W812" s="242">
        <f t="shared" si="262"/>
        <v>12520</v>
      </c>
      <c r="X812" s="242">
        <f t="shared" si="263"/>
        <v>4630</v>
      </c>
      <c r="Y812" s="244">
        <f t="shared" si="264"/>
        <v>142340</v>
      </c>
      <c r="Z812" s="244"/>
      <c r="AA812" s="252"/>
      <c r="AB812" s="241">
        <v>7300</v>
      </c>
      <c r="AC812" s="242">
        <f t="shared" si="252"/>
        <v>27990</v>
      </c>
      <c r="AD812" s="242">
        <f t="shared" si="255"/>
        <v>37580</v>
      </c>
      <c r="AE812" s="242">
        <f t="shared" si="256"/>
        <v>86144.200000000012</v>
      </c>
      <c r="AF812" s="242">
        <f t="shared" si="265"/>
        <v>151714.20000000001</v>
      </c>
      <c r="AG812" s="242">
        <f t="shared" si="272"/>
        <v>159014.20000000001</v>
      </c>
      <c r="AH812" s="242">
        <f t="shared" si="266"/>
        <v>15901</v>
      </c>
      <c r="AI812" s="242">
        <f t="shared" si="267"/>
        <v>5880</v>
      </c>
      <c r="AJ812" s="244">
        <f t="shared" si="268"/>
        <v>180790</v>
      </c>
      <c r="AM812" s="246">
        <f t="shared" si="269"/>
        <v>21290</v>
      </c>
      <c r="AN812" s="246">
        <f t="shared" si="270"/>
        <v>15620</v>
      </c>
    </row>
    <row r="813" spans="2:40" ht="15.6">
      <c r="B813" s="247">
        <v>808</v>
      </c>
      <c r="C813" s="248">
        <v>385150</v>
      </c>
      <c r="D813" s="248">
        <v>309540</v>
      </c>
      <c r="E813" s="235">
        <f t="shared" si="257"/>
        <v>75610</v>
      </c>
      <c r="F813" s="236">
        <f t="shared" si="258"/>
        <v>181110</v>
      </c>
      <c r="G813" s="234">
        <f t="shared" si="259"/>
        <v>142590</v>
      </c>
      <c r="H813" s="237">
        <f t="shared" si="260"/>
        <v>38520</v>
      </c>
      <c r="I813" s="249"/>
      <c r="J813" s="247">
        <v>308</v>
      </c>
      <c r="K813" s="247"/>
      <c r="L813" s="248">
        <v>202400</v>
      </c>
      <c r="M813" s="248">
        <v>158190</v>
      </c>
      <c r="N813" s="248">
        <v>202400</v>
      </c>
      <c r="O813" s="248">
        <v>158190</v>
      </c>
      <c r="Q813" s="241">
        <v>6060</v>
      </c>
      <c r="R813" s="242">
        <f t="shared" si="251"/>
        <v>23490</v>
      </c>
      <c r="S813" s="242">
        <f t="shared" si="253"/>
        <v>29460.000000000004</v>
      </c>
      <c r="T813" s="242">
        <f t="shared" si="254"/>
        <v>66404.800000000003</v>
      </c>
      <c r="U813" s="242">
        <f t="shared" si="261"/>
        <v>119354.8</v>
      </c>
      <c r="V813" s="242">
        <f t="shared" si="271"/>
        <v>125414.8</v>
      </c>
      <c r="W813" s="242">
        <f t="shared" si="262"/>
        <v>12541</v>
      </c>
      <c r="X813" s="242">
        <f t="shared" si="263"/>
        <v>4640</v>
      </c>
      <c r="Y813" s="244">
        <f t="shared" si="264"/>
        <v>142590</v>
      </c>
      <c r="Z813" s="244"/>
      <c r="AA813" s="252"/>
      <c r="AB813" s="241">
        <v>7300</v>
      </c>
      <c r="AC813" s="242">
        <f t="shared" si="252"/>
        <v>27990</v>
      </c>
      <c r="AD813" s="242">
        <f t="shared" si="255"/>
        <v>37580</v>
      </c>
      <c r="AE813" s="242">
        <f t="shared" si="256"/>
        <v>86424.8</v>
      </c>
      <c r="AF813" s="242">
        <f t="shared" si="265"/>
        <v>151994.79999999999</v>
      </c>
      <c r="AG813" s="242">
        <f t="shared" si="272"/>
        <v>159294.79999999999</v>
      </c>
      <c r="AH813" s="242">
        <f t="shared" si="266"/>
        <v>15929</v>
      </c>
      <c r="AI813" s="242">
        <f t="shared" si="267"/>
        <v>5890</v>
      </c>
      <c r="AJ813" s="244">
        <f t="shared" si="268"/>
        <v>181110</v>
      </c>
      <c r="AM813" s="246">
        <f t="shared" si="269"/>
        <v>21290</v>
      </c>
      <c r="AN813" s="246">
        <f t="shared" si="270"/>
        <v>15600</v>
      </c>
    </row>
    <row r="814" spans="2:40" ht="15.6">
      <c r="B814" s="247">
        <v>809</v>
      </c>
      <c r="C814" s="248">
        <v>385950</v>
      </c>
      <c r="D814" s="248">
        <v>310190</v>
      </c>
      <c r="E814" s="235">
        <f t="shared" si="257"/>
        <v>75760</v>
      </c>
      <c r="F814" s="236">
        <f t="shared" si="258"/>
        <v>181430</v>
      </c>
      <c r="G814" s="234">
        <f t="shared" si="259"/>
        <v>142830</v>
      </c>
      <c r="H814" s="237">
        <f t="shared" si="260"/>
        <v>38600</v>
      </c>
      <c r="I814" s="249"/>
      <c r="J814" s="247">
        <v>309</v>
      </c>
      <c r="K814" s="247"/>
      <c r="L814" s="248">
        <v>202720</v>
      </c>
      <c r="M814" s="248">
        <v>158440</v>
      </c>
      <c r="N814" s="248">
        <v>202720</v>
      </c>
      <c r="O814" s="248">
        <v>158440</v>
      </c>
      <c r="Q814" s="241">
        <v>6060</v>
      </c>
      <c r="R814" s="242">
        <f t="shared" si="251"/>
        <v>23490</v>
      </c>
      <c r="S814" s="242">
        <f t="shared" si="253"/>
        <v>29460.000000000004</v>
      </c>
      <c r="T814" s="242">
        <f t="shared" si="254"/>
        <v>66620.399999999994</v>
      </c>
      <c r="U814" s="242">
        <f t="shared" si="261"/>
        <v>119570.4</v>
      </c>
      <c r="V814" s="242">
        <f t="shared" si="271"/>
        <v>125630.39999999999</v>
      </c>
      <c r="W814" s="242">
        <f t="shared" si="262"/>
        <v>12563</v>
      </c>
      <c r="X814" s="242">
        <f t="shared" si="263"/>
        <v>4640</v>
      </c>
      <c r="Y814" s="244">
        <f t="shared" si="264"/>
        <v>142830</v>
      </c>
      <c r="Z814" s="244"/>
      <c r="AA814" s="252"/>
      <c r="AB814" s="241">
        <v>7300</v>
      </c>
      <c r="AC814" s="242">
        <f t="shared" si="252"/>
        <v>27990</v>
      </c>
      <c r="AD814" s="242">
        <f t="shared" si="255"/>
        <v>37580</v>
      </c>
      <c r="AE814" s="242">
        <f t="shared" si="256"/>
        <v>86705.400000000009</v>
      </c>
      <c r="AF814" s="242">
        <f t="shared" si="265"/>
        <v>152275.40000000002</v>
      </c>
      <c r="AG814" s="242">
        <f t="shared" si="272"/>
        <v>159575.40000000002</v>
      </c>
      <c r="AH814" s="242">
        <f t="shared" si="266"/>
        <v>15958</v>
      </c>
      <c r="AI814" s="242">
        <f t="shared" si="267"/>
        <v>5900</v>
      </c>
      <c r="AJ814" s="244">
        <f t="shared" si="268"/>
        <v>181430</v>
      </c>
      <c r="AM814" s="246">
        <f t="shared" si="269"/>
        <v>21290</v>
      </c>
      <c r="AN814" s="246">
        <f t="shared" si="270"/>
        <v>15610</v>
      </c>
    </row>
    <row r="815" spans="2:40" ht="15.6">
      <c r="B815" s="247">
        <v>810</v>
      </c>
      <c r="C815" s="248">
        <v>386760</v>
      </c>
      <c r="D815" s="248">
        <v>310840</v>
      </c>
      <c r="E815" s="235">
        <f t="shared" si="257"/>
        <v>75920</v>
      </c>
      <c r="F815" s="236">
        <f t="shared" si="258"/>
        <v>181750</v>
      </c>
      <c r="G815" s="234">
        <f t="shared" si="259"/>
        <v>143080</v>
      </c>
      <c r="H815" s="237">
        <f t="shared" si="260"/>
        <v>38670</v>
      </c>
      <c r="I815" s="249"/>
      <c r="J815" s="247">
        <v>310</v>
      </c>
      <c r="K815" s="247"/>
      <c r="L815" s="248">
        <v>203040</v>
      </c>
      <c r="M815" s="248">
        <v>158690</v>
      </c>
      <c r="N815" s="248">
        <v>203040</v>
      </c>
      <c r="O815" s="248">
        <v>158690</v>
      </c>
      <c r="Q815" s="241">
        <v>6060</v>
      </c>
      <c r="R815" s="242">
        <f t="shared" si="251"/>
        <v>23490</v>
      </c>
      <c r="S815" s="242">
        <f t="shared" si="253"/>
        <v>29460.000000000004</v>
      </c>
      <c r="T815" s="242">
        <f t="shared" si="254"/>
        <v>66836</v>
      </c>
      <c r="U815" s="242">
        <f t="shared" si="261"/>
        <v>119786</v>
      </c>
      <c r="V815" s="242">
        <f t="shared" si="271"/>
        <v>125846</v>
      </c>
      <c r="W815" s="242">
        <f t="shared" si="262"/>
        <v>12585</v>
      </c>
      <c r="X815" s="242">
        <f t="shared" si="263"/>
        <v>4650</v>
      </c>
      <c r="Y815" s="244">
        <f t="shared" si="264"/>
        <v>143080</v>
      </c>
      <c r="Z815" s="244"/>
      <c r="AA815" s="252"/>
      <c r="AB815" s="241">
        <v>7300</v>
      </c>
      <c r="AC815" s="242">
        <f t="shared" si="252"/>
        <v>27990</v>
      </c>
      <c r="AD815" s="242">
        <f t="shared" si="255"/>
        <v>37580</v>
      </c>
      <c r="AE815" s="242">
        <f t="shared" si="256"/>
        <v>86986</v>
      </c>
      <c r="AF815" s="242">
        <f t="shared" si="265"/>
        <v>152556</v>
      </c>
      <c r="AG815" s="242">
        <f t="shared" si="272"/>
        <v>159856</v>
      </c>
      <c r="AH815" s="242">
        <f t="shared" si="266"/>
        <v>15986</v>
      </c>
      <c r="AI815" s="242">
        <f t="shared" si="267"/>
        <v>5910</v>
      </c>
      <c r="AJ815" s="244">
        <f t="shared" si="268"/>
        <v>181750</v>
      </c>
      <c r="AM815" s="246">
        <f t="shared" si="269"/>
        <v>21290</v>
      </c>
      <c r="AN815" s="246">
        <f t="shared" si="270"/>
        <v>15610</v>
      </c>
    </row>
    <row r="816" spans="2:40" ht="15.6">
      <c r="B816" s="247">
        <v>811</v>
      </c>
      <c r="C816" s="248">
        <v>387570</v>
      </c>
      <c r="D816" s="248">
        <v>311490</v>
      </c>
      <c r="E816" s="235">
        <f t="shared" si="257"/>
        <v>76080</v>
      </c>
      <c r="F816" s="236">
        <f t="shared" si="258"/>
        <v>182070</v>
      </c>
      <c r="G816" s="234">
        <f t="shared" si="259"/>
        <v>143320</v>
      </c>
      <c r="H816" s="237">
        <f t="shared" si="260"/>
        <v>38750</v>
      </c>
      <c r="I816" s="249"/>
      <c r="J816" s="247">
        <v>311</v>
      </c>
      <c r="K816" s="247"/>
      <c r="L816" s="248">
        <v>203360</v>
      </c>
      <c r="M816" s="248">
        <v>158940</v>
      </c>
      <c r="N816" s="248">
        <v>203360</v>
      </c>
      <c r="O816" s="248">
        <v>158940</v>
      </c>
      <c r="Q816" s="241">
        <v>6060</v>
      </c>
      <c r="R816" s="242">
        <f t="shared" si="251"/>
        <v>23490</v>
      </c>
      <c r="S816" s="242">
        <f t="shared" si="253"/>
        <v>29460.000000000004</v>
      </c>
      <c r="T816" s="242">
        <f t="shared" si="254"/>
        <v>67051.599999999991</v>
      </c>
      <c r="U816" s="242">
        <f t="shared" si="261"/>
        <v>120001.59999999999</v>
      </c>
      <c r="V816" s="242">
        <f t="shared" si="271"/>
        <v>126061.59999999999</v>
      </c>
      <c r="W816" s="242">
        <f t="shared" si="262"/>
        <v>12606</v>
      </c>
      <c r="X816" s="242">
        <f t="shared" si="263"/>
        <v>4660</v>
      </c>
      <c r="Y816" s="244">
        <f t="shared" si="264"/>
        <v>143320</v>
      </c>
      <c r="Z816" s="244"/>
      <c r="AA816" s="252"/>
      <c r="AB816" s="241">
        <v>7300</v>
      </c>
      <c r="AC816" s="242">
        <f t="shared" si="252"/>
        <v>27990</v>
      </c>
      <c r="AD816" s="242">
        <f t="shared" si="255"/>
        <v>37580</v>
      </c>
      <c r="AE816" s="242">
        <f t="shared" si="256"/>
        <v>87266.6</v>
      </c>
      <c r="AF816" s="242">
        <f t="shared" si="265"/>
        <v>152836.6</v>
      </c>
      <c r="AG816" s="242">
        <f t="shared" si="272"/>
        <v>160136.6</v>
      </c>
      <c r="AH816" s="242">
        <f t="shared" si="266"/>
        <v>16014</v>
      </c>
      <c r="AI816" s="242">
        <f t="shared" si="267"/>
        <v>5920</v>
      </c>
      <c r="AJ816" s="244">
        <f t="shared" si="268"/>
        <v>182070</v>
      </c>
      <c r="AM816" s="246">
        <f t="shared" si="269"/>
        <v>21290</v>
      </c>
      <c r="AN816" s="246">
        <f t="shared" si="270"/>
        <v>15620</v>
      </c>
    </row>
    <row r="817" spans="2:40" ht="15.6">
      <c r="B817" s="247">
        <v>812</v>
      </c>
      <c r="C817" s="248">
        <v>388370</v>
      </c>
      <c r="D817" s="248">
        <v>312150</v>
      </c>
      <c r="E817" s="235">
        <f t="shared" si="257"/>
        <v>76220</v>
      </c>
      <c r="F817" s="236">
        <f t="shared" si="258"/>
        <v>182380</v>
      </c>
      <c r="G817" s="234">
        <f t="shared" si="259"/>
        <v>143570</v>
      </c>
      <c r="H817" s="237">
        <f t="shared" si="260"/>
        <v>38810</v>
      </c>
      <c r="I817" s="249"/>
      <c r="J817" s="247">
        <v>312</v>
      </c>
      <c r="K817" s="247"/>
      <c r="L817" s="248">
        <v>203680</v>
      </c>
      <c r="M817" s="248">
        <v>159180</v>
      </c>
      <c r="N817" s="248">
        <v>203680</v>
      </c>
      <c r="O817" s="248">
        <v>159180</v>
      </c>
      <c r="Q817" s="241">
        <v>6060</v>
      </c>
      <c r="R817" s="242">
        <f t="shared" si="251"/>
        <v>23490</v>
      </c>
      <c r="S817" s="242">
        <f t="shared" si="253"/>
        <v>29460.000000000004</v>
      </c>
      <c r="T817" s="242">
        <f t="shared" si="254"/>
        <v>67267.199999999997</v>
      </c>
      <c r="U817" s="242">
        <f t="shared" si="261"/>
        <v>120217.2</v>
      </c>
      <c r="V817" s="242">
        <f t="shared" si="271"/>
        <v>126277.2</v>
      </c>
      <c r="W817" s="242">
        <f t="shared" si="262"/>
        <v>12628</v>
      </c>
      <c r="X817" s="242">
        <f t="shared" si="263"/>
        <v>4670</v>
      </c>
      <c r="Y817" s="244">
        <f t="shared" si="264"/>
        <v>143570</v>
      </c>
      <c r="Z817" s="244"/>
      <c r="AA817" s="252"/>
      <c r="AB817" s="241">
        <v>7300</v>
      </c>
      <c r="AC817" s="242">
        <f t="shared" si="252"/>
        <v>27990</v>
      </c>
      <c r="AD817" s="242">
        <f t="shared" si="255"/>
        <v>37580</v>
      </c>
      <c r="AE817" s="242">
        <f t="shared" si="256"/>
        <v>87547.200000000012</v>
      </c>
      <c r="AF817" s="242">
        <f t="shared" si="265"/>
        <v>153117.20000000001</v>
      </c>
      <c r="AG817" s="242">
        <f t="shared" si="272"/>
        <v>160417.20000000001</v>
      </c>
      <c r="AH817" s="242">
        <f t="shared" si="266"/>
        <v>16042</v>
      </c>
      <c r="AI817" s="242">
        <f t="shared" si="267"/>
        <v>5930</v>
      </c>
      <c r="AJ817" s="244">
        <f t="shared" si="268"/>
        <v>182380</v>
      </c>
      <c r="AM817" s="246">
        <f t="shared" si="269"/>
        <v>21300</v>
      </c>
      <c r="AN817" s="246">
        <f t="shared" si="270"/>
        <v>15610</v>
      </c>
    </row>
    <row r="818" spans="2:40" ht="15.6">
      <c r="B818" s="247">
        <v>813</v>
      </c>
      <c r="C818" s="248">
        <v>389180</v>
      </c>
      <c r="D818" s="248">
        <v>312800</v>
      </c>
      <c r="E818" s="235">
        <f t="shared" si="257"/>
        <v>76380</v>
      </c>
      <c r="F818" s="236">
        <f t="shared" si="258"/>
        <v>182700</v>
      </c>
      <c r="G818" s="234">
        <f t="shared" si="259"/>
        <v>143820</v>
      </c>
      <c r="H818" s="237">
        <f t="shared" si="260"/>
        <v>38880</v>
      </c>
      <c r="I818" s="249"/>
      <c r="J818" s="247">
        <v>313</v>
      </c>
      <c r="K818" s="247"/>
      <c r="L818" s="248">
        <v>204000</v>
      </c>
      <c r="M818" s="248">
        <v>159420</v>
      </c>
      <c r="N818" s="248">
        <v>204000</v>
      </c>
      <c r="O818" s="248">
        <v>159420</v>
      </c>
      <c r="Q818" s="241">
        <v>6060</v>
      </c>
      <c r="R818" s="242">
        <f t="shared" ref="R818:R881" si="273">300*$R$3</f>
        <v>23490</v>
      </c>
      <c r="S818" s="242">
        <f t="shared" si="253"/>
        <v>29460.000000000004</v>
      </c>
      <c r="T818" s="242">
        <f t="shared" si="254"/>
        <v>67482.8</v>
      </c>
      <c r="U818" s="242">
        <f t="shared" si="261"/>
        <v>120432.8</v>
      </c>
      <c r="V818" s="242">
        <f t="shared" si="271"/>
        <v>126492.8</v>
      </c>
      <c r="W818" s="242">
        <f t="shared" si="262"/>
        <v>12649</v>
      </c>
      <c r="X818" s="242">
        <f t="shared" si="263"/>
        <v>4680</v>
      </c>
      <c r="Y818" s="244">
        <f t="shared" si="264"/>
        <v>143820</v>
      </c>
      <c r="Z818" s="244"/>
      <c r="AA818" s="252"/>
      <c r="AB818" s="241">
        <v>7300</v>
      </c>
      <c r="AC818" s="242">
        <f t="shared" ref="AC818:AC881" si="274">300*$AC$3</f>
        <v>27990</v>
      </c>
      <c r="AD818" s="242">
        <f t="shared" si="255"/>
        <v>37580</v>
      </c>
      <c r="AE818" s="242">
        <f t="shared" si="256"/>
        <v>87827.8</v>
      </c>
      <c r="AF818" s="242">
        <f t="shared" si="265"/>
        <v>153397.79999999999</v>
      </c>
      <c r="AG818" s="242">
        <f t="shared" si="272"/>
        <v>160697.79999999999</v>
      </c>
      <c r="AH818" s="242">
        <f t="shared" si="266"/>
        <v>16070</v>
      </c>
      <c r="AI818" s="242">
        <f t="shared" si="267"/>
        <v>5940</v>
      </c>
      <c r="AJ818" s="244">
        <f t="shared" si="268"/>
        <v>182700</v>
      </c>
      <c r="AM818" s="246">
        <f t="shared" si="269"/>
        <v>21300</v>
      </c>
      <c r="AN818" s="246">
        <f t="shared" si="270"/>
        <v>15600</v>
      </c>
    </row>
    <row r="819" spans="2:40" ht="15.6">
      <c r="B819" s="247">
        <v>814</v>
      </c>
      <c r="C819" s="248">
        <v>389990</v>
      </c>
      <c r="D819" s="248">
        <v>313460</v>
      </c>
      <c r="E819" s="235">
        <f t="shared" si="257"/>
        <v>76530</v>
      </c>
      <c r="F819" s="236">
        <f t="shared" si="258"/>
        <v>183020</v>
      </c>
      <c r="G819" s="234">
        <f t="shared" si="259"/>
        <v>144050</v>
      </c>
      <c r="H819" s="237">
        <f t="shared" si="260"/>
        <v>38970</v>
      </c>
      <c r="I819" s="249"/>
      <c r="J819" s="247">
        <v>314</v>
      </c>
      <c r="K819" s="247"/>
      <c r="L819" s="248">
        <v>204310</v>
      </c>
      <c r="M819" s="248">
        <v>159670</v>
      </c>
      <c r="N819" s="248">
        <v>204310</v>
      </c>
      <c r="O819" s="248">
        <v>159670</v>
      </c>
      <c r="Q819" s="241">
        <v>6060</v>
      </c>
      <c r="R819" s="242">
        <f t="shared" si="273"/>
        <v>23490</v>
      </c>
      <c r="S819" s="242">
        <f t="shared" si="253"/>
        <v>29460.000000000004</v>
      </c>
      <c r="T819" s="242">
        <f t="shared" si="254"/>
        <v>67698.399999999994</v>
      </c>
      <c r="U819" s="242">
        <f t="shared" si="261"/>
        <v>120648.4</v>
      </c>
      <c r="V819" s="242">
        <f t="shared" si="271"/>
        <v>126708.4</v>
      </c>
      <c r="W819" s="242">
        <f t="shared" si="262"/>
        <v>12671</v>
      </c>
      <c r="X819" s="242">
        <f t="shared" si="263"/>
        <v>4680</v>
      </c>
      <c r="Y819" s="244">
        <f t="shared" si="264"/>
        <v>144050</v>
      </c>
      <c r="Z819" s="244"/>
      <c r="AA819" s="252"/>
      <c r="AB819" s="241">
        <v>7300</v>
      </c>
      <c r="AC819" s="242">
        <f t="shared" si="274"/>
        <v>27990</v>
      </c>
      <c r="AD819" s="242">
        <f t="shared" si="255"/>
        <v>37580</v>
      </c>
      <c r="AE819" s="242">
        <f t="shared" si="256"/>
        <v>88108.400000000009</v>
      </c>
      <c r="AF819" s="242">
        <f t="shared" si="265"/>
        <v>153678.40000000002</v>
      </c>
      <c r="AG819" s="242">
        <f t="shared" si="272"/>
        <v>160978.40000000002</v>
      </c>
      <c r="AH819" s="242">
        <f t="shared" si="266"/>
        <v>16098</v>
      </c>
      <c r="AI819" s="242">
        <f t="shared" si="267"/>
        <v>5950</v>
      </c>
      <c r="AJ819" s="244">
        <f t="shared" si="268"/>
        <v>183020</v>
      </c>
      <c r="AM819" s="246">
        <f t="shared" si="269"/>
        <v>21290</v>
      </c>
      <c r="AN819" s="246">
        <f t="shared" si="270"/>
        <v>15620</v>
      </c>
    </row>
    <row r="820" spans="2:40" ht="15.6">
      <c r="B820" s="247">
        <v>815</v>
      </c>
      <c r="C820" s="248">
        <v>390790</v>
      </c>
      <c r="D820" s="248">
        <v>314110</v>
      </c>
      <c r="E820" s="235">
        <f t="shared" si="257"/>
        <v>76680</v>
      </c>
      <c r="F820" s="236">
        <f t="shared" si="258"/>
        <v>183340</v>
      </c>
      <c r="G820" s="234">
        <f t="shared" si="259"/>
        <v>144300</v>
      </c>
      <c r="H820" s="237">
        <f t="shared" si="260"/>
        <v>39040</v>
      </c>
      <c r="I820" s="249"/>
      <c r="J820" s="247">
        <v>315</v>
      </c>
      <c r="K820" s="247"/>
      <c r="L820" s="248">
        <v>204630</v>
      </c>
      <c r="M820" s="248">
        <v>159910</v>
      </c>
      <c r="N820" s="248">
        <v>204630</v>
      </c>
      <c r="O820" s="248">
        <v>159910</v>
      </c>
      <c r="Q820" s="241">
        <v>6060</v>
      </c>
      <c r="R820" s="242">
        <f t="shared" si="273"/>
        <v>23490</v>
      </c>
      <c r="S820" s="242">
        <f t="shared" si="253"/>
        <v>29460.000000000004</v>
      </c>
      <c r="T820" s="242">
        <f t="shared" si="254"/>
        <v>67914</v>
      </c>
      <c r="U820" s="242">
        <f t="shared" si="261"/>
        <v>120864</v>
      </c>
      <c r="V820" s="242">
        <f t="shared" si="271"/>
        <v>126924</v>
      </c>
      <c r="W820" s="242">
        <f t="shared" si="262"/>
        <v>12692</v>
      </c>
      <c r="X820" s="242">
        <f t="shared" si="263"/>
        <v>4690</v>
      </c>
      <c r="Y820" s="244">
        <f t="shared" si="264"/>
        <v>144300</v>
      </c>
      <c r="Z820" s="244"/>
      <c r="AA820" s="252"/>
      <c r="AB820" s="241">
        <v>7300</v>
      </c>
      <c r="AC820" s="242">
        <f t="shared" si="274"/>
        <v>27990</v>
      </c>
      <c r="AD820" s="242">
        <f t="shared" si="255"/>
        <v>37580</v>
      </c>
      <c r="AE820" s="242">
        <f t="shared" si="256"/>
        <v>88389</v>
      </c>
      <c r="AF820" s="242">
        <f t="shared" si="265"/>
        <v>153959</v>
      </c>
      <c r="AG820" s="242">
        <f t="shared" si="272"/>
        <v>161259</v>
      </c>
      <c r="AH820" s="242">
        <f t="shared" si="266"/>
        <v>16126</v>
      </c>
      <c r="AI820" s="242">
        <f t="shared" si="267"/>
        <v>5960</v>
      </c>
      <c r="AJ820" s="244">
        <f t="shared" si="268"/>
        <v>183340</v>
      </c>
      <c r="AM820" s="246">
        <f t="shared" si="269"/>
        <v>21290</v>
      </c>
      <c r="AN820" s="246">
        <f t="shared" si="270"/>
        <v>15610</v>
      </c>
    </row>
    <row r="821" spans="2:40" ht="15.6">
      <c r="B821" s="247">
        <v>816</v>
      </c>
      <c r="C821" s="248">
        <v>391600</v>
      </c>
      <c r="D821" s="248">
        <v>314760</v>
      </c>
      <c r="E821" s="235">
        <f t="shared" si="257"/>
        <v>76840</v>
      </c>
      <c r="F821" s="236">
        <f t="shared" si="258"/>
        <v>183660</v>
      </c>
      <c r="G821" s="234">
        <f t="shared" si="259"/>
        <v>144550</v>
      </c>
      <c r="H821" s="237">
        <f t="shared" si="260"/>
        <v>39110</v>
      </c>
      <c r="I821" s="249"/>
      <c r="J821" s="247">
        <v>316</v>
      </c>
      <c r="K821" s="247"/>
      <c r="L821" s="248">
        <v>204950</v>
      </c>
      <c r="M821" s="248">
        <v>160160</v>
      </c>
      <c r="N821" s="248">
        <v>204950</v>
      </c>
      <c r="O821" s="248">
        <v>160160</v>
      </c>
      <c r="Q821" s="241">
        <v>6060</v>
      </c>
      <c r="R821" s="242">
        <f t="shared" si="273"/>
        <v>23490</v>
      </c>
      <c r="S821" s="242">
        <f t="shared" si="253"/>
        <v>29460.000000000004</v>
      </c>
      <c r="T821" s="242">
        <f t="shared" si="254"/>
        <v>68129.599999999991</v>
      </c>
      <c r="U821" s="242">
        <f t="shared" si="261"/>
        <v>121079.59999999999</v>
      </c>
      <c r="V821" s="242">
        <f t="shared" si="271"/>
        <v>127139.59999999999</v>
      </c>
      <c r="W821" s="242">
        <f t="shared" si="262"/>
        <v>12714</v>
      </c>
      <c r="X821" s="242">
        <f t="shared" si="263"/>
        <v>4700</v>
      </c>
      <c r="Y821" s="244">
        <f t="shared" si="264"/>
        <v>144550</v>
      </c>
      <c r="Z821" s="244"/>
      <c r="AA821" s="252"/>
      <c r="AB821" s="241">
        <v>7300</v>
      </c>
      <c r="AC821" s="242">
        <f t="shared" si="274"/>
        <v>27990</v>
      </c>
      <c r="AD821" s="242">
        <f t="shared" si="255"/>
        <v>37580</v>
      </c>
      <c r="AE821" s="242">
        <f t="shared" si="256"/>
        <v>88669.6</v>
      </c>
      <c r="AF821" s="242">
        <f t="shared" si="265"/>
        <v>154239.6</v>
      </c>
      <c r="AG821" s="242">
        <f t="shared" si="272"/>
        <v>161539.6</v>
      </c>
      <c r="AH821" s="242">
        <f t="shared" si="266"/>
        <v>16154</v>
      </c>
      <c r="AI821" s="242">
        <f t="shared" si="267"/>
        <v>5970</v>
      </c>
      <c r="AJ821" s="244">
        <f t="shared" si="268"/>
        <v>183660</v>
      </c>
      <c r="AM821" s="246">
        <f t="shared" si="269"/>
        <v>21290</v>
      </c>
      <c r="AN821" s="246">
        <f t="shared" si="270"/>
        <v>15610</v>
      </c>
    </row>
    <row r="822" spans="2:40" ht="15.6">
      <c r="B822" s="247">
        <v>817</v>
      </c>
      <c r="C822" s="248">
        <v>392400</v>
      </c>
      <c r="D822" s="248">
        <v>315420</v>
      </c>
      <c r="E822" s="235">
        <f t="shared" si="257"/>
        <v>76980</v>
      </c>
      <c r="F822" s="236">
        <f t="shared" si="258"/>
        <v>183980</v>
      </c>
      <c r="G822" s="234">
        <f t="shared" si="259"/>
        <v>144800</v>
      </c>
      <c r="H822" s="237">
        <f t="shared" si="260"/>
        <v>39180</v>
      </c>
      <c r="I822" s="249"/>
      <c r="J822" s="247">
        <v>317</v>
      </c>
      <c r="K822" s="247"/>
      <c r="L822" s="248">
        <v>205280</v>
      </c>
      <c r="M822" s="248">
        <v>160410</v>
      </c>
      <c r="N822" s="248">
        <v>205280</v>
      </c>
      <c r="O822" s="248">
        <v>160410</v>
      </c>
      <c r="Q822" s="241">
        <v>6060</v>
      </c>
      <c r="R822" s="242">
        <f t="shared" si="273"/>
        <v>23490</v>
      </c>
      <c r="S822" s="242">
        <f t="shared" si="253"/>
        <v>29460.000000000004</v>
      </c>
      <c r="T822" s="242">
        <f t="shared" si="254"/>
        <v>68345.2</v>
      </c>
      <c r="U822" s="242">
        <f t="shared" si="261"/>
        <v>121295.2</v>
      </c>
      <c r="V822" s="242">
        <f t="shared" si="271"/>
        <v>127355.2</v>
      </c>
      <c r="W822" s="242">
        <f t="shared" si="262"/>
        <v>12736</v>
      </c>
      <c r="X822" s="242">
        <f t="shared" si="263"/>
        <v>4710</v>
      </c>
      <c r="Y822" s="244">
        <f t="shared" si="264"/>
        <v>144800</v>
      </c>
      <c r="Z822" s="244"/>
      <c r="AA822" s="252"/>
      <c r="AB822" s="241">
        <v>7300</v>
      </c>
      <c r="AC822" s="242">
        <f t="shared" si="274"/>
        <v>27990</v>
      </c>
      <c r="AD822" s="242">
        <f t="shared" si="255"/>
        <v>37580</v>
      </c>
      <c r="AE822" s="242">
        <f t="shared" si="256"/>
        <v>88950.200000000012</v>
      </c>
      <c r="AF822" s="242">
        <f t="shared" si="265"/>
        <v>154520.20000000001</v>
      </c>
      <c r="AG822" s="242">
        <f t="shared" si="272"/>
        <v>161820.20000000001</v>
      </c>
      <c r="AH822" s="242">
        <f t="shared" si="266"/>
        <v>16182</v>
      </c>
      <c r="AI822" s="242">
        <f t="shared" si="267"/>
        <v>5980</v>
      </c>
      <c r="AJ822" s="244">
        <f t="shared" si="268"/>
        <v>183980</v>
      </c>
      <c r="AM822" s="246">
        <f t="shared" si="269"/>
        <v>21300</v>
      </c>
      <c r="AN822" s="246">
        <f t="shared" si="270"/>
        <v>15610</v>
      </c>
    </row>
    <row r="823" spans="2:40" ht="15.6">
      <c r="B823" s="247">
        <v>818</v>
      </c>
      <c r="C823" s="248">
        <v>393210</v>
      </c>
      <c r="D823" s="248">
        <v>316070</v>
      </c>
      <c r="E823" s="235">
        <f t="shared" si="257"/>
        <v>77140</v>
      </c>
      <c r="F823" s="236">
        <f t="shared" si="258"/>
        <v>184300</v>
      </c>
      <c r="G823" s="234">
        <f t="shared" si="259"/>
        <v>145040</v>
      </c>
      <c r="H823" s="237">
        <f t="shared" si="260"/>
        <v>39260</v>
      </c>
      <c r="I823" s="249"/>
      <c r="J823" s="247">
        <v>318</v>
      </c>
      <c r="K823" s="247"/>
      <c r="L823" s="248">
        <v>205600</v>
      </c>
      <c r="M823" s="248">
        <v>160650</v>
      </c>
      <c r="N823" s="248">
        <v>205600</v>
      </c>
      <c r="O823" s="248">
        <v>160650</v>
      </c>
      <c r="Q823" s="241">
        <v>6060</v>
      </c>
      <c r="R823" s="242">
        <f t="shared" si="273"/>
        <v>23490</v>
      </c>
      <c r="S823" s="242">
        <f t="shared" si="253"/>
        <v>29460.000000000004</v>
      </c>
      <c r="T823" s="242">
        <f t="shared" si="254"/>
        <v>68560.800000000003</v>
      </c>
      <c r="U823" s="242">
        <f t="shared" si="261"/>
        <v>121510.8</v>
      </c>
      <c r="V823" s="242">
        <f t="shared" si="271"/>
        <v>127570.8</v>
      </c>
      <c r="W823" s="242">
        <f t="shared" si="262"/>
        <v>12757</v>
      </c>
      <c r="X823" s="242">
        <f t="shared" si="263"/>
        <v>4720</v>
      </c>
      <c r="Y823" s="244">
        <f t="shared" si="264"/>
        <v>145040</v>
      </c>
      <c r="Z823" s="244"/>
      <c r="AA823" s="252"/>
      <c r="AB823" s="241">
        <v>7300</v>
      </c>
      <c r="AC823" s="242">
        <f t="shared" si="274"/>
        <v>27990</v>
      </c>
      <c r="AD823" s="242">
        <f t="shared" si="255"/>
        <v>37580</v>
      </c>
      <c r="AE823" s="242">
        <f t="shared" si="256"/>
        <v>89230.8</v>
      </c>
      <c r="AF823" s="242">
        <f t="shared" si="265"/>
        <v>154800.79999999999</v>
      </c>
      <c r="AG823" s="242">
        <f t="shared" si="272"/>
        <v>162100.79999999999</v>
      </c>
      <c r="AH823" s="242">
        <f t="shared" si="266"/>
        <v>16210</v>
      </c>
      <c r="AI823" s="242">
        <f t="shared" si="267"/>
        <v>5990</v>
      </c>
      <c r="AJ823" s="244">
        <f t="shared" si="268"/>
        <v>184300</v>
      </c>
      <c r="AM823" s="246">
        <f t="shared" si="269"/>
        <v>21300</v>
      </c>
      <c r="AN823" s="246">
        <f t="shared" si="270"/>
        <v>15610</v>
      </c>
    </row>
    <row r="824" spans="2:40" ht="15.6">
      <c r="B824" s="247">
        <v>819</v>
      </c>
      <c r="C824" s="248">
        <v>394020</v>
      </c>
      <c r="D824" s="248">
        <v>316720</v>
      </c>
      <c r="E824" s="235">
        <f t="shared" si="257"/>
        <v>77300</v>
      </c>
      <c r="F824" s="236">
        <f t="shared" si="258"/>
        <v>184610</v>
      </c>
      <c r="G824" s="234">
        <f t="shared" si="259"/>
        <v>145280</v>
      </c>
      <c r="H824" s="237">
        <f t="shared" si="260"/>
        <v>39330</v>
      </c>
      <c r="I824" s="249"/>
      <c r="J824" s="247">
        <v>319</v>
      </c>
      <c r="K824" s="247"/>
      <c r="L824" s="248">
        <v>205920</v>
      </c>
      <c r="M824" s="248">
        <v>160890</v>
      </c>
      <c r="N824" s="248">
        <v>205920</v>
      </c>
      <c r="O824" s="248">
        <v>160890</v>
      </c>
      <c r="Q824" s="241">
        <v>6060</v>
      </c>
      <c r="R824" s="242">
        <f t="shared" si="273"/>
        <v>23490</v>
      </c>
      <c r="S824" s="242">
        <f t="shared" si="253"/>
        <v>29460.000000000004</v>
      </c>
      <c r="T824" s="242">
        <f t="shared" si="254"/>
        <v>68776.399999999994</v>
      </c>
      <c r="U824" s="242">
        <f t="shared" si="261"/>
        <v>121726.39999999999</v>
      </c>
      <c r="V824" s="242">
        <f t="shared" si="271"/>
        <v>127786.4</v>
      </c>
      <c r="W824" s="242">
        <f t="shared" si="262"/>
        <v>12779</v>
      </c>
      <c r="X824" s="242">
        <f t="shared" si="263"/>
        <v>4720</v>
      </c>
      <c r="Y824" s="244">
        <f t="shared" si="264"/>
        <v>145280</v>
      </c>
      <c r="Z824" s="244"/>
      <c r="AA824" s="252"/>
      <c r="AB824" s="241">
        <v>7300</v>
      </c>
      <c r="AC824" s="242">
        <f t="shared" si="274"/>
        <v>27990</v>
      </c>
      <c r="AD824" s="242">
        <f t="shared" si="255"/>
        <v>37580</v>
      </c>
      <c r="AE824" s="242">
        <f t="shared" si="256"/>
        <v>89511.400000000009</v>
      </c>
      <c r="AF824" s="242">
        <f t="shared" si="265"/>
        <v>155081.40000000002</v>
      </c>
      <c r="AG824" s="242">
        <f t="shared" si="272"/>
        <v>162381.40000000002</v>
      </c>
      <c r="AH824" s="242">
        <f t="shared" si="266"/>
        <v>16238</v>
      </c>
      <c r="AI824" s="242">
        <f t="shared" si="267"/>
        <v>6000</v>
      </c>
      <c r="AJ824" s="244">
        <f t="shared" si="268"/>
        <v>184610</v>
      </c>
      <c r="AM824" s="246">
        <f t="shared" si="269"/>
        <v>21310</v>
      </c>
      <c r="AN824" s="246">
        <f t="shared" si="270"/>
        <v>15610</v>
      </c>
    </row>
    <row r="825" spans="2:40" ht="15.6">
      <c r="B825" s="247">
        <v>820</v>
      </c>
      <c r="C825" s="248">
        <v>394820</v>
      </c>
      <c r="D825" s="248">
        <v>317370</v>
      </c>
      <c r="E825" s="235">
        <f t="shared" si="257"/>
        <v>77450</v>
      </c>
      <c r="F825" s="236">
        <f t="shared" si="258"/>
        <v>184930</v>
      </c>
      <c r="G825" s="234">
        <f t="shared" si="259"/>
        <v>145530</v>
      </c>
      <c r="H825" s="237">
        <f t="shared" si="260"/>
        <v>39400</v>
      </c>
      <c r="I825" s="249"/>
      <c r="J825" s="247">
        <v>320</v>
      </c>
      <c r="K825" s="247"/>
      <c r="L825" s="248">
        <v>206240</v>
      </c>
      <c r="M825" s="248">
        <v>161140</v>
      </c>
      <c r="N825" s="248">
        <v>206240</v>
      </c>
      <c r="O825" s="248">
        <v>161140</v>
      </c>
      <c r="Q825" s="241">
        <v>6060</v>
      </c>
      <c r="R825" s="242">
        <f t="shared" si="273"/>
        <v>23490</v>
      </c>
      <c r="S825" s="242">
        <f t="shared" si="253"/>
        <v>29460.000000000004</v>
      </c>
      <c r="T825" s="242">
        <f t="shared" si="254"/>
        <v>68992</v>
      </c>
      <c r="U825" s="242">
        <f t="shared" si="261"/>
        <v>121942</v>
      </c>
      <c r="V825" s="242">
        <f t="shared" si="271"/>
        <v>128002</v>
      </c>
      <c r="W825" s="242">
        <f t="shared" si="262"/>
        <v>12800</v>
      </c>
      <c r="X825" s="242">
        <f t="shared" si="263"/>
        <v>4730</v>
      </c>
      <c r="Y825" s="244">
        <f t="shared" si="264"/>
        <v>145530</v>
      </c>
      <c r="Z825" s="244"/>
      <c r="AA825" s="252"/>
      <c r="AB825" s="241">
        <v>7300</v>
      </c>
      <c r="AC825" s="242">
        <f t="shared" si="274"/>
        <v>27990</v>
      </c>
      <c r="AD825" s="242">
        <f t="shared" si="255"/>
        <v>37580</v>
      </c>
      <c r="AE825" s="242">
        <f t="shared" si="256"/>
        <v>89792</v>
      </c>
      <c r="AF825" s="242">
        <f t="shared" si="265"/>
        <v>155362</v>
      </c>
      <c r="AG825" s="242">
        <f t="shared" si="272"/>
        <v>162662</v>
      </c>
      <c r="AH825" s="242">
        <f t="shared" si="266"/>
        <v>16266</v>
      </c>
      <c r="AI825" s="242">
        <f t="shared" si="267"/>
        <v>6010</v>
      </c>
      <c r="AJ825" s="244">
        <f t="shared" si="268"/>
        <v>184930</v>
      </c>
      <c r="AM825" s="246">
        <f t="shared" si="269"/>
        <v>21310</v>
      </c>
      <c r="AN825" s="246">
        <f t="shared" si="270"/>
        <v>15610</v>
      </c>
    </row>
    <row r="826" spans="2:40" ht="15.6">
      <c r="B826" s="247">
        <v>821</v>
      </c>
      <c r="C826" s="248">
        <v>395630</v>
      </c>
      <c r="D826" s="248">
        <v>318020</v>
      </c>
      <c r="E826" s="235">
        <f t="shared" si="257"/>
        <v>77610</v>
      </c>
      <c r="F826" s="236">
        <f t="shared" si="258"/>
        <v>185250</v>
      </c>
      <c r="G826" s="234">
        <f t="shared" si="259"/>
        <v>145770</v>
      </c>
      <c r="H826" s="237">
        <f t="shared" si="260"/>
        <v>39480</v>
      </c>
      <c r="I826" s="249"/>
      <c r="J826" s="247">
        <v>321</v>
      </c>
      <c r="K826" s="247"/>
      <c r="L826" s="248">
        <v>206550</v>
      </c>
      <c r="M826" s="248">
        <v>161390</v>
      </c>
      <c r="N826" s="248">
        <v>206550</v>
      </c>
      <c r="O826" s="248">
        <v>161390</v>
      </c>
      <c r="Q826" s="241">
        <v>6060</v>
      </c>
      <c r="R826" s="242">
        <f t="shared" si="273"/>
        <v>23490</v>
      </c>
      <c r="S826" s="242">
        <f t="shared" ref="S826:S889" si="275">200*$S$3</f>
        <v>29460.000000000004</v>
      </c>
      <c r="T826" s="242">
        <f t="shared" ref="T826:T889" si="276">J826*$T$3</f>
        <v>69207.599999999991</v>
      </c>
      <c r="U826" s="242">
        <f t="shared" si="261"/>
        <v>122157.59999999999</v>
      </c>
      <c r="V826" s="242">
        <f t="shared" si="271"/>
        <v>128217.59999999999</v>
      </c>
      <c r="W826" s="242">
        <f t="shared" si="262"/>
        <v>12822</v>
      </c>
      <c r="X826" s="242">
        <f t="shared" si="263"/>
        <v>4740</v>
      </c>
      <c r="Y826" s="244">
        <f t="shared" si="264"/>
        <v>145770</v>
      </c>
      <c r="Z826" s="244"/>
      <c r="AA826" s="252"/>
      <c r="AB826" s="241">
        <v>7300</v>
      </c>
      <c r="AC826" s="242">
        <f t="shared" si="274"/>
        <v>27990</v>
      </c>
      <c r="AD826" s="242">
        <f t="shared" ref="AD826:AD889" si="277">200*$AD$3</f>
        <v>37580</v>
      </c>
      <c r="AE826" s="242">
        <f t="shared" ref="AE826:AE889" si="278">J826*$AE$3</f>
        <v>90072.6</v>
      </c>
      <c r="AF826" s="242">
        <f t="shared" si="265"/>
        <v>155642.6</v>
      </c>
      <c r="AG826" s="242">
        <f t="shared" si="272"/>
        <v>162942.6</v>
      </c>
      <c r="AH826" s="242">
        <f t="shared" si="266"/>
        <v>16294</v>
      </c>
      <c r="AI826" s="242">
        <f t="shared" si="267"/>
        <v>6020</v>
      </c>
      <c r="AJ826" s="244">
        <f t="shared" si="268"/>
        <v>185250</v>
      </c>
      <c r="AM826" s="246">
        <f t="shared" si="269"/>
        <v>21300</v>
      </c>
      <c r="AN826" s="246">
        <f t="shared" si="270"/>
        <v>15620</v>
      </c>
    </row>
    <row r="827" spans="2:40" ht="15.6">
      <c r="B827" s="247">
        <v>822</v>
      </c>
      <c r="C827" s="248">
        <v>396440</v>
      </c>
      <c r="D827" s="248">
        <v>318690</v>
      </c>
      <c r="E827" s="235">
        <f t="shared" si="257"/>
        <v>77750</v>
      </c>
      <c r="F827" s="236">
        <f t="shared" si="258"/>
        <v>185570</v>
      </c>
      <c r="G827" s="234">
        <f t="shared" si="259"/>
        <v>146020</v>
      </c>
      <c r="H827" s="237">
        <f t="shared" si="260"/>
        <v>39550</v>
      </c>
      <c r="I827" s="249"/>
      <c r="J827" s="247">
        <v>322</v>
      </c>
      <c r="K827" s="247"/>
      <c r="L827" s="248">
        <v>206870</v>
      </c>
      <c r="M827" s="248">
        <v>161630</v>
      </c>
      <c r="N827" s="248">
        <v>206870</v>
      </c>
      <c r="O827" s="248">
        <v>161630</v>
      </c>
      <c r="Q827" s="241">
        <v>6060</v>
      </c>
      <c r="R827" s="242">
        <f t="shared" si="273"/>
        <v>23490</v>
      </c>
      <c r="S827" s="242">
        <f t="shared" si="275"/>
        <v>29460.000000000004</v>
      </c>
      <c r="T827" s="242">
        <f t="shared" si="276"/>
        <v>69423.199999999997</v>
      </c>
      <c r="U827" s="242">
        <f t="shared" si="261"/>
        <v>122373.2</v>
      </c>
      <c r="V827" s="242">
        <f t="shared" si="271"/>
        <v>128433.2</v>
      </c>
      <c r="W827" s="242">
        <f t="shared" si="262"/>
        <v>12843</v>
      </c>
      <c r="X827" s="242">
        <f t="shared" si="263"/>
        <v>4750</v>
      </c>
      <c r="Y827" s="244">
        <f t="shared" si="264"/>
        <v>146020</v>
      </c>
      <c r="Z827" s="244"/>
      <c r="AA827" s="252"/>
      <c r="AB827" s="241">
        <v>7300</v>
      </c>
      <c r="AC827" s="242">
        <f t="shared" si="274"/>
        <v>27990</v>
      </c>
      <c r="AD827" s="242">
        <f t="shared" si="277"/>
        <v>37580</v>
      </c>
      <c r="AE827" s="242">
        <f t="shared" si="278"/>
        <v>90353.200000000012</v>
      </c>
      <c r="AF827" s="242">
        <f t="shared" si="265"/>
        <v>155923.20000000001</v>
      </c>
      <c r="AG827" s="242">
        <f t="shared" si="272"/>
        <v>163223.20000000001</v>
      </c>
      <c r="AH827" s="242">
        <f t="shared" si="266"/>
        <v>16322</v>
      </c>
      <c r="AI827" s="242">
        <f t="shared" si="267"/>
        <v>6030</v>
      </c>
      <c r="AJ827" s="244">
        <f t="shared" si="268"/>
        <v>185570</v>
      </c>
      <c r="AM827" s="246">
        <f t="shared" si="269"/>
        <v>21300</v>
      </c>
      <c r="AN827" s="246">
        <f t="shared" si="270"/>
        <v>15610</v>
      </c>
    </row>
    <row r="828" spans="2:40" ht="15.6">
      <c r="B828" s="247">
        <v>823</v>
      </c>
      <c r="C828" s="248">
        <v>397240</v>
      </c>
      <c r="D828" s="248">
        <v>319340</v>
      </c>
      <c r="E828" s="235">
        <f t="shared" si="257"/>
        <v>77900</v>
      </c>
      <c r="F828" s="236">
        <f t="shared" si="258"/>
        <v>185890</v>
      </c>
      <c r="G828" s="234">
        <f t="shared" si="259"/>
        <v>146270</v>
      </c>
      <c r="H828" s="237">
        <f t="shared" si="260"/>
        <v>39620</v>
      </c>
      <c r="I828" s="249"/>
      <c r="J828" s="247">
        <v>323</v>
      </c>
      <c r="K828" s="247"/>
      <c r="L828" s="248">
        <v>207190</v>
      </c>
      <c r="M828" s="248">
        <v>161870</v>
      </c>
      <c r="N828" s="248">
        <v>207190</v>
      </c>
      <c r="O828" s="248">
        <v>161870</v>
      </c>
      <c r="Q828" s="241">
        <v>6060</v>
      </c>
      <c r="R828" s="242">
        <f t="shared" si="273"/>
        <v>23490</v>
      </c>
      <c r="S828" s="242">
        <f t="shared" si="275"/>
        <v>29460.000000000004</v>
      </c>
      <c r="T828" s="242">
        <f t="shared" si="276"/>
        <v>69638.8</v>
      </c>
      <c r="U828" s="242">
        <f t="shared" si="261"/>
        <v>122588.8</v>
      </c>
      <c r="V828" s="242">
        <f t="shared" si="271"/>
        <v>128648.8</v>
      </c>
      <c r="W828" s="242">
        <f t="shared" si="262"/>
        <v>12865</v>
      </c>
      <c r="X828" s="242">
        <f t="shared" si="263"/>
        <v>4760</v>
      </c>
      <c r="Y828" s="244">
        <f t="shared" si="264"/>
        <v>146270</v>
      </c>
      <c r="Z828" s="244"/>
      <c r="AA828" s="252"/>
      <c r="AB828" s="241">
        <v>7300</v>
      </c>
      <c r="AC828" s="242">
        <f t="shared" si="274"/>
        <v>27990</v>
      </c>
      <c r="AD828" s="242">
        <f t="shared" si="277"/>
        <v>37580</v>
      </c>
      <c r="AE828" s="242">
        <f t="shared" si="278"/>
        <v>90633.8</v>
      </c>
      <c r="AF828" s="242">
        <f t="shared" si="265"/>
        <v>156203.79999999999</v>
      </c>
      <c r="AG828" s="242">
        <f t="shared" si="272"/>
        <v>163503.79999999999</v>
      </c>
      <c r="AH828" s="242">
        <f t="shared" si="266"/>
        <v>16350</v>
      </c>
      <c r="AI828" s="242">
        <f t="shared" si="267"/>
        <v>6040</v>
      </c>
      <c r="AJ828" s="244">
        <f t="shared" si="268"/>
        <v>185890</v>
      </c>
      <c r="AM828" s="246">
        <f t="shared" si="269"/>
        <v>21300</v>
      </c>
      <c r="AN828" s="246">
        <f t="shared" si="270"/>
        <v>15600</v>
      </c>
    </row>
    <row r="829" spans="2:40" ht="15.6">
      <c r="B829" s="247">
        <v>824</v>
      </c>
      <c r="C829" s="248">
        <v>398050</v>
      </c>
      <c r="D829" s="248">
        <v>319990</v>
      </c>
      <c r="E829" s="235">
        <f t="shared" si="257"/>
        <v>78060</v>
      </c>
      <c r="F829" s="236">
        <f t="shared" si="258"/>
        <v>186220</v>
      </c>
      <c r="G829" s="234">
        <f t="shared" si="259"/>
        <v>146510</v>
      </c>
      <c r="H829" s="237">
        <f t="shared" si="260"/>
        <v>39710</v>
      </c>
      <c r="I829" s="249"/>
      <c r="J829" s="247">
        <v>324</v>
      </c>
      <c r="K829" s="247"/>
      <c r="L829" s="248">
        <v>207510</v>
      </c>
      <c r="M829" s="248">
        <v>162120</v>
      </c>
      <c r="N829" s="248">
        <v>207510</v>
      </c>
      <c r="O829" s="248">
        <v>162120</v>
      </c>
      <c r="Q829" s="241">
        <v>6060</v>
      </c>
      <c r="R829" s="242">
        <f t="shared" si="273"/>
        <v>23490</v>
      </c>
      <c r="S829" s="242">
        <f t="shared" si="275"/>
        <v>29460.000000000004</v>
      </c>
      <c r="T829" s="242">
        <f t="shared" si="276"/>
        <v>69854.399999999994</v>
      </c>
      <c r="U829" s="242">
        <f t="shared" si="261"/>
        <v>122804.4</v>
      </c>
      <c r="V829" s="242">
        <f t="shared" si="271"/>
        <v>128864.4</v>
      </c>
      <c r="W829" s="242">
        <f t="shared" si="262"/>
        <v>12886</v>
      </c>
      <c r="X829" s="242">
        <f t="shared" si="263"/>
        <v>4760</v>
      </c>
      <c r="Y829" s="244">
        <f t="shared" si="264"/>
        <v>146510</v>
      </c>
      <c r="Z829" s="244"/>
      <c r="AA829" s="252"/>
      <c r="AB829" s="241">
        <v>7300</v>
      </c>
      <c r="AC829" s="242">
        <f t="shared" si="274"/>
        <v>27990</v>
      </c>
      <c r="AD829" s="242">
        <f t="shared" si="277"/>
        <v>37580</v>
      </c>
      <c r="AE829" s="242">
        <f t="shared" si="278"/>
        <v>90914.400000000009</v>
      </c>
      <c r="AF829" s="242">
        <f t="shared" si="265"/>
        <v>156484.40000000002</v>
      </c>
      <c r="AG829" s="242">
        <f t="shared" si="272"/>
        <v>163784.40000000002</v>
      </c>
      <c r="AH829" s="242">
        <f t="shared" si="266"/>
        <v>16378</v>
      </c>
      <c r="AI829" s="242">
        <f t="shared" si="267"/>
        <v>6060</v>
      </c>
      <c r="AJ829" s="244">
        <f t="shared" si="268"/>
        <v>186220</v>
      </c>
      <c r="AM829" s="246">
        <f t="shared" si="269"/>
        <v>21290</v>
      </c>
      <c r="AN829" s="246">
        <f t="shared" si="270"/>
        <v>15610</v>
      </c>
    </row>
    <row r="830" spans="2:40" ht="15.6">
      <c r="B830" s="247">
        <v>825</v>
      </c>
      <c r="C830" s="248">
        <v>398850</v>
      </c>
      <c r="D830" s="248">
        <v>320640</v>
      </c>
      <c r="E830" s="235">
        <f t="shared" si="257"/>
        <v>78210</v>
      </c>
      <c r="F830" s="236">
        <f t="shared" si="258"/>
        <v>186540</v>
      </c>
      <c r="G830" s="234">
        <f t="shared" si="259"/>
        <v>146750</v>
      </c>
      <c r="H830" s="237">
        <f t="shared" si="260"/>
        <v>39790</v>
      </c>
      <c r="I830" s="249"/>
      <c r="J830" s="247">
        <v>325</v>
      </c>
      <c r="K830" s="247"/>
      <c r="L830" s="248">
        <v>207830</v>
      </c>
      <c r="M830" s="248">
        <v>162370</v>
      </c>
      <c r="N830" s="248">
        <v>207830</v>
      </c>
      <c r="O830" s="248">
        <v>162370</v>
      </c>
      <c r="Q830" s="241">
        <v>6060</v>
      </c>
      <c r="R830" s="242">
        <f t="shared" si="273"/>
        <v>23490</v>
      </c>
      <c r="S830" s="242">
        <f t="shared" si="275"/>
        <v>29460.000000000004</v>
      </c>
      <c r="T830" s="242">
        <f t="shared" si="276"/>
        <v>70070</v>
      </c>
      <c r="U830" s="242">
        <f t="shared" si="261"/>
        <v>123020</v>
      </c>
      <c r="V830" s="242">
        <f t="shared" si="271"/>
        <v>129080</v>
      </c>
      <c r="W830" s="242">
        <f t="shared" si="262"/>
        <v>12908</v>
      </c>
      <c r="X830" s="242">
        <f t="shared" si="263"/>
        <v>4770</v>
      </c>
      <c r="Y830" s="244">
        <f t="shared" si="264"/>
        <v>146750</v>
      </c>
      <c r="Z830" s="244"/>
      <c r="AA830" s="252"/>
      <c r="AB830" s="241">
        <v>7300</v>
      </c>
      <c r="AC830" s="242">
        <f t="shared" si="274"/>
        <v>27990</v>
      </c>
      <c r="AD830" s="242">
        <f t="shared" si="277"/>
        <v>37580</v>
      </c>
      <c r="AE830" s="242">
        <f t="shared" si="278"/>
        <v>91195.000000000015</v>
      </c>
      <c r="AF830" s="242">
        <f t="shared" si="265"/>
        <v>156765</v>
      </c>
      <c r="AG830" s="242">
        <f t="shared" si="272"/>
        <v>164065</v>
      </c>
      <c r="AH830" s="242">
        <f t="shared" si="266"/>
        <v>16407</v>
      </c>
      <c r="AI830" s="242">
        <f t="shared" si="267"/>
        <v>6070</v>
      </c>
      <c r="AJ830" s="244">
        <f t="shared" si="268"/>
        <v>186540</v>
      </c>
      <c r="AM830" s="246">
        <f t="shared" si="269"/>
        <v>21290</v>
      </c>
      <c r="AN830" s="246">
        <f t="shared" si="270"/>
        <v>15620</v>
      </c>
    </row>
    <row r="831" spans="2:40" ht="15.6">
      <c r="B831" s="247">
        <v>826</v>
      </c>
      <c r="C831" s="248">
        <v>399660</v>
      </c>
      <c r="D831" s="248">
        <v>321290</v>
      </c>
      <c r="E831" s="235">
        <f t="shared" si="257"/>
        <v>78370</v>
      </c>
      <c r="F831" s="236">
        <f t="shared" si="258"/>
        <v>186860</v>
      </c>
      <c r="G831" s="234">
        <f t="shared" si="259"/>
        <v>147000</v>
      </c>
      <c r="H831" s="237">
        <f t="shared" si="260"/>
        <v>39860</v>
      </c>
      <c r="I831" s="249"/>
      <c r="J831" s="247">
        <v>326</v>
      </c>
      <c r="K831" s="247"/>
      <c r="L831" s="248">
        <v>208150</v>
      </c>
      <c r="M831" s="248">
        <v>162610</v>
      </c>
      <c r="N831" s="248">
        <v>208150</v>
      </c>
      <c r="O831" s="248">
        <v>162610</v>
      </c>
      <c r="Q831" s="241">
        <v>6060</v>
      </c>
      <c r="R831" s="242">
        <f t="shared" si="273"/>
        <v>23490</v>
      </c>
      <c r="S831" s="242">
        <f t="shared" si="275"/>
        <v>29460.000000000004</v>
      </c>
      <c r="T831" s="242">
        <f t="shared" si="276"/>
        <v>70285.599999999991</v>
      </c>
      <c r="U831" s="242">
        <f t="shared" si="261"/>
        <v>123235.59999999999</v>
      </c>
      <c r="V831" s="242">
        <f t="shared" si="271"/>
        <v>129295.59999999999</v>
      </c>
      <c r="W831" s="242">
        <f t="shared" si="262"/>
        <v>12930</v>
      </c>
      <c r="X831" s="242">
        <f t="shared" si="263"/>
        <v>4780</v>
      </c>
      <c r="Y831" s="244">
        <f t="shared" si="264"/>
        <v>147000</v>
      </c>
      <c r="Z831" s="244"/>
      <c r="AA831" s="252"/>
      <c r="AB831" s="241">
        <v>7300</v>
      </c>
      <c r="AC831" s="242">
        <f t="shared" si="274"/>
        <v>27990</v>
      </c>
      <c r="AD831" s="242">
        <f t="shared" si="277"/>
        <v>37580</v>
      </c>
      <c r="AE831" s="242">
        <f t="shared" si="278"/>
        <v>91475.6</v>
      </c>
      <c r="AF831" s="242">
        <f t="shared" si="265"/>
        <v>157045.6</v>
      </c>
      <c r="AG831" s="242">
        <f t="shared" si="272"/>
        <v>164345.60000000001</v>
      </c>
      <c r="AH831" s="242">
        <f t="shared" si="266"/>
        <v>16435</v>
      </c>
      <c r="AI831" s="242">
        <f t="shared" si="267"/>
        <v>6080</v>
      </c>
      <c r="AJ831" s="244">
        <f t="shared" si="268"/>
        <v>186860</v>
      </c>
      <c r="AM831" s="246">
        <f t="shared" si="269"/>
        <v>21290</v>
      </c>
      <c r="AN831" s="246">
        <f t="shared" si="270"/>
        <v>15610</v>
      </c>
    </row>
    <row r="832" spans="2:40" ht="15.6">
      <c r="B832" s="247">
        <v>827</v>
      </c>
      <c r="C832" s="248">
        <v>400470</v>
      </c>
      <c r="D832" s="248">
        <v>321950</v>
      </c>
      <c r="E832" s="235">
        <f t="shared" si="257"/>
        <v>78520</v>
      </c>
      <c r="F832" s="236">
        <f t="shared" si="258"/>
        <v>187170</v>
      </c>
      <c r="G832" s="234">
        <f t="shared" si="259"/>
        <v>147250</v>
      </c>
      <c r="H832" s="237">
        <f t="shared" si="260"/>
        <v>39920</v>
      </c>
      <c r="I832" s="249"/>
      <c r="J832" s="247">
        <v>327</v>
      </c>
      <c r="K832" s="247"/>
      <c r="L832" s="248">
        <v>208470</v>
      </c>
      <c r="M832" s="248">
        <v>162850</v>
      </c>
      <c r="N832" s="248">
        <v>208470</v>
      </c>
      <c r="O832" s="248">
        <v>162850</v>
      </c>
      <c r="Q832" s="241">
        <v>6060</v>
      </c>
      <c r="R832" s="242">
        <f t="shared" si="273"/>
        <v>23490</v>
      </c>
      <c r="S832" s="242">
        <f t="shared" si="275"/>
        <v>29460.000000000004</v>
      </c>
      <c r="T832" s="242">
        <f t="shared" si="276"/>
        <v>70501.2</v>
      </c>
      <c r="U832" s="242">
        <f t="shared" si="261"/>
        <v>123451.2</v>
      </c>
      <c r="V832" s="242">
        <f t="shared" si="271"/>
        <v>129511.2</v>
      </c>
      <c r="W832" s="242">
        <f t="shared" si="262"/>
        <v>12951</v>
      </c>
      <c r="X832" s="242">
        <f t="shared" si="263"/>
        <v>4790</v>
      </c>
      <c r="Y832" s="244">
        <f t="shared" si="264"/>
        <v>147250</v>
      </c>
      <c r="Z832" s="244"/>
      <c r="AA832" s="252"/>
      <c r="AB832" s="241">
        <v>7300</v>
      </c>
      <c r="AC832" s="242">
        <f t="shared" si="274"/>
        <v>27990</v>
      </c>
      <c r="AD832" s="242">
        <f t="shared" si="277"/>
        <v>37580</v>
      </c>
      <c r="AE832" s="242">
        <f t="shared" si="278"/>
        <v>91756.200000000012</v>
      </c>
      <c r="AF832" s="242">
        <f t="shared" si="265"/>
        <v>157326.20000000001</v>
      </c>
      <c r="AG832" s="242">
        <f t="shared" si="272"/>
        <v>164626.20000000001</v>
      </c>
      <c r="AH832" s="242">
        <f t="shared" si="266"/>
        <v>16463</v>
      </c>
      <c r="AI832" s="242">
        <f t="shared" si="267"/>
        <v>6090</v>
      </c>
      <c r="AJ832" s="244">
        <f t="shared" si="268"/>
        <v>187170</v>
      </c>
      <c r="AM832" s="246">
        <f t="shared" si="269"/>
        <v>21300</v>
      </c>
      <c r="AN832" s="246">
        <f t="shared" si="270"/>
        <v>15600</v>
      </c>
    </row>
    <row r="833" spans="2:40" ht="15.6">
      <c r="B833" s="247">
        <v>828</v>
      </c>
      <c r="C833" s="248">
        <v>401280</v>
      </c>
      <c r="D833" s="248">
        <v>322600</v>
      </c>
      <c r="E833" s="235">
        <f t="shared" si="257"/>
        <v>78680</v>
      </c>
      <c r="F833" s="236">
        <f t="shared" si="258"/>
        <v>187490</v>
      </c>
      <c r="G833" s="234">
        <f t="shared" si="259"/>
        <v>147480</v>
      </c>
      <c r="H833" s="237">
        <f t="shared" si="260"/>
        <v>40010</v>
      </c>
      <c r="I833" s="249"/>
      <c r="J833" s="247">
        <v>328</v>
      </c>
      <c r="K833" s="247"/>
      <c r="L833" s="248">
        <v>208790</v>
      </c>
      <c r="M833" s="248">
        <v>163100</v>
      </c>
      <c r="N833" s="248">
        <v>208790</v>
      </c>
      <c r="O833" s="248">
        <v>163100</v>
      </c>
      <c r="Q833" s="241">
        <v>6060</v>
      </c>
      <c r="R833" s="242">
        <f t="shared" si="273"/>
        <v>23490</v>
      </c>
      <c r="S833" s="242">
        <f t="shared" si="275"/>
        <v>29460.000000000004</v>
      </c>
      <c r="T833" s="242">
        <f t="shared" si="276"/>
        <v>70716.800000000003</v>
      </c>
      <c r="U833" s="242">
        <f t="shared" si="261"/>
        <v>123666.8</v>
      </c>
      <c r="V833" s="242">
        <f t="shared" si="271"/>
        <v>129726.8</v>
      </c>
      <c r="W833" s="242">
        <f t="shared" si="262"/>
        <v>12973</v>
      </c>
      <c r="X833" s="242">
        <f t="shared" si="263"/>
        <v>4790</v>
      </c>
      <c r="Y833" s="244">
        <f t="shared" si="264"/>
        <v>147480</v>
      </c>
      <c r="Z833" s="244"/>
      <c r="AA833" s="252"/>
      <c r="AB833" s="241">
        <v>7300</v>
      </c>
      <c r="AC833" s="242">
        <f t="shared" si="274"/>
        <v>27990</v>
      </c>
      <c r="AD833" s="242">
        <f t="shared" si="277"/>
        <v>37580</v>
      </c>
      <c r="AE833" s="242">
        <f t="shared" si="278"/>
        <v>92036.800000000003</v>
      </c>
      <c r="AF833" s="242">
        <f t="shared" si="265"/>
        <v>157606.79999999999</v>
      </c>
      <c r="AG833" s="242">
        <f t="shared" si="272"/>
        <v>164906.79999999999</v>
      </c>
      <c r="AH833" s="242">
        <f t="shared" si="266"/>
        <v>16491</v>
      </c>
      <c r="AI833" s="242">
        <f t="shared" si="267"/>
        <v>6100</v>
      </c>
      <c r="AJ833" s="244">
        <f t="shared" si="268"/>
        <v>187490</v>
      </c>
      <c r="AM833" s="246">
        <f t="shared" si="269"/>
        <v>21300</v>
      </c>
      <c r="AN833" s="246">
        <f t="shared" si="270"/>
        <v>15620</v>
      </c>
    </row>
    <row r="834" spans="2:40" ht="15.6">
      <c r="B834" s="247">
        <v>829</v>
      </c>
      <c r="C834" s="248">
        <v>402090</v>
      </c>
      <c r="D834" s="248">
        <v>323250</v>
      </c>
      <c r="E834" s="235">
        <f t="shared" si="257"/>
        <v>78840</v>
      </c>
      <c r="F834" s="236">
        <f t="shared" si="258"/>
        <v>187810</v>
      </c>
      <c r="G834" s="234">
        <f t="shared" si="259"/>
        <v>147730</v>
      </c>
      <c r="H834" s="237">
        <f t="shared" si="260"/>
        <v>40080</v>
      </c>
      <c r="I834" s="249"/>
      <c r="J834" s="247">
        <v>329</v>
      </c>
      <c r="K834" s="247"/>
      <c r="L834" s="248">
        <v>209100</v>
      </c>
      <c r="M834" s="248">
        <v>163340</v>
      </c>
      <c r="N834" s="248">
        <v>209100</v>
      </c>
      <c r="O834" s="248">
        <v>163340</v>
      </c>
      <c r="Q834" s="241">
        <v>6060</v>
      </c>
      <c r="R834" s="242">
        <f t="shared" si="273"/>
        <v>23490</v>
      </c>
      <c r="S834" s="242">
        <f t="shared" si="275"/>
        <v>29460.000000000004</v>
      </c>
      <c r="T834" s="242">
        <f t="shared" si="276"/>
        <v>70932.399999999994</v>
      </c>
      <c r="U834" s="242">
        <f t="shared" si="261"/>
        <v>123882.4</v>
      </c>
      <c r="V834" s="242">
        <f t="shared" si="271"/>
        <v>129942.39999999999</v>
      </c>
      <c r="W834" s="242">
        <f t="shared" si="262"/>
        <v>12994</v>
      </c>
      <c r="X834" s="242">
        <f t="shared" si="263"/>
        <v>4800</v>
      </c>
      <c r="Y834" s="244">
        <f t="shared" si="264"/>
        <v>147730</v>
      </c>
      <c r="Z834" s="244"/>
      <c r="AA834" s="252"/>
      <c r="AB834" s="241">
        <v>7300</v>
      </c>
      <c r="AC834" s="242">
        <f t="shared" si="274"/>
        <v>27990</v>
      </c>
      <c r="AD834" s="242">
        <f t="shared" si="277"/>
        <v>37580</v>
      </c>
      <c r="AE834" s="242">
        <f t="shared" si="278"/>
        <v>92317.400000000009</v>
      </c>
      <c r="AF834" s="242">
        <f t="shared" si="265"/>
        <v>157887.40000000002</v>
      </c>
      <c r="AG834" s="242">
        <f t="shared" si="272"/>
        <v>165187.40000000002</v>
      </c>
      <c r="AH834" s="242">
        <f t="shared" si="266"/>
        <v>16519</v>
      </c>
      <c r="AI834" s="242">
        <f t="shared" si="267"/>
        <v>6110</v>
      </c>
      <c r="AJ834" s="244">
        <f t="shared" si="268"/>
        <v>187810</v>
      </c>
      <c r="AM834" s="246">
        <f t="shared" si="269"/>
        <v>21290</v>
      </c>
      <c r="AN834" s="246">
        <f t="shared" si="270"/>
        <v>15610</v>
      </c>
    </row>
    <row r="835" spans="2:40" ht="15.6">
      <c r="B835" s="247">
        <v>830</v>
      </c>
      <c r="C835" s="248">
        <v>402900</v>
      </c>
      <c r="D835" s="248">
        <v>323910</v>
      </c>
      <c r="E835" s="235">
        <f t="shared" si="257"/>
        <v>78990</v>
      </c>
      <c r="F835" s="236">
        <f t="shared" si="258"/>
        <v>188130</v>
      </c>
      <c r="G835" s="234">
        <f t="shared" si="259"/>
        <v>147980</v>
      </c>
      <c r="H835" s="237">
        <f t="shared" si="260"/>
        <v>40150</v>
      </c>
      <c r="I835" s="249"/>
      <c r="J835" s="247">
        <v>330</v>
      </c>
      <c r="K835" s="247"/>
      <c r="L835" s="248">
        <v>209420</v>
      </c>
      <c r="M835" s="248">
        <v>163590</v>
      </c>
      <c r="N835" s="248">
        <v>209420</v>
      </c>
      <c r="O835" s="248">
        <v>163590</v>
      </c>
      <c r="Q835" s="241">
        <v>6060</v>
      </c>
      <c r="R835" s="242">
        <f t="shared" si="273"/>
        <v>23490</v>
      </c>
      <c r="S835" s="242">
        <f t="shared" si="275"/>
        <v>29460.000000000004</v>
      </c>
      <c r="T835" s="242">
        <f t="shared" si="276"/>
        <v>71148</v>
      </c>
      <c r="U835" s="242">
        <f t="shared" si="261"/>
        <v>124098</v>
      </c>
      <c r="V835" s="242">
        <f t="shared" si="271"/>
        <v>130158</v>
      </c>
      <c r="W835" s="242">
        <f t="shared" si="262"/>
        <v>13016</v>
      </c>
      <c r="X835" s="242">
        <f t="shared" si="263"/>
        <v>4810</v>
      </c>
      <c r="Y835" s="244">
        <f t="shared" si="264"/>
        <v>147980</v>
      </c>
      <c r="Z835" s="244"/>
      <c r="AA835" s="252"/>
      <c r="AB835" s="241">
        <v>7300</v>
      </c>
      <c r="AC835" s="242">
        <f t="shared" si="274"/>
        <v>27990</v>
      </c>
      <c r="AD835" s="242">
        <f t="shared" si="277"/>
        <v>37580</v>
      </c>
      <c r="AE835" s="242">
        <f t="shared" si="278"/>
        <v>92598.000000000015</v>
      </c>
      <c r="AF835" s="242">
        <f t="shared" si="265"/>
        <v>158168</v>
      </c>
      <c r="AG835" s="242">
        <f t="shared" si="272"/>
        <v>165468</v>
      </c>
      <c r="AH835" s="242">
        <f t="shared" si="266"/>
        <v>16547</v>
      </c>
      <c r="AI835" s="242">
        <f t="shared" si="267"/>
        <v>6120</v>
      </c>
      <c r="AJ835" s="244">
        <f t="shared" si="268"/>
        <v>188130</v>
      </c>
      <c r="AM835" s="246">
        <f t="shared" si="269"/>
        <v>21290</v>
      </c>
      <c r="AN835" s="246">
        <f t="shared" si="270"/>
        <v>15610</v>
      </c>
    </row>
    <row r="836" spans="2:40" ht="15.6">
      <c r="B836" s="247">
        <v>831</v>
      </c>
      <c r="C836" s="248">
        <v>403700</v>
      </c>
      <c r="D836" s="248">
        <v>324560</v>
      </c>
      <c r="E836" s="235">
        <f t="shared" si="257"/>
        <v>79140</v>
      </c>
      <c r="F836" s="236">
        <f t="shared" si="258"/>
        <v>188450</v>
      </c>
      <c r="G836" s="234">
        <f t="shared" si="259"/>
        <v>148230</v>
      </c>
      <c r="H836" s="237">
        <f t="shared" si="260"/>
        <v>40220</v>
      </c>
      <c r="I836" s="249"/>
      <c r="J836" s="247">
        <v>331</v>
      </c>
      <c r="K836" s="247"/>
      <c r="L836" s="248">
        <v>209740</v>
      </c>
      <c r="M836" s="248">
        <v>163840</v>
      </c>
      <c r="N836" s="248">
        <v>209740</v>
      </c>
      <c r="O836" s="248">
        <v>163840</v>
      </c>
      <c r="Q836" s="241">
        <v>6060</v>
      </c>
      <c r="R836" s="242">
        <f t="shared" si="273"/>
        <v>23490</v>
      </c>
      <c r="S836" s="242">
        <f t="shared" si="275"/>
        <v>29460.000000000004</v>
      </c>
      <c r="T836" s="242">
        <f t="shared" si="276"/>
        <v>71363.599999999991</v>
      </c>
      <c r="U836" s="242">
        <f t="shared" si="261"/>
        <v>124313.59999999999</v>
      </c>
      <c r="V836" s="242">
        <f t="shared" si="271"/>
        <v>130373.59999999999</v>
      </c>
      <c r="W836" s="242">
        <f t="shared" si="262"/>
        <v>13037</v>
      </c>
      <c r="X836" s="242">
        <f t="shared" si="263"/>
        <v>4820</v>
      </c>
      <c r="Y836" s="244">
        <f t="shared" si="264"/>
        <v>148230</v>
      </c>
      <c r="Z836" s="244"/>
      <c r="AA836" s="252"/>
      <c r="AB836" s="241">
        <v>7300</v>
      </c>
      <c r="AC836" s="242">
        <f t="shared" si="274"/>
        <v>27990</v>
      </c>
      <c r="AD836" s="242">
        <f t="shared" si="277"/>
        <v>37580</v>
      </c>
      <c r="AE836" s="242">
        <f t="shared" si="278"/>
        <v>92878.6</v>
      </c>
      <c r="AF836" s="242">
        <f t="shared" si="265"/>
        <v>158448.6</v>
      </c>
      <c r="AG836" s="242">
        <f t="shared" si="272"/>
        <v>165748.6</v>
      </c>
      <c r="AH836" s="242">
        <f t="shared" si="266"/>
        <v>16575</v>
      </c>
      <c r="AI836" s="242">
        <f t="shared" si="267"/>
        <v>6130</v>
      </c>
      <c r="AJ836" s="244">
        <f t="shared" si="268"/>
        <v>188450</v>
      </c>
      <c r="AM836" s="246">
        <f t="shared" si="269"/>
        <v>21290</v>
      </c>
      <c r="AN836" s="246">
        <f t="shared" si="270"/>
        <v>15610</v>
      </c>
    </row>
    <row r="837" spans="2:40" ht="15.6">
      <c r="B837" s="247">
        <v>832</v>
      </c>
      <c r="C837" s="248">
        <v>404510</v>
      </c>
      <c r="D837" s="248">
        <v>325220</v>
      </c>
      <c r="E837" s="235">
        <f t="shared" ref="E837:E900" si="279">C837-D837</f>
        <v>79290</v>
      </c>
      <c r="F837" s="236">
        <f t="shared" ref="F837:F900" si="280">AJ837</f>
        <v>188770</v>
      </c>
      <c r="G837" s="234">
        <f t="shared" ref="G837:G900" si="281">Y837</f>
        <v>148470</v>
      </c>
      <c r="H837" s="237">
        <f t="shared" ref="H837:H900" si="282">F837-G837</f>
        <v>40300</v>
      </c>
      <c r="I837" s="249"/>
      <c r="J837" s="247">
        <v>332</v>
      </c>
      <c r="K837" s="247"/>
      <c r="L837" s="248">
        <v>210060</v>
      </c>
      <c r="M837" s="248">
        <v>164080</v>
      </c>
      <c r="N837" s="248">
        <v>210060</v>
      </c>
      <c r="O837" s="248">
        <v>164080</v>
      </c>
      <c r="Q837" s="241">
        <v>6060</v>
      </c>
      <c r="R837" s="242">
        <f t="shared" si="273"/>
        <v>23490</v>
      </c>
      <c r="S837" s="242">
        <f t="shared" si="275"/>
        <v>29460.000000000004</v>
      </c>
      <c r="T837" s="242">
        <f t="shared" si="276"/>
        <v>71579.199999999997</v>
      </c>
      <c r="U837" s="242">
        <f t="shared" ref="U837:U900" si="283">R837+S837+T837</f>
        <v>124529.2</v>
      </c>
      <c r="V837" s="242">
        <f t="shared" si="271"/>
        <v>130589.2</v>
      </c>
      <c r="W837" s="242">
        <f t="shared" ref="W837:W900" si="284">ROUND((V837*0.1),0)</f>
        <v>13059</v>
      </c>
      <c r="X837" s="242">
        <f t="shared" ref="X837:X900" si="285">ROUNDDOWN((V837*0.037),-1)</f>
        <v>4830</v>
      </c>
      <c r="Y837" s="244">
        <f t="shared" ref="Y837:Y900" si="286">ROUNDDOWN((V837+W837+X837),-1)</f>
        <v>148470</v>
      </c>
      <c r="Z837" s="244"/>
      <c r="AA837" s="252"/>
      <c r="AB837" s="241">
        <v>7300</v>
      </c>
      <c r="AC837" s="242">
        <f t="shared" si="274"/>
        <v>27990</v>
      </c>
      <c r="AD837" s="242">
        <f t="shared" si="277"/>
        <v>37580</v>
      </c>
      <c r="AE837" s="242">
        <f t="shared" si="278"/>
        <v>93159.200000000012</v>
      </c>
      <c r="AF837" s="242">
        <f t="shared" ref="AF837:AF900" si="287">AC837+AD837+AE837</f>
        <v>158729.20000000001</v>
      </c>
      <c r="AG837" s="242">
        <f t="shared" si="272"/>
        <v>166029.20000000001</v>
      </c>
      <c r="AH837" s="242">
        <f t="shared" ref="AH837:AH900" si="288">ROUND((AG837*0.1),0)</f>
        <v>16603</v>
      </c>
      <c r="AI837" s="242">
        <f t="shared" ref="AI837:AI900" si="289">ROUNDDOWN((AG837*0.037),-1)</f>
        <v>6140</v>
      </c>
      <c r="AJ837" s="244">
        <f t="shared" ref="AJ837:AJ900" si="290">ROUNDDOWN((AG837+AH837+AI837),-1)</f>
        <v>188770</v>
      </c>
      <c r="AM837" s="246">
        <f t="shared" si="269"/>
        <v>21290</v>
      </c>
      <c r="AN837" s="246">
        <f t="shared" si="270"/>
        <v>15610</v>
      </c>
    </row>
    <row r="838" spans="2:40" ht="15.6">
      <c r="B838" s="247">
        <v>833</v>
      </c>
      <c r="C838" s="248">
        <v>405310</v>
      </c>
      <c r="D838" s="248">
        <v>325870</v>
      </c>
      <c r="E838" s="235">
        <f t="shared" si="279"/>
        <v>79440</v>
      </c>
      <c r="F838" s="236">
        <f t="shared" si="280"/>
        <v>189090</v>
      </c>
      <c r="G838" s="234">
        <f t="shared" si="281"/>
        <v>148710</v>
      </c>
      <c r="H838" s="237">
        <f t="shared" si="282"/>
        <v>40380</v>
      </c>
      <c r="I838" s="249"/>
      <c r="J838" s="247">
        <v>333</v>
      </c>
      <c r="K838" s="247"/>
      <c r="L838" s="248">
        <v>210380</v>
      </c>
      <c r="M838" s="248">
        <v>164320</v>
      </c>
      <c r="N838" s="248">
        <v>210380</v>
      </c>
      <c r="O838" s="248">
        <v>164320</v>
      </c>
      <c r="Q838" s="241">
        <v>6060</v>
      </c>
      <c r="R838" s="242">
        <f t="shared" si="273"/>
        <v>23490</v>
      </c>
      <c r="S838" s="242">
        <f t="shared" si="275"/>
        <v>29460.000000000004</v>
      </c>
      <c r="T838" s="242">
        <f t="shared" si="276"/>
        <v>71794.8</v>
      </c>
      <c r="U838" s="242">
        <f t="shared" si="283"/>
        <v>124744.8</v>
      </c>
      <c r="V838" s="242">
        <f t="shared" si="271"/>
        <v>130804.8</v>
      </c>
      <c r="W838" s="242">
        <f t="shared" si="284"/>
        <v>13080</v>
      </c>
      <c r="X838" s="242">
        <f t="shared" si="285"/>
        <v>4830</v>
      </c>
      <c r="Y838" s="244">
        <f t="shared" si="286"/>
        <v>148710</v>
      </c>
      <c r="Z838" s="244"/>
      <c r="AA838" s="252"/>
      <c r="AB838" s="241">
        <v>7300</v>
      </c>
      <c r="AC838" s="242">
        <f t="shared" si="274"/>
        <v>27990</v>
      </c>
      <c r="AD838" s="242">
        <f t="shared" si="277"/>
        <v>37580</v>
      </c>
      <c r="AE838" s="242">
        <f t="shared" si="278"/>
        <v>93439.8</v>
      </c>
      <c r="AF838" s="242">
        <f t="shared" si="287"/>
        <v>159009.79999999999</v>
      </c>
      <c r="AG838" s="242">
        <f t="shared" si="272"/>
        <v>166309.79999999999</v>
      </c>
      <c r="AH838" s="242">
        <f t="shared" si="288"/>
        <v>16631</v>
      </c>
      <c r="AI838" s="242">
        <f t="shared" si="289"/>
        <v>6150</v>
      </c>
      <c r="AJ838" s="244">
        <f t="shared" si="290"/>
        <v>189090</v>
      </c>
      <c r="AM838" s="246">
        <f t="shared" ref="AM838:AM901" si="291">N838-AJ838</f>
        <v>21290</v>
      </c>
      <c r="AN838" s="246">
        <f t="shared" ref="AN838:AN901" si="292">O838-Y838</f>
        <v>15610</v>
      </c>
    </row>
    <row r="839" spans="2:40" ht="15.6">
      <c r="B839" s="247">
        <v>834</v>
      </c>
      <c r="C839" s="248">
        <v>406120</v>
      </c>
      <c r="D839" s="248">
        <v>326520</v>
      </c>
      <c r="E839" s="235">
        <f t="shared" si="279"/>
        <v>79600</v>
      </c>
      <c r="F839" s="236">
        <f t="shared" si="280"/>
        <v>189400</v>
      </c>
      <c r="G839" s="234">
        <f t="shared" si="281"/>
        <v>148960</v>
      </c>
      <c r="H839" s="237">
        <f t="shared" si="282"/>
        <v>40440</v>
      </c>
      <c r="I839" s="249"/>
      <c r="J839" s="247">
        <v>334</v>
      </c>
      <c r="K839" s="247"/>
      <c r="L839" s="248">
        <v>210700</v>
      </c>
      <c r="M839" s="248">
        <v>164570</v>
      </c>
      <c r="N839" s="248">
        <v>210700</v>
      </c>
      <c r="O839" s="248">
        <v>164570</v>
      </c>
      <c r="Q839" s="241">
        <v>6060</v>
      </c>
      <c r="R839" s="242">
        <f t="shared" si="273"/>
        <v>23490</v>
      </c>
      <c r="S839" s="242">
        <f t="shared" si="275"/>
        <v>29460.000000000004</v>
      </c>
      <c r="T839" s="242">
        <f t="shared" si="276"/>
        <v>72010.399999999994</v>
      </c>
      <c r="U839" s="242">
        <f t="shared" si="283"/>
        <v>124960.4</v>
      </c>
      <c r="V839" s="242">
        <f t="shared" si="271"/>
        <v>131020.4</v>
      </c>
      <c r="W839" s="242">
        <f t="shared" si="284"/>
        <v>13102</v>
      </c>
      <c r="X839" s="242">
        <f t="shared" si="285"/>
        <v>4840</v>
      </c>
      <c r="Y839" s="244">
        <f t="shared" si="286"/>
        <v>148960</v>
      </c>
      <c r="Z839" s="244"/>
      <c r="AA839" s="252"/>
      <c r="AB839" s="241">
        <v>7300</v>
      </c>
      <c r="AC839" s="242">
        <f t="shared" si="274"/>
        <v>27990</v>
      </c>
      <c r="AD839" s="242">
        <f t="shared" si="277"/>
        <v>37580</v>
      </c>
      <c r="AE839" s="242">
        <f t="shared" si="278"/>
        <v>93720.400000000009</v>
      </c>
      <c r="AF839" s="242">
        <f t="shared" si="287"/>
        <v>159290.40000000002</v>
      </c>
      <c r="AG839" s="242">
        <f t="shared" si="272"/>
        <v>166590.40000000002</v>
      </c>
      <c r="AH839" s="242">
        <f t="shared" si="288"/>
        <v>16659</v>
      </c>
      <c r="AI839" s="242">
        <f t="shared" si="289"/>
        <v>6160</v>
      </c>
      <c r="AJ839" s="244">
        <f t="shared" si="290"/>
        <v>189400</v>
      </c>
      <c r="AM839" s="246">
        <f t="shared" si="291"/>
        <v>21300</v>
      </c>
      <c r="AN839" s="246">
        <f t="shared" si="292"/>
        <v>15610</v>
      </c>
    </row>
    <row r="840" spans="2:40" ht="15.6">
      <c r="B840" s="247">
        <v>835</v>
      </c>
      <c r="C840" s="248">
        <v>406930</v>
      </c>
      <c r="D840" s="248">
        <v>327170</v>
      </c>
      <c r="E840" s="235">
        <f t="shared" si="279"/>
        <v>79760</v>
      </c>
      <c r="F840" s="236">
        <f t="shared" si="280"/>
        <v>189720</v>
      </c>
      <c r="G840" s="234">
        <f t="shared" si="281"/>
        <v>149210</v>
      </c>
      <c r="H840" s="237">
        <f t="shared" si="282"/>
        <v>40510</v>
      </c>
      <c r="I840" s="249"/>
      <c r="J840" s="247">
        <v>335</v>
      </c>
      <c r="K840" s="247"/>
      <c r="L840" s="248">
        <v>211020</v>
      </c>
      <c r="M840" s="248">
        <v>164820</v>
      </c>
      <c r="N840" s="248">
        <v>211020</v>
      </c>
      <c r="O840" s="248">
        <v>164820</v>
      </c>
      <c r="Q840" s="241">
        <v>6060</v>
      </c>
      <c r="R840" s="242">
        <f t="shared" si="273"/>
        <v>23490</v>
      </c>
      <c r="S840" s="242">
        <f t="shared" si="275"/>
        <v>29460.000000000004</v>
      </c>
      <c r="T840" s="242">
        <f t="shared" si="276"/>
        <v>72226</v>
      </c>
      <c r="U840" s="242">
        <f t="shared" si="283"/>
        <v>125176</v>
      </c>
      <c r="V840" s="242">
        <f t="shared" si="271"/>
        <v>131236</v>
      </c>
      <c r="W840" s="242">
        <f t="shared" si="284"/>
        <v>13124</v>
      </c>
      <c r="X840" s="242">
        <f t="shared" si="285"/>
        <v>4850</v>
      </c>
      <c r="Y840" s="244">
        <f t="shared" si="286"/>
        <v>149210</v>
      </c>
      <c r="Z840" s="244"/>
      <c r="AA840" s="252"/>
      <c r="AB840" s="241">
        <v>7300</v>
      </c>
      <c r="AC840" s="242">
        <f t="shared" si="274"/>
        <v>27990</v>
      </c>
      <c r="AD840" s="242">
        <f t="shared" si="277"/>
        <v>37580</v>
      </c>
      <c r="AE840" s="242">
        <f t="shared" si="278"/>
        <v>94001.000000000015</v>
      </c>
      <c r="AF840" s="242">
        <f t="shared" si="287"/>
        <v>159571</v>
      </c>
      <c r="AG840" s="242">
        <f t="shared" si="272"/>
        <v>166871</v>
      </c>
      <c r="AH840" s="242">
        <f t="shared" si="288"/>
        <v>16687</v>
      </c>
      <c r="AI840" s="242">
        <f t="shared" si="289"/>
        <v>6170</v>
      </c>
      <c r="AJ840" s="244">
        <f t="shared" si="290"/>
        <v>189720</v>
      </c>
      <c r="AM840" s="246">
        <f t="shared" si="291"/>
        <v>21300</v>
      </c>
      <c r="AN840" s="246">
        <f t="shared" si="292"/>
        <v>15610</v>
      </c>
    </row>
    <row r="841" spans="2:40" ht="15.6">
      <c r="B841" s="247">
        <v>836</v>
      </c>
      <c r="C841" s="248">
        <v>407730</v>
      </c>
      <c r="D841" s="248">
        <v>327820</v>
      </c>
      <c r="E841" s="235">
        <f t="shared" si="279"/>
        <v>79910</v>
      </c>
      <c r="F841" s="236">
        <f t="shared" si="280"/>
        <v>190040</v>
      </c>
      <c r="G841" s="234">
        <f t="shared" si="281"/>
        <v>149450</v>
      </c>
      <c r="H841" s="237">
        <f t="shared" si="282"/>
        <v>40590</v>
      </c>
      <c r="I841" s="249"/>
      <c r="J841" s="247">
        <v>336</v>
      </c>
      <c r="K841" s="247"/>
      <c r="L841" s="248">
        <v>211330</v>
      </c>
      <c r="M841" s="248">
        <v>165060</v>
      </c>
      <c r="N841" s="248">
        <v>211330</v>
      </c>
      <c r="O841" s="248">
        <v>165060</v>
      </c>
      <c r="Q841" s="241">
        <v>6060</v>
      </c>
      <c r="R841" s="242">
        <f t="shared" si="273"/>
        <v>23490</v>
      </c>
      <c r="S841" s="242">
        <f t="shared" si="275"/>
        <v>29460.000000000004</v>
      </c>
      <c r="T841" s="242">
        <f t="shared" si="276"/>
        <v>72441.599999999991</v>
      </c>
      <c r="U841" s="242">
        <f t="shared" si="283"/>
        <v>125391.59999999999</v>
      </c>
      <c r="V841" s="242">
        <f t="shared" si="271"/>
        <v>131451.59999999998</v>
      </c>
      <c r="W841" s="242">
        <f t="shared" si="284"/>
        <v>13145</v>
      </c>
      <c r="X841" s="242">
        <f t="shared" si="285"/>
        <v>4860</v>
      </c>
      <c r="Y841" s="244">
        <f t="shared" si="286"/>
        <v>149450</v>
      </c>
      <c r="Z841" s="244"/>
      <c r="AA841" s="252"/>
      <c r="AB841" s="241">
        <v>7300</v>
      </c>
      <c r="AC841" s="242">
        <f t="shared" si="274"/>
        <v>27990</v>
      </c>
      <c r="AD841" s="242">
        <f t="shared" si="277"/>
        <v>37580</v>
      </c>
      <c r="AE841" s="242">
        <f t="shared" si="278"/>
        <v>94281.600000000006</v>
      </c>
      <c r="AF841" s="242">
        <f t="shared" si="287"/>
        <v>159851.6</v>
      </c>
      <c r="AG841" s="242">
        <f t="shared" si="272"/>
        <v>167151.6</v>
      </c>
      <c r="AH841" s="242">
        <f t="shared" si="288"/>
        <v>16715</v>
      </c>
      <c r="AI841" s="242">
        <f t="shared" si="289"/>
        <v>6180</v>
      </c>
      <c r="AJ841" s="244">
        <f t="shared" si="290"/>
        <v>190040</v>
      </c>
      <c r="AM841" s="246">
        <f t="shared" si="291"/>
        <v>21290</v>
      </c>
      <c r="AN841" s="246">
        <f t="shared" si="292"/>
        <v>15610</v>
      </c>
    </row>
    <row r="842" spans="2:40" ht="15.6">
      <c r="B842" s="247">
        <v>837</v>
      </c>
      <c r="C842" s="248">
        <v>408540</v>
      </c>
      <c r="D842" s="248">
        <v>328480</v>
      </c>
      <c r="E842" s="235">
        <f t="shared" si="279"/>
        <v>80060</v>
      </c>
      <c r="F842" s="236">
        <f t="shared" si="280"/>
        <v>190360</v>
      </c>
      <c r="G842" s="234">
        <f t="shared" si="281"/>
        <v>149700</v>
      </c>
      <c r="H842" s="237">
        <f t="shared" si="282"/>
        <v>40660</v>
      </c>
      <c r="I842" s="249"/>
      <c r="J842" s="247">
        <v>337</v>
      </c>
      <c r="K842" s="247"/>
      <c r="L842" s="248">
        <v>211650</v>
      </c>
      <c r="M842" s="248">
        <v>165300</v>
      </c>
      <c r="N842" s="248">
        <v>211650</v>
      </c>
      <c r="O842" s="248">
        <v>165300</v>
      </c>
      <c r="Q842" s="241">
        <v>6060</v>
      </c>
      <c r="R842" s="242">
        <f t="shared" si="273"/>
        <v>23490</v>
      </c>
      <c r="S842" s="242">
        <f t="shared" si="275"/>
        <v>29460.000000000004</v>
      </c>
      <c r="T842" s="242">
        <f t="shared" si="276"/>
        <v>72657.2</v>
      </c>
      <c r="U842" s="242">
        <f t="shared" si="283"/>
        <v>125607.2</v>
      </c>
      <c r="V842" s="242">
        <f t="shared" si="271"/>
        <v>131667.20000000001</v>
      </c>
      <c r="W842" s="242">
        <f t="shared" si="284"/>
        <v>13167</v>
      </c>
      <c r="X842" s="242">
        <f t="shared" si="285"/>
        <v>4870</v>
      </c>
      <c r="Y842" s="244">
        <f t="shared" si="286"/>
        <v>149700</v>
      </c>
      <c r="Z842" s="244"/>
      <c r="AA842" s="252"/>
      <c r="AB842" s="241">
        <v>7300</v>
      </c>
      <c r="AC842" s="242">
        <f t="shared" si="274"/>
        <v>27990</v>
      </c>
      <c r="AD842" s="242">
        <f t="shared" si="277"/>
        <v>37580</v>
      </c>
      <c r="AE842" s="242">
        <f t="shared" si="278"/>
        <v>94562.200000000012</v>
      </c>
      <c r="AF842" s="242">
        <f t="shared" si="287"/>
        <v>160132.20000000001</v>
      </c>
      <c r="AG842" s="242">
        <f t="shared" si="272"/>
        <v>167432.20000000001</v>
      </c>
      <c r="AH842" s="242">
        <f t="shared" si="288"/>
        <v>16743</v>
      </c>
      <c r="AI842" s="242">
        <f t="shared" si="289"/>
        <v>6190</v>
      </c>
      <c r="AJ842" s="244">
        <f t="shared" si="290"/>
        <v>190360</v>
      </c>
      <c r="AM842" s="246">
        <f t="shared" si="291"/>
        <v>21290</v>
      </c>
      <c r="AN842" s="246">
        <f t="shared" si="292"/>
        <v>15600</v>
      </c>
    </row>
    <row r="843" spans="2:40" ht="15.6">
      <c r="B843" s="247">
        <v>838</v>
      </c>
      <c r="C843" s="248">
        <v>409350</v>
      </c>
      <c r="D843" s="248">
        <v>329140</v>
      </c>
      <c r="E843" s="235">
        <f t="shared" si="279"/>
        <v>80210</v>
      </c>
      <c r="F843" s="236">
        <f t="shared" si="280"/>
        <v>190680</v>
      </c>
      <c r="G843" s="234">
        <f t="shared" si="281"/>
        <v>149940</v>
      </c>
      <c r="H843" s="237">
        <f t="shared" si="282"/>
        <v>40740</v>
      </c>
      <c r="I843" s="249"/>
      <c r="J843" s="247">
        <v>338</v>
      </c>
      <c r="K843" s="247"/>
      <c r="L843" s="248">
        <v>211970</v>
      </c>
      <c r="M843" s="248">
        <v>165550</v>
      </c>
      <c r="N843" s="248">
        <v>211970</v>
      </c>
      <c r="O843" s="248">
        <v>165550</v>
      </c>
      <c r="Q843" s="241">
        <v>6060</v>
      </c>
      <c r="R843" s="242">
        <f t="shared" si="273"/>
        <v>23490</v>
      </c>
      <c r="S843" s="242">
        <f t="shared" si="275"/>
        <v>29460.000000000004</v>
      </c>
      <c r="T843" s="242">
        <f t="shared" si="276"/>
        <v>72872.800000000003</v>
      </c>
      <c r="U843" s="242">
        <f t="shared" si="283"/>
        <v>125822.8</v>
      </c>
      <c r="V843" s="242">
        <f t="shared" si="271"/>
        <v>131882.79999999999</v>
      </c>
      <c r="W843" s="242">
        <f t="shared" si="284"/>
        <v>13188</v>
      </c>
      <c r="X843" s="242">
        <f t="shared" si="285"/>
        <v>4870</v>
      </c>
      <c r="Y843" s="244">
        <f t="shared" si="286"/>
        <v>149940</v>
      </c>
      <c r="Z843" s="244"/>
      <c r="AA843" s="252"/>
      <c r="AB843" s="241">
        <v>7300</v>
      </c>
      <c r="AC843" s="242">
        <f t="shared" si="274"/>
        <v>27990</v>
      </c>
      <c r="AD843" s="242">
        <f t="shared" si="277"/>
        <v>37580</v>
      </c>
      <c r="AE843" s="242">
        <f t="shared" si="278"/>
        <v>94842.8</v>
      </c>
      <c r="AF843" s="242">
        <f t="shared" si="287"/>
        <v>160412.79999999999</v>
      </c>
      <c r="AG843" s="242">
        <f t="shared" si="272"/>
        <v>167712.79999999999</v>
      </c>
      <c r="AH843" s="242">
        <f t="shared" si="288"/>
        <v>16771</v>
      </c>
      <c r="AI843" s="242">
        <f t="shared" si="289"/>
        <v>6200</v>
      </c>
      <c r="AJ843" s="244">
        <f t="shared" si="290"/>
        <v>190680</v>
      </c>
      <c r="AM843" s="246">
        <f t="shared" si="291"/>
        <v>21290</v>
      </c>
      <c r="AN843" s="246">
        <f t="shared" si="292"/>
        <v>15610</v>
      </c>
    </row>
    <row r="844" spans="2:40" ht="15.6">
      <c r="B844" s="247">
        <v>839</v>
      </c>
      <c r="C844" s="248">
        <v>410150</v>
      </c>
      <c r="D844" s="248">
        <v>329790</v>
      </c>
      <c r="E844" s="235">
        <f t="shared" si="279"/>
        <v>80360</v>
      </c>
      <c r="F844" s="236">
        <f t="shared" si="280"/>
        <v>191000</v>
      </c>
      <c r="G844" s="234">
        <f t="shared" si="281"/>
        <v>150180</v>
      </c>
      <c r="H844" s="237">
        <f t="shared" si="282"/>
        <v>40820</v>
      </c>
      <c r="I844" s="249"/>
      <c r="J844" s="247">
        <v>339</v>
      </c>
      <c r="K844" s="247"/>
      <c r="L844" s="248">
        <v>212290</v>
      </c>
      <c r="M844" s="248">
        <v>165800</v>
      </c>
      <c r="N844" s="248">
        <v>212290</v>
      </c>
      <c r="O844" s="248">
        <v>165800</v>
      </c>
      <c r="Q844" s="241">
        <v>6060</v>
      </c>
      <c r="R844" s="242">
        <f t="shared" si="273"/>
        <v>23490</v>
      </c>
      <c r="S844" s="242">
        <f t="shared" si="275"/>
        <v>29460.000000000004</v>
      </c>
      <c r="T844" s="242">
        <f t="shared" si="276"/>
        <v>73088.399999999994</v>
      </c>
      <c r="U844" s="242">
        <f t="shared" si="283"/>
        <v>126038.39999999999</v>
      </c>
      <c r="V844" s="242">
        <f t="shared" si="271"/>
        <v>132098.4</v>
      </c>
      <c r="W844" s="242">
        <f t="shared" si="284"/>
        <v>13210</v>
      </c>
      <c r="X844" s="242">
        <f t="shared" si="285"/>
        <v>4880</v>
      </c>
      <c r="Y844" s="244">
        <f t="shared" si="286"/>
        <v>150180</v>
      </c>
      <c r="Z844" s="244"/>
      <c r="AA844" s="252"/>
      <c r="AB844" s="241">
        <v>7300</v>
      </c>
      <c r="AC844" s="242">
        <f t="shared" si="274"/>
        <v>27990</v>
      </c>
      <c r="AD844" s="242">
        <f t="shared" si="277"/>
        <v>37580</v>
      </c>
      <c r="AE844" s="242">
        <f t="shared" si="278"/>
        <v>95123.400000000009</v>
      </c>
      <c r="AF844" s="242">
        <f t="shared" si="287"/>
        <v>160693.40000000002</v>
      </c>
      <c r="AG844" s="242">
        <f t="shared" si="272"/>
        <v>167993.40000000002</v>
      </c>
      <c r="AH844" s="242">
        <f t="shared" si="288"/>
        <v>16799</v>
      </c>
      <c r="AI844" s="242">
        <f t="shared" si="289"/>
        <v>6210</v>
      </c>
      <c r="AJ844" s="244">
        <f t="shared" si="290"/>
        <v>191000</v>
      </c>
      <c r="AM844" s="246">
        <f t="shared" si="291"/>
        <v>21290</v>
      </c>
      <c r="AN844" s="246">
        <f t="shared" si="292"/>
        <v>15620</v>
      </c>
    </row>
    <row r="845" spans="2:40" ht="15.6">
      <c r="B845" s="247">
        <v>840</v>
      </c>
      <c r="C845" s="248">
        <v>410960</v>
      </c>
      <c r="D845" s="248">
        <v>330440</v>
      </c>
      <c r="E845" s="235">
        <f t="shared" si="279"/>
        <v>80520</v>
      </c>
      <c r="F845" s="236">
        <f t="shared" si="280"/>
        <v>191320</v>
      </c>
      <c r="G845" s="234">
        <f t="shared" si="281"/>
        <v>150430</v>
      </c>
      <c r="H845" s="237">
        <f t="shared" si="282"/>
        <v>40890</v>
      </c>
      <c r="I845" s="249"/>
      <c r="J845" s="247">
        <v>340</v>
      </c>
      <c r="K845" s="247"/>
      <c r="L845" s="248">
        <v>212610</v>
      </c>
      <c r="M845" s="248">
        <v>166040</v>
      </c>
      <c r="N845" s="248">
        <v>212610</v>
      </c>
      <c r="O845" s="248">
        <v>166040</v>
      </c>
      <c r="Q845" s="241">
        <v>6060</v>
      </c>
      <c r="R845" s="242">
        <f t="shared" si="273"/>
        <v>23490</v>
      </c>
      <c r="S845" s="242">
        <f t="shared" si="275"/>
        <v>29460.000000000004</v>
      </c>
      <c r="T845" s="242">
        <f t="shared" si="276"/>
        <v>73304</v>
      </c>
      <c r="U845" s="242">
        <f t="shared" si="283"/>
        <v>126254</v>
      </c>
      <c r="V845" s="242">
        <f t="shared" si="271"/>
        <v>132314</v>
      </c>
      <c r="W845" s="242">
        <f t="shared" si="284"/>
        <v>13231</v>
      </c>
      <c r="X845" s="242">
        <f t="shared" si="285"/>
        <v>4890</v>
      </c>
      <c r="Y845" s="244">
        <f t="shared" si="286"/>
        <v>150430</v>
      </c>
      <c r="Z845" s="244"/>
      <c r="AA845" s="252"/>
      <c r="AB845" s="241">
        <v>7300</v>
      </c>
      <c r="AC845" s="242">
        <f t="shared" si="274"/>
        <v>27990</v>
      </c>
      <c r="AD845" s="242">
        <f t="shared" si="277"/>
        <v>37580</v>
      </c>
      <c r="AE845" s="242">
        <f t="shared" si="278"/>
        <v>95404.000000000015</v>
      </c>
      <c r="AF845" s="242">
        <f t="shared" si="287"/>
        <v>160974</v>
      </c>
      <c r="AG845" s="242">
        <f t="shared" si="272"/>
        <v>168274</v>
      </c>
      <c r="AH845" s="242">
        <f t="shared" si="288"/>
        <v>16827</v>
      </c>
      <c r="AI845" s="242">
        <f t="shared" si="289"/>
        <v>6220</v>
      </c>
      <c r="AJ845" s="244">
        <f t="shared" si="290"/>
        <v>191320</v>
      </c>
      <c r="AM845" s="246">
        <f t="shared" si="291"/>
        <v>21290</v>
      </c>
      <c r="AN845" s="246">
        <f t="shared" si="292"/>
        <v>15610</v>
      </c>
    </row>
    <row r="846" spans="2:40" ht="15.6">
      <c r="B846" s="247">
        <v>841</v>
      </c>
      <c r="C846" s="248">
        <v>411760</v>
      </c>
      <c r="D846" s="248">
        <v>331090</v>
      </c>
      <c r="E846" s="235">
        <f t="shared" si="279"/>
        <v>80670</v>
      </c>
      <c r="F846" s="236">
        <f t="shared" si="280"/>
        <v>191630</v>
      </c>
      <c r="G846" s="234">
        <f t="shared" si="281"/>
        <v>150680</v>
      </c>
      <c r="H846" s="237">
        <f t="shared" si="282"/>
        <v>40950</v>
      </c>
      <c r="I846" s="249"/>
      <c r="J846" s="247">
        <v>341</v>
      </c>
      <c r="K846" s="247"/>
      <c r="L846" s="248">
        <v>212930</v>
      </c>
      <c r="M846" s="248">
        <v>166290</v>
      </c>
      <c r="N846" s="248">
        <v>212930</v>
      </c>
      <c r="O846" s="248">
        <v>166290</v>
      </c>
      <c r="Q846" s="241">
        <v>6060</v>
      </c>
      <c r="R846" s="242">
        <f t="shared" si="273"/>
        <v>23490</v>
      </c>
      <c r="S846" s="242">
        <f t="shared" si="275"/>
        <v>29460.000000000004</v>
      </c>
      <c r="T846" s="242">
        <f t="shared" si="276"/>
        <v>73519.599999999991</v>
      </c>
      <c r="U846" s="242">
        <f t="shared" si="283"/>
        <v>126469.59999999999</v>
      </c>
      <c r="V846" s="242">
        <f t="shared" ref="V846:V909" si="293">Q846+U846</f>
        <v>132529.59999999998</v>
      </c>
      <c r="W846" s="242">
        <f t="shared" si="284"/>
        <v>13253</v>
      </c>
      <c r="X846" s="242">
        <f t="shared" si="285"/>
        <v>4900</v>
      </c>
      <c r="Y846" s="244">
        <f t="shared" si="286"/>
        <v>150680</v>
      </c>
      <c r="Z846" s="244"/>
      <c r="AA846" s="252"/>
      <c r="AB846" s="241">
        <v>7300</v>
      </c>
      <c r="AC846" s="242">
        <f t="shared" si="274"/>
        <v>27990</v>
      </c>
      <c r="AD846" s="242">
        <f t="shared" si="277"/>
        <v>37580</v>
      </c>
      <c r="AE846" s="242">
        <f t="shared" si="278"/>
        <v>95684.6</v>
      </c>
      <c r="AF846" s="242">
        <f t="shared" si="287"/>
        <v>161254.6</v>
      </c>
      <c r="AG846" s="242">
        <f t="shared" ref="AG846:AG909" si="294">AB846+AF846</f>
        <v>168554.6</v>
      </c>
      <c r="AH846" s="242">
        <f t="shared" si="288"/>
        <v>16855</v>
      </c>
      <c r="AI846" s="242">
        <f t="shared" si="289"/>
        <v>6230</v>
      </c>
      <c r="AJ846" s="244">
        <f t="shared" si="290"/>
        <v>191630</v>
      </c>
      <c r="AM846" s="246">
        <f t="shared" si="291"/>
        <v>21300</v>
      </c>
      <c r="AN846" s="246">
        <f t="shared" si="292"/>
        <v>15610</v>
      </c>
    </row>
    <row r="847" spans="2:40" ht="15.6">
      <c r="B847" s="247">
        <v>842</v>
      </c>
      <c r="C847" s="248">
        <v>412570</v>
      </c>
      <c r="D847" s="248">
        <v>331750</v>
      </c>
      <c r="E847" s="235">
        <f t="shared" si="279"/>
        <v>80820</v>
      </c>
      <c r="F847" s="236">
        <f t="shared" si="280"/>
        <v>191950</v>
      </c>
      <c r="G847" s="234">
        <f t="shared" si="281"/>
        <v>150930</v>
      </c>
      <c r="H847" s="237">
        <f t="shared" si="282"/>
        <v>41020</v>
      </c>
      <c r="I847" s="249"/>
      <c r="J847" s="247">
        <v>342</v>
      </c>
      <c r="K847" s="247"/>
      <c r="L847" s="248">
        <v>213250</v>
      </c>
      <c r="M847" s="248">
        <v>166530</v>
      </c>
      <c r="N847" s="248">
        <v>213250</v>
      </c>
      <c r="O847" s="248">
        <v>166530</v>
      </c>
      <c r="Q847" s="241">
        <v>6060</v>
      </c>
      <c r="R847" s="242">
        <f t="shared" si="273"/>
        <v>23490</v>
      </c>
      <c r="S847" s="242">
        <f t="shared" si="275"/>
        <v>29460.000000000004</v>
      </c>
      <c r="T847" s="242">
        <f t="shared" si="276"/>
        <v>73735.199999999997</v>
      </c>
      <c r="U847" s="242">
        <f t="shared" si="283"/>
        <v>126685.2</v>
      </c>
      <c r="V847" s="242">
        <f t="shared" si="293"/>
        <v>132745.20000000001</v>
      </c>
      <c r="W847" s="242">
        <f t="shared" si="284"/>
        <v>13275</v>
      </c>
      <c r="X847" s="242">
        <f t="shared" si="285"/>
        <v>4910</v>
      </c>
      <c r="Y847" s="244">
        <f t="shared" si="286"/>
        <v>150930</v>
      </c>
      <c r="Z847" s="244"/>
      <c r="AA847" s="252"/>
      <c r="AB847" s="241">
        <v>7300</v>
      </c>
      <c r="AC847" s="242">
        <f t="shared" si="274"/>
        <v>27990</v>
      </c>
      <c r="AD847" s="242">
        <f t="shared" si="277"/>
        <v>37580</v>
      </c>
      <c r="AE847" s="242">
        <f t="shared" si="278"/>
        <v>95965.200000000012</v>
      </c>
      <c r="AF847" s="242">
        <f t="shared" si="287"/>
        <v>161535.20000000001</v>
      </c>
      <c r="AG847" s="242">
        <f t="shared" si="294"/>
        <v>168835.20000000001</v>
      </c>
      <c r="AH847" s="242">
        <f t="shared" si="288"/>
        <v>16884</v>
      </c>
      <c r="AI847" s="242">
        <f t="shared" si="289"/>
        <v>6240</v>
      </c>
      <c r="AJ847" s="244">
        <f t="shared" si="290"/>
        <v>191950</v>
      </c>
      <c r="AM847" s="246">
        <f t="shared" si="291"/>
        <v>21300</v>
      </c>
      <c r="AN847" s="246">
        <f t="shared" si="292"/>
        <v>15600</v>
      </c>
    </row>
    <row r="848" spans="2:40" ht="15.6">
      <c r="B848" s="247">
        <v>843</v>
      </c>
      <c r="C848" s="248">
        <v>413380</v>
      </c>
      <c r="D848" s="248">
        <v>332400</v>
      </c>
      <c r="E848" s="235">
        <f t="shared" si="279"/>
        <v>80980</v>
      </c>
      <c r="F848" s="236">
        <f t="shared" si="280"/>
        <v>192270</v>
      </c>
      <c r="G848" s="234">
        <f t="shared" si="281"/>
        <v>151160</v>
      </c>
      <c r="H848" s="237">
        <f t="shared" si="282"/>
        <v>41110</v>
      </c>
      <c r="I848" s="249"/>
      <c r="J848" s="247">
        <v>343</v>
      </c>
      <c r="K848" s="247"/>
      <c r="L848" s="248">
        <v>213580</v>
      </c>
      <c r="M848" s="248">
        <v>166770</v>
      </c>
      <c r="N848" s="248">
        <v>213580</v>
      </c>
      <c r="O848" s="248">
        <v>166770</v>
      </c>
      <c r="Q848" s="241">
        <v>6060</v>
      </c>
      <c r="R848" s="242">
        <f t="shared" si="273"/>
        <v>23490</v>
      </c>
      <c r="S848" s="242">
        <f t="shared" si="275"/>
        <v>29460.000000000004</v>
      </c>
      <c r="T848" s="242">
        <f t="shared" si="276"/>
        <v>73950.8</v>
      </c>
      <c r="U848" s="242">
        <f t="shared" si="283"/>
        <v>126900.8</v>
      </c>
      <c r="V848" s="242">
        <f t="shared" si="293"/>
        <v>132960.79999999999</v>
      </c>
      <c r="W848" s="242">
        <f t="shared" si="284"/>
        <v>13296</v>
      </c>
      <c r="X848" s="242">
        <f t="shared" si="285"/>
        <v>4910</v>
      </c>
      <c r="Y848" s="244">
        <f t="shared" si="286"/>
        <v>151160</v>
      </c>
      <c r="Z848" s="244"/>
      <c r="AA848" s="252"/>
      <c r="AB848" s="241">
        <v>7300</v>
      </c>
      <c r="AC848" s="242">
        <f t="shared" si="274"/>
        <v>27990</v>
      </c>
      <c r="AD848" s="242">
        <f t="shared" si="277"/>
        <v>37580</v>
      </c>
      <c r="AE848" s="242">
        <f t="shared" si="278"/>
        <v>96245.8</v>
      </c>
      <c r="AF848" s="242">
        <f t="shared" si="287"/>
        <v>161815.79999999999</v>
      </c>
      <c r="AG848" s="242">
        <f t="shared" si="294"/>
        <v>169115.8</v>
      </c>
      <c r="AH848" s="242">
        <f t="shared" si="288"/>
        <v>16912</v>
      </c>
      <c r="AI848" s="242">
        <f t="shared" si="289"/>
        <v>6250</v>
      </c>
      <c r="AJ848" s="244">
        <f t="shared" si="290"/>
        <v>192270</v>
      </c>
      <c r="AM848" s="246">
        <f t="shared" si="291"/>
        <v>21310</v>
      </c>
      <c r="AN848" s="246">
        <f t="shared" si="292"/>
        <v>15610</v>
      </c>
    </row>
    <row r="849" spans="2:40" ht="15.6">
      <c r="B849" s="247">
        <v>844</v>
      </c>
      <c r="C849" s="248">
        <v>414180</v>
      </c>
      <c r="D849" s="248">
        <v>333050</v>
      </c>
      <c r="E849" s="235">
        <f t="shared" si="279"/>
        <v>81130</v>
      </c>
      <c r="F849" s="236">
        <f t="shared" si="280"/>
        <v>192590</v>
      </c>
      <c r="G849" s="234">
        <f t="shared" si="281"/>
        <v>151410</v>
      </c>
      <c r="H849" s="237">
        <f t="shared" si="282"/>
        <v>41180</v>
      </c>
      <c r="I849" s="249"/>
      <c r="J849" s="247">
        <v>344</v>
      </c>
      <c r="K849" s="247"/>
      <c r="L849" s="248">
        <v>213890</v>
      </c>
      <c r="M849" s="248">
        <v>167020</v>
      </c>
      <c r="N849" s="248">
        <v>213890</v>
      </c>
      <c r="O849" s="248">
        <v>167020</v>
      </c>
      <c r="Q849" s="241">
        <v>6060</v>
      </c>
      <c r="R849" s="242">
        <f t="shared" si="273"/>
        <v>23490</v>
      </c>
      <c r="S849" s="242">
        <f t="shared" si="275"/>
        <v>29460.000000000004</v>
      </c>
      <c r="T849" s="242">
        <f t="shared" si="276"/>
        <v>74166.399999999994</v>
      </c>
      <c r="U849" s="242">
        <f t="shared" si="283"/>
        <v>127116.4</v>
      </c>
      <c r="V849" s="242">
        <f t="shared" si="293"/>
        <v>133176.4</v>
      </c>
      <c r="W849" s="242">
        <f t="shared" si="284"/>
        <v>13318</v>
      </c>
      <c r="X849" s="242">
        <f t="shared" si="285"/>
        <v>4920</v>
      </c>
      <c r="Y849" s="244">
        <f t="shared" si="286"/>
        <v>151410</v>
      </c>
      <c r="Z849" s="244"/>
      <c r="AA849" s="252"/>
      <c r="AB849" s="241">
        <v>7300</v>
      </c>
      <c r="AC849" s="242">
        <f t="shared" si="274"/>
        <v>27990</v>
      </c>
      <c r="AD849" s="242">
        <f t="shared" si="277"/>
        <v>37580</v>
      </c>
      <c r="AE849" s="242">
        <f t="shared" si="278"/>
        <v>96526.400000000009</v>
      </c>
      <c r="AF849" s="242">
        <f t="shared" si="287"/>
        <v>162096.40000000002</v>
      </c>
      <c r="AG849" s="242">
        <f t="shared" si="294"/>
        <v>169396.40000000002</v>
      </c>
      <c r="AH849" s="242">
        <f t="shared" si="288"/>
        <v>16940</v>
      </c>
      <c r="AI849" s="242">
        <f t="shared" si="289"/>
        <v>6260</v>
      </c>
      <c r="AJ849" s="244">
        <f t="shared" si="290"/>
        <v>192590</v>
      </c>
      <c r="AM849" s="246">
        <f t="shared" si="291"/>
        <v>21300</v>
      </c>
      <c r="AN849" s="246">
        <f t="shared" si="292"/>
        <v>15610</v>
      </c>
    </row>
    <row r="850" spans="2:40" ht="15.6">
      <c r="B850" s="247">
        <v>845</v>
      </c>
      <c r="C850" s="248">
        <v>414990</v>
      </c>
      <c r="D850" s="248">
        <v>333700</v>
      </c>
      <c r="E850" s="235">
        <f t="shared" si="279"/>
        <v>81290</v>
      </c>
      <c r="F850" s="236">
        <f t="shared" si="280"/>
        <v>192910</v>
      </c>
      <c r="G850" s="234">
        <f t="shared" si="281"/>
        <v>151660</v>
      </c>
      <c r="H850" s="237">
        <f t="shared" si="282"/>
        <v>41250</v>
      </c>
      <c r="I850" s="249"/>
      <c r="J850" s="247">
        <v>345</v>
      </c>
      <c r="K850" s="247"/>
      <c r="L850" s="248">
        <v>214210</v>
      </c>
      <c r="M850" s="248">
        <v>167270</v>
      </c>
      <c r="N850" s="248">
        <v>214210</v>
      </c>
      <c r="O850" s="248">
        <v>167270</v>
      </c>
      <c r="Q850" s="241">
        <v>6060</v>
      </c>
      <c r="R850" s="242">
        <f t="shared" si="273"/>
        <v>23490</v>
      </c>
      <c r="S850" s="242">
        <f t="shared" si="275"/>
        <v>29460.000000000004</v>
      </c>
      <c r="T850" s="242">
        <f t="shared" si="276"/>
        <v>74382</v>
      </c>
      <c r="U850" s="242">
        <f t="shared" si="283"/>
        <v>127332</v>
      </c>
      <c r="V850" s="242">
        <f t="shared" si="293"/>
        <v>133392</v>
      </c>
      <c r="W850" s="242">
        <f t="shared" si="284"/>
        <v>13339</v>
      </c>
      <c r="X850" s="242">
        <f t="shared" si="285"/>
        <v>4930</v>
      </c>
      <c r="Y850" s="244">
        <f t="shared" si="286"/>
        <v>151660</v>
      </c>
      <c r="Z850" s="244"/>
      <c r="AA850" s="252"/>
      <c r="AB850" s="241">
        <v>7300</v>
      </c>
      <c r="AC850" s="242">
        <f t="shared" si="274"/>
        <v>27990</v>
      </c>
      <c r="AD850" s="242">
        <f t="shared" si="277"/>
        <v>37580</v>
      </c>
      <c r="AE850" s="242">
        <f t="shared" si="278"/>
        <v>96807.000000000015</v>
      </c>
      <c r="AF850" s="242">
        <f t="shared" si="287"/>
        <v>162377</v>
      </c>
      <c r="AG850" s="242">
        <f t="shared" si="294"/>
        <v>169677</v>
      </c>
      <c r="AH850" s="242">
        <f t="shared" si="288"/>
        <v>16968</v>
      </c>
      <c r="AI850" s="242">
        <f t="shared" si="289"/>
        <v>6270</v>
      </c>
      <c r="AJ850" s="244">
        <f t="shared" si="290"/>
        <v>192910</v>
      </c>
      <c r="AM850" s="246">
        <f t="shared" si="291"/>
        <v>21300</v>
      </c>
      <c r="AN850" s="246">
        <f t="shared" si="292"/>
        <v>15610</v>
      </c>
    </row>
    <row r="851" spans="2:40" ht="15.6">
      <c r="B851" s="247">
        <v>846</v>
      </c>
      <c r="C851" s="248">
        <v>415800</v>
      </c>
      <c r="D851" s="248">
        <v>334360</v>
      </c>
      <c r="E851" s="235">
        <f t="shared" si="279"/>
        <v>81440</v>
      </c>
      <c r="F851" s="236">
        <f t="shared" si="280"/>
        <v>193230</v>
      </c>
      <c r="G851" s="234">
        <f t="shared" si="281"/>
        <v>151900</v>
      </c>
      <c r="H851" s="237">
        <f t="shared" si="282"/>
        <v>41330</v>
      </c>
      <c r="I851" s="249"/>
      <c r="J851" s="247">
        <v>346</v>
      </c>
      <c r="K851" s="247"/>
      <c r="L851" s="248">
        <v>214530</v>
      </c>
      <c r="M851" s="248">
        <v>167520</v>
      </c>
      <c r="N851" s="248">
        <v>214530</v>
      </c>
      <c r="O851" s="248">
        <v>167520</v>
      </c>
      <c r="Q851" s="241">
        <v>6060</v>
      </c>
      <c r="R851" s="242">
        <f t="shared" si="273"/>
        <v>23490</v>
      </c>
      <c r="S851" s="242">
        <f t="shared" si="275"/>
        <v>29460.000000000004</v>
      </c>
      <c r="T851" s="242">
        <f t="shared" si="276"/>
        <v>74597.599999999991</v>
      </c>
      <c r="U851" s="242">
        <f t="shared" si="283"/>
        <v>127547.59999999999</v>
      </c>
      <c r="V851" s="242">
        <f t="shared" si="293"/>
        <v>133607.59999999998</v>
      </c>
      <c r="W851" s="242">
        <f t="shared" si="284"/>
        <v>13361</v>
      </c>
      <c r="X851" s="242">
        <f t="shared" si="285"/>
        <v>4940</v>
      </c>
      <c r="Y851" s="244">
        <f t="shared" si="286"/>
        <v>151900</v>
      </c>
      <c r="Z851" s="244"/>
      <c r="AA851" s="252"/>
      <c r="AB851" s="241">
        <v>7300</v>
      </c>
      <c r="AC851" s="242">
        <f t="shared" si="274"/>
        <v>27990</v>
      </c>
      <c r="AD851" s="242">
        <f t="shared" si="277"/>
        <v>37580</v>
      </c>
      <c r="AE851" s="242">
        <f t="shared" si="278"/>
        <v>97087.6</v>
      </c>
      <c r="AF851" s="242">
        <f t="shared" si="287"/>
        <v>162657.60000000001</v>
      </c>
      <c r="AG851" s="242">
        <f t="shared" si="294"/>
        <v>169957.6</v>
      </c>
      <c r="AH851" s="242">
        <f t="shared" si="288"/>
        <v>16996</v>
      </c>
      <c r="AI851" s="242">
        <f t="shared" si="289"/>
        <v>6280</v>
      </c>
      <c r="AJ851" s="244">
        <f t="shared" si="290"/>
        <v>193230</v>
      </c>
      <c r="AM851" s="246">
        <f t="shared" si="291"/>
        <v>21300</v>
      </c>
      <c r="AN851" s="246">
        <f t="shared" si="292"/>
        <v>15620</v>
      </c>
    </row>
    <row r="852" spans="2:40" ht="15.6">
      <c r="B852" s="247">
        <v>847</v>
      </c>
      <c r="C852" s="248">
        <v>416600</v>
      </c>
      <c r="D852" s="248">
        <v>335020</v>
      </c>
      <c r="E852" s="235">
        <f t="shared" si="279"/>
        <v>81580</v>
      </c>
      <c r="F852" s="236">
        <f t="shared" si="280"/>
        <v>193550</v>
      </c>
      <c r="G852" s="234">
        <f t="shared" si="281"/>
        <v>152150</v>
      </c>
      <c r="H852" s="237">
        <f t="shared" si="282"/>
        <v>41400</v>
      </c>
      <c r="I852" s="249"/>
      <c r="J852" s="247">
        <v>347</v>
      </c>
      <c r="K852" s="247"/>
      <c r="L852" s="248">
        <v>214850</v>
      </c>
      <c r="M852" s="248">
        <v>167750</v>
      </c>
      <c r="N852" s="248">
        <v>214850</v>
      </c>
      <c r="O852" s="248">
        <v>167750</v>
      </c>
      <c r="Q852" s="241">
        <v>6060</v>
      </c>
      <c r="R852" s="242">
        <f t="shared" si="273"/>
        <v>23490</v>
      </c>
      <c r="S852" s="242">
        <f t="shared" si="275"/>
        <v>29460.000000000004</v>
      </c>
      <c r="T852" s="242">
        <f t="shared" si="276"/>
        <v>74813.2</v>
      </c>
      <c r="U852" s="242">
        <f t="shared" si="283"/>
        <v>127763.2</v>
      </c>
      <c r="V852" s="242">
        <f t="shared" si="293"/>
        <v>133823.20000000001</v>
      </c>
      <c r="W852" s="242">
        <f t="shared" si="284"/>
        <v>13382</v>
      </c>
      <c r="X852" s="242">
        <f t="shared" si="285"/>
        <v>4950</v>
      </c>
      <c r="Y852" s="244">
        <f t="shared" si="286"/>
        <v>152150</v>
      </c>
      <c r="Z852" s="244"/>
      <c r="AA852" s="252"/>
      <c r="AB852" s="241">
        <v>7300</v>
      </c>
      <c r="AC852" s="242">
        <f t="shared" si="274"/>
        <v>27990</v>
      </c>
      <c r="AD852" s="242">
        <f t="shared" si="277"/>
        <v>37580</v>
      </c>
      <c r="AE852" s="242">
        <f t="shared" si="278"/>
        <v>97368.200000000012</v>
      </c>
      <c r="AF852" s="242">
        <f t="shared" si="287"/>
        <v>162938.20000000001</v>
      </c>
      <c r="AG852" s="242">
        <f t="shared" si="294"/>
        <v>170238.2</v>
      </c>
      <c r="AH852" s="242">
        <f t="shared" si="288"/>
        <v>17024</v>
      </c>
      <c r="AI852" s="242">
        <f t="shared" si="289"/>
        <v>6290</v>
      </c>
      <c r="AJ852" s="244">
        <f t="shared" si="290"/>
        <v>193550</v>
      </c>
      <c r="AM852" s="246">
        <f t="shared" si="291"/>
        <v>21300</v>
      </c>
      <c r="AN852" s="246">
        <f t="shared" si="292"/>
        <v>15600</v>
      </c>
    </row>
    <row r="853" spans="2:40" ht="15.6">
      <c r="B853" s="247">
        <v>848</v>
      </c>
      <c r="C853" s="248">
        <v>417410</v>
      </c>
      <c r="D853" s="248">
        <v>335670</v>
      </c>
      <c r="E853" s="235">
        <f t="shared" si="279"/>
        <v>81740</v>
      </c>
      <c r="F853" s="236">
        <f t="shared" si="280"/>
        <v>193870</v>
      </c>
      <c r="G853" s="234">
        <f t="shared" si="281"/>
        <v>152390</v>
      </c>
      <c r="H853" s="237">
        <f t="shared" si="282"/>
        <v>41480</v>
      </c>
      <c r="I853" s="249"/>
      <c r="J853" s="247">
        <v>348</v>
      </c>
      <c r="K853" s="247"/>
      <c r="L853" s="248">
        <v>215170</v>
      </c>
      <c r="M853" s="248">
        <v>168000</v>
      </c>
      <c r="N853" s="248">
        <v>215170</v>
      </c>
      <c r="O853" s="248">
        <v>168000</v>
      </c>
      <c r="Q853" s="241">
        <v>6060</v>
      </c>
      <c r="R853" s="242">
        <f t="shared" si="273"/>
        <v>23490</v>
      </c>
      <c r="S853" s="242">
        <f t="shared" si="275"/>
        <v>29460.000000000004</v>
      </c>
      <c r="T853" s="242">
        <f t="shared" si="276"/>
        <v>75028.800000000003</v>
      </c>
      <c r="U853" s="242">
        <f t="shared" si="283"/>
        <v>127978.8</v>
      </c>
      <c r="V853" s="242">
        <f t="shared" si="293"/>
        <v>134038.79999999999</v>
      </c>
      <c r="W853" s="242">
        <f t="shared" si="284"/>
        <v>13404</v>
      </c>
      <c r="X853" s="242">
        <f t="shared" si="285"/>
        <v>4950</v>
      </c>
      <c r="Y853" s="244">
        <f t="shared" si="286"/>
        <v>152390</v>
      </c>
      <c r="Z853" s="244"/>
      <c r="AA853" s="252"/>
      <c r="AB853" s="241">
        <v>7300</v>
      </c>
      <c r="AC853" s="242">
        <f t="shared" si="274"/>
        <v>27990</v>
      </c>
      <c r="AD853" s="242">
        <f t="shared" si="277"/>
        <v>37580</v>
      </c>
      <c r="AE853" s="242">
        <f t="shared" si="278"/>
        <v>97648.8</v>
      </c>
      <c r="AF853" s="242">
        <f t="shared" si="287"/>
        <v>163218.79999999999</v>
      </c>
      <c r="AG853" s="242">
        <f t="shared" si="294"/>
        <v>170518.8</v>
      </c>
      <c r="AH853" s="242">
        <f t="shared" si="288"/>
        <v>17052</v>
      </c>
      <c r="AI853" s="242">
        <f t="shared" si="289"/>
        <v>6300</v>
      </c>
      <c r="AJ853" s="244">
        <f t="shared" si="290"/>
        <v>193870</v>
      </c>
      <c r="AM853" s="246">
        <f t="shared" si="291"/>
        <v>21300</v>
      </c>
      <c r="AN853" s="246">
        <f t="shared" si="292"/>
        <v>15610</v>
      </c>
    </row>
    <row r="854" spans="2:40" ht="15.6">
      <c r="B854" s="247">
        <v>849</v>
      </c>
      <c r="C854" s="248">
        <v>418210</v>
      </c>
      <c r="D854" s="248">
        <v>336320</v>
      </c>
      <c r="E854" s="235">
        <f t="shared" si="279"/>
        <v>81890</v>
      </c>
      <c r="F854" s="236">
        <f t="shared" si="280"/>
        <v>194180</v>
      </c>
      <c r="G854" s="234">
        <f t="shared" si="281"/>
        <v>152630</v>
      </c>
      <c r="H854" s="237">
        <f t="shared" si="282"/>
        <v>41550</v>
      </c>
      <c r="I854" s="249"/>
      <c r="J854" s="247">
        <v>349</v>
      </c>
      <c r="K854" s="247"/>
      <c r="L854" s="248">
        <v>215490</v>
      </c>
      <c r="M854" s="248">
        <v>168250</v>
      </c>
      <c r="N854" s="248">
        <v>215490</v>
      </c>
      <c r="O854" s="248">
        <v>168250</v>
      </c>
      <c r="Q854" s="241">
        <v>6060</v>
      </c>
      <c r="R854" s="242">
        <f t="shared" si="273"/>
        <v>23490</v>
      </c>
      <c r="S854" s="242">
        <f t="shared" si="275"/>
        <v>29460.000000000004</v>
      </c>
      <c r="T854" s="242">
        <f t="shared" si="276"/>
        <v>75244.399999999994</v>
      </c>
      <c r="U854" s="242">
        <f t="shared" si="283"/>
        <v>128194.4</v>
      </c>
      <c r="V854" s="242">
        <f t="shared" si="293"/>
        <v>134254.39999999999</v>
      </c>
      <c r="W854" s="242">
        <f t="shared" si="284"/>
        <v>13425</v>
      </c>
      <c r="X854" s="242">
        <f t="shared" si="285"/>
        <v>4960</v>
      </c>
      <c r="Y854" s="244">
        <f t="shared" si="286"/>
        <v>152630</v>
      </c>
      <c r="Z854" s="244"/>
      <c r="AA854" s="252"/>
      <c r="AB854" s="241">
        <v>7300</v>
      </c>
      <c r="AC854" s="242">
        <f t="shared" si="274"/>
        <v>27990</v>
      </c>
      <c r="AD854" s="242">
        <f t="shared" si="277"/>
        <v>37580</v>
      </c>
      <c r="AE854" s="242">
        <f t="shared" si="278"/>
        <v>97929.400000000009</v>
      </c>
      <c r="AF854" s="242">
        <f t="shared" si="287"/>
        <v>163499.40000000002</v>
      </c>
      <c r="AG854" s="242">
        <f t="shared" si="294"/>
        <v>170799.40000000002</v>
      </c>
      <c r="AH854" s="242">
        <f t="shared" si="288"/>
        <v>17080</v>
      </c>
      <c r="AI854" s="242">
        <f t="shared" si="289"/>
        <v>6310</v>
      </c>
      <c r="AJ854" s="244">
        <f t="shared" si="290"/>
        <v>194180</v>
      </c>
      <c r="AM854" s="246">
        <f t="shared" si="291"/>
        <v>21310</v>
      </c>
      <c r="AN854" s="246">
        <f t="shared" si="292"/>
        <v>15620</v>
      </c>
    </row>
    <row r="855" spans="2:40" ht="15.6">
      <c r="B855" s="247">
        <v>850</v>
      </c>
      <c r="C855" s="248">
        <v>419030</v>
      </c>
      <c r="D855" s="248">
        <v>336970</v>
      </c>
      <c r="E855" s="235">
        <f t="shared" si="279"/>
        <v>82060</v>
      </c>
      <c r="F855" s="236">
        <f t="shared" si="280"/>
        <v>194500</v>
      </c>
      <c r="G855" s="234">
        <f t="shared" si="281"/>
        <v>152880</v>
      </c>
      <c r="H855" s="237">
        <f t="shared" si="282"/>
        <v>41620</v>
      </c>
      <c r="I855" s="249"/>
      <c r="J855" s="247">
        <v>350</v>
      </c>
      <c r="K855" s="247"/>
      <c r="L855" s="248">
        <v>215810</v>
      </c>
      <c r="M855" s="248">
        <v>168500</v>
      </c>
      <c r="N855" s="248">
        <v>215810</v>
      </c>
      <c r="O855" s="248">
        <v>168500</v>
      </c>
      <c r="Q855" s="241">
        <v>6060</v>
      </c>
      <c r="R855" s="242">
        <f t="shared" si="273"/>
        <v>23490</v>
      </c>
      <c r="S855" s="242">
        <f t="shared" si="275"/>
        <v>29460.000000000004</v>
      </c>
      <c r="T855" s="242">
        <f t="shared" si="276"/>
        <v>75460</v>
      </c>
      <c r="U855" s="242">
        <f t="shared" si="283"/>
        <v>128410</v>
      </c>
      <c r="V855" s="242">
        <f t="shared" si="293"/>
        <v>134470</v>
      </c>
      <c r="W855" s="242">
        <f t="shared" si="284"/>
        <v>13447</v>
      </c>
      <c r="X855" s="242">
        <f t="shared" si="285"/>
        <v>4970</v>
      </c>
      <c r="Y855" s="244">
        <f t="shared" si="286"/>
        <v>152880</v>
      </c>
      <c r="Z855" s="244"/>
      <c r="AA855" s="252"/>
      <c r="AB855" s="241">
        <v>7300</v>
      </c>
      <c r="AC855" s="242">
        <f t="shared" si="274"/>
        <v>27990</v>
      </c>
      <c r="AD855" s="242">
        <f t="shared" si="277"/>
        <v>37580</v>
      </c>
      <c r="AE855" s="242">
        <f t="shared" si="278"/>
        <v>98210.000000000015</v>
      </c>
      <c r="AF855" s="242">
        <f t="shared" si="287"/>
        <v>163780</v>
      </c>
      <c r="AG855" s="242">
        <f t="shared" si="294"/>
        <v>171080</v>
      </c>
      <c r="AH855" s="242">
        <f t="shared" si="288"/>
        <v>17108</v>
      </c>
      <c r="AI855" s="242">
        <f t="shared" si="289"/>
        <v>6320</v>
      </c>
      <c r="AJ855" s="244">
        <f t="shared" si="290"/>
        <v>194500</v>
      </c>
      <c r="AM855" s="246">
        <f t="shared" si="291"/>
        <v>21310</v>
      </c>
      <c r="AN855" s="246">
        <f t="shared" si="292"/>
        <v>15620</v>
      </c>
    </row>
    <row r="856" spans="2:40" ht="15.6">
      <c r="B856" s="247">
        <v>851</v>
      </c>
      <c r="C856" s="248">
        <v>419830</v>
      </c>
      <c r="D856" s="248">
        <v>337620</v>
      </c>
      <c r="E856" s="235">
        <f t="shared" si="279"/>
        <v>82210</v>
      </c>
      <c r="F856" s="236">
        <f t="shared" si="280"/>
        <v>194830</v>
      </c>
      <c r="G856" s="234">
        <f t="shared" si="281"/>
        <v>153130</v>
      </c>
      <c r="H856" s="237">
        <f t="shared" si="282"/>
        <v>41700</v>
      </c>
      <c r="I856" s="249"/>
      <c r="J856" s="247">
        <v>351</v>
      </c>
      <c r="K856" s="247"/>
      <c r="L856" s="248">
        <v>216120</v>
      </c>
      <c r="M856" s="248">
        <v>168740</v>
      </c>
      <c r="N856" s="248">
        <v>216120</v>
      </c>
      <c r="O856" s="248">
        <v>168740</v>
      </c>
      <c r="Q856" s="241">
        <v>6060</v>
      </c>
      <c r="R856" s="242">
        <f t="shared" si="273"/>
        <v>23490</v>
      </c>
      <c r="S856" s="242">
        <f t="shared" si="275"/>
        <v>29460.000000000004</v>
      </c>
      <c r="T856" s="242">
        <f t="shared" si="276"/>
        <v>75675.599999999991</v>
      </c>
      <c r="U856" s="242">
        <f t="shared" si="283"/>
        <v>128625.59999999999</v>
      </c>
      <c r="V856" s="242">
        <f t="shared" si="293"/>
        <v>134685.59999999998</v>
      </c>
      <c r="W856" s="242">
        <f t="shared" si="284"/>
        <v>13469</v>
      </c>
      <c r="X856" s="242">
        <f t="shared" si="285"/>
        <v>4980</v>
      </c>
      <c r="Y856" s="244">
        <f t="shared" si="286"/>
        <v>153130</v>
      </c>
      <c r="Z856" s="244"/>
      <c r="AA856" s="252"/>
      <c r="AB856" s="241">
        <v>7300</v>
      </c>
      <c r="AC856" s="242">
        <f t="shared" si="274"/>
        <v>27990</v>
      </c>
      <c r="AD856" s="242">
        <f t="shared" si="277"/>
        <v>37580</v>
      </c>
      <c r="AE856" s="242">
        <f t="shared" si="278"/>
        <v>98490.6</v>
      </c>
      <c r="AF856" s="242">
        <f t="shared" si="287"/>
        <v>164060.6</v>
      </c>
      <c r="AG856" s="242">
        <f t="shared" si="294"/>
        <v>171360.6</v>
      </c>
      <c r="AH856" s="242">
        <f t="shared" si="288"/>
        <v>17136</v>
      </c>
      <c r="AI856" s="242">
        <f t="shared" si="289"/>
        <v>6340</v>
      </c>
      <c r="AJ856" s="244">
        <f t="shared" si="290"/>
        <v>194830</v>
      </c>
      <c r="AM856" s="246">
        <f t="shared" si="291"/>
        <v>21290</v>
      </c>
      <c r="AN856" s="246">
        <f t="shared" si="292"/>
        <v>15610</v>
      </c>
    </row>
    <row r="857" spans="2:40" ht="15.6">
      <c r="B857" s="247">
        <v>852</v>
      </c>
      <c r="C857" s="248">
        <v>420640</v>
      </c>
      <c r="D857" s="248">
        <v>338280</v>
      </c>
      <c r="E857" s="235">
        <f t="shared" si="279"/>
        <v>82360</v>
      </c>
      <c r="F857" s="236">
        <f t="shared" si="280"/>
        <v>195150</v>
      </c>
      <c r="G857" s="234">
        <f t="shared" si="281"/>
        <v>153380</v>
      </c>
      <c r="H857" s="237">
        <f t="shared" si="282"/>
        <v>41770</v>
      </c>
      <c r="I857" s="249"/>
      <c r="J857" s="247">
        <v>352</v>
      </c>
      <c r="K857" s="247"/>
      <c r="L857" s="248">
        <v>216440</v>
      </c>
      <c r="M857" s="248">
        <v>168980</v>
      </c>
      <c r="N857" s="248">
        <v>216440</v>
      </c>
      <c r="O857" s="248">
        <v>168980</v>
      </c>
      <c r="Q857" s="241">
        <v>6060</v>
      </c>
      <c r="R857" s="242">
        <f t="shared" si="273"/>
        <v>23490</v>
      </c>
      <c r="S857" s="242">
        <f t="shared" si="275"/>
        <v>29460.000000000004</v>
      </c>
      <c r="T857" s="242">
        <f t="shared" si="276"/>
        <v>75891.199999999997</v>
      </c>
      <c r="U857" s="242">
        <f t="shared" si="283"/>
        <v>128841.2</v>
      </c>
      <c r="V857" s="242">
        <f t="shared" si="293"/>
        <v>134901.20000000001</v>
      </c>
      <c r="W857" s="242">
        <f t="shared" si="284"/>
        <v>13490</v>
      </c>
      <c r="X857" s="242">
        <f t="shared" si="285"/>
        <v>4990</v>
      </c>
      <c r="Y857" s="244">
        <f t="shared" si="286"/>
        <v>153380</v>
      </c>
      <c r="Z857" s="244"/>
      <c r="AA857" s="252"/>
      <c r="AB857" s="241">
        <v>7300</v>
      </c>
      <c r="AC857" s="242">
        <f t="shared" si="274"/>
        <v>27990</v>
      </c>
      <c r="AD857" s="242">
        <f t="shared" si="277"/>
        <v>37580</v>
      </c>
      <c r="AE857" s="242">
        <f t="shared" si="278"/>
        <v>98771.200000000012</v>
      </c>
      <c r="AF857" s="242">
        <f t="shared" si="287"/>
        <v>164341.20000000001</v>
      </c>
      <c r="AG857" s="242">
        <f t="shared" si="294"/>
        <v>171641.2</v>
      </c>
      <c r="AH857" s="242">
        <f t="shared" si="288"/>
        <v>17164</v>
      </c>
      <c r="AI857" s="242">
        <f t="shared" si="289"/>
        <v>6350</v>
      </c>
      <c r="AJ857" s="244">
        <f t="shared" si="290"/>
        <v>195150</v>
      </c>
      <c r="AM857" s="246">
        <f t="shared" si="291"/>
        <v>21290</v>
      </c>
      <c r="AN857" s="246">
        <f t="shared" si="292"/>
        <v>15600</v>
      </c>
    </row>
    <row r="858" spans="2:40" ht="15.6">
      <c r="B858" s="247">
        <v>853</v>
      </c>
      <c r="C858" s="248">
        <v>421450</v>
      </c>
      <c r="D858" s="248">
        <v>338930</v>
      </c>
      <c r="E858" s="235">
        <f t="shared" si="279"/>
        <v>82520</v>
      </c>
      <c r="F858" s="236">
        <f t="shared" si="280"/>
        <v>195470</v>
      </c>
      <c r="G858" s="234">
        <f t="shared" si="281"/>
        <v>153610</v>
      </c>
      <c r="H858" s="237">
        <f t="shared" si="282"/>
        <v>41860</v>
      </c>
      <c r="I858" s="249"/>
      <c r="J858" s="247">
        <v>353</v>
      </c>
      <c r="K858" s="247"/>
      <c r="L858" s="248">
        <v>216760</v>
      </c>
      <c r="M858" s="248">
        <v>169230</v>
      </c>
      <c r="N858" s="248">
        <v>216760</v>
      </c>
      <c r="O858" s="248">
        <v>169230</v>
      </c>
      <c r="Q858" s="241">
        <v>6060</v>
      </c>
      <c r="R858" s="242">
        <f t="shared" si="273"/>
        <v>23490</v>
      </c>
      <c r="S858" s="242">
        <f t="shared" si="275"/>
        <v>29460.000000000004</v>
      </c>
      <c r="T858" s="242">
        <f t="shared" si="276"/>
        <v>76106.8</v>
      </c>
      <c r="U858" s="242">
        <f t="shared" si="283"/>
        <v>129056.8</v>
      </c>
      <c r="V858" s="242">
        <f t="shared" si="293"/>
        <v>135116.79999999999</v>
      </c>
      <c r="W858" s="242">
        <f t="shared" si="284"/>
        <v>13512</v>
      </c>
      <c r="X858" s="242">
        <f t="shared" si="285"/>
        <v>4990</v>
      </c>
      <c r="Y858" s="244">
        <f t="shared" si="286"/>
        <v>153610</v>
      </c>
      <c r="Z858" s="244"/>
      <c r="AA858" s="252"/>
      <c r="AB858" s="241">
        <v>7300</v>
      </c>
      <c r="AC858" s="242">
        <f t="shared" si="274"/>
        <v>27990</v>
      </c>
      <c r="AD858" s="242">
        <f t="shared" si="277"/>
        <v>37580</v>
      </c>
      <c r="AE858" s="242">
        <f t="shared" si="278"/>
        <v>99051.8</v>
      </c>
      <c r="AF858" s="242">
        <f t="shared" si="287"/>
        <v>164621.79999999999</v>
      </c>
      <c r="AG858" s="242">
        <f t="shared" si="294"/>
        <v>171921.8</v>
      </c>
      <c r="AH858" s="242">
        <f t="shared" si="288"/>
        <v>17192</v>
      </c>
      <c r="AI858" s="242">
        <f t="shared" si="289"/>
        <v>6360</v>
      </c>
      <c r="AJ858" s="244">
        <f t="shared" si="290"/>
        <v>195470</v>
      </c>
      <c r="AM858" s="246">
        <f t="shared" si="291"/>
        <v>21290</v>
      </c>
      <c r="AN858" s="246">
        <f t="shared" si="292"/>
        <v>15620</v>
      </c>
    </row>
    <row r="859" spans="2:40" ht="15.6">
      <c r="B859" s="247">
        <v>854</v>
      </c>
      <c r="C859" s="248">
        <v>422260</v>
      </c>
      <c r="D859" s="248">
        <v>339590</v>
      </c>
      <c r="E859" s="235">
        <f t="shared" si="279"/>
        <v>82670</v>
      </c>
      <c r="F859" s="236">
        <f t="shared" si="280"/>
        <v>195790</v>
      </c>
      <c r="G859" s="234">
        <f t="shared" si="281"/>
        <v>153860</v>
      </c>
      <c r="H859" s="237">
        <f t="shared" si="282"/>
        <v>41930</v>
      </c>
      <c r="I859" s="249"/>
      <c r="J859" s="247">
        <v>354</v>
      </c>
      <c r="K859" s="247"/>
      <c r="L859" s="248">
        <v>217080</v>
      </c>
      <c r="M859" s="248">
        <v>169470</v>
      </c>
      <c r="N859" s="248">
        <v>217080</v>
      </c>
      <c r="O859" s="248">
        <v>169470</v>
      </c>
      <c r="Q859" s="241">
        <v>6060</v>
      </c>
      <c r="R859" s="242">
        <f t="shared" si="273"/>
        <v>23490</v>
      </c>
      <c r="S859" s="242">
        <f t="shared" si="275"/>
        <v>29460.000000000004</v>
      </c>
      <c r="T859" s="242">
        <f t="shared" si="276"/>
        <v>76322.399999999994</v>
      </c>
      <c r="U859" s="242">
        <f t="shared" si="283"/>
        <v>129272.4</v>
      </c>
      <c r="V859" s="242">
        <f t="shared" si="293"/>
        <v>135332.4</v>
      </c>
      <c r="W859" s="242">
        <f t="shared" si="284"/>
        <v>13533</v>
      </c>
      <c r="X859" s="242">
        <f t="shared" si="285"/>
        <v>5000</v>
      </c>
      <c r="Y859" s="244">
        <f t="shared" si="286"/>
        <v>153860</v>
      </c>
      <c r="Z859" s="244"/>
      <c r="AA859" s="252"/>
      <c r="AB859" s="241">
        <v>7300</v>
      </c>
      <c r="AC859" s="242">
        <f t="shared" si="274"/>
        <v>27990</v>
      </c>
      <c r="AD859" s="242">
        <f t="shared" si="277"/>
        <v>37580</v>
      </c>
      <c r="AE859" s="242">
        <f t="shared" si="278"/>
        <v>99332.400000000009</v>
      </c>
      <c r="AF859" s="242">
        <f t="shared" si="287"/>
        <v>164902.40000000002</v>
      </c>
      <c r="AG859" s="242">
        <f t="shared" si="294"/>
        <v>172202.40000000002</v>
      </c>
      <c r="AH859" s="242">
        <f t="shared" si="288"/>
        <v>17220</v>
      </c>
      <c r="AI859" s="242">
        <f t="shared" si="289"/>
        <v>6370</v>
      </c>
      <c r="AJ859" s="244">
        <f t="shared" si="290"/>
        <v>195790</v>
      </c>
      <c r="AM859" s="246">
        <f t="shared" si="291"/>
        <v>21290</v>
      </c>
      <c r="AN859" s="246">
        <f t="shared" si="292"/>
        <v>15610</v>
      </c>
    </row>
    <row r="860" spans="2:40" ht="15.6">
      <c r="B860" s="247">
        <v>855</v>
      </c>
      <c r="C860" s="248">
        <v>423060</v>
      </c>
      <c r="D860" s="248">
        <v>340240</v>
      </c>
      <c r="E860" s="235">
        <f t="shared" si="279"/>
        <v>82820</v>
      </c>
      <c r="F860" s="236">
        <f t="shared" si="280"/>
        <v>196110</v>
      </c>
      <c r="G860" s="234">
        <f t="shared" si="281"/>
        <v>154110</v>
      </c>
      <c r="H860" s="237">
        <f t="shared" si="282"/>
        <v>42000</v>
      </c>
      <c r="I860" s="249"/>
      <c r="J860" s="247">
        <v>355</v>
      </c>
      <c r="K860" s="247"/>
      <c r="L860" s="248">
        <v>217400</v>
      </c>
      <c r="M860" s="248">
        <v>169720</v>
      </c>
      <c r="N860" s="248">
        <v>217400</v>
      </c>
      <c r="O860" s="248">
        <v>169720</v>
      </c>
      <c r="Q860" s="241">
        <v>6060</v>
      </c>
      <c r="R860" s="242">
        <f t="shared" si="273"/>
        <v>23490</v>
      </c>
      <c r="S860" s="242">
        <f t="shared" si="275"/>
        <v>29460.000000000004</v>
      </c>
      <c r="T860" s="242">
        <f t="shared" si="276"/>
        <v>76538</v>
      </c>
      <c r="U860" s="242">
        <f t="shared" si="283"/>
        <v>129488</v>
      </c>
      <c r="V860" s="242">
        <f t="shared" si="293"/>
        <v>135548</v>
      </c>
      <c r="W860" s="242">
        <f t="shared" si="284"/>
        <v>13555</v>
      </c>
      <c r="X860" s="242">
        <f t="shared" si="285"/>
        <v>5010</v>
      </c>
      <c r="Y860" s="244">
        <f t="shared" si="286"/>
        <v>154110</v>
      </c>
      <c r="Z860" s="244"/>
      <c r="AA860" s="252"/>
      <c r="AB860" s="241">
        <v>7300</v>
      </c>
      <c r="AC860" s="242">
        <f t="shared" si="274"/>
        <v>27990</v>
      </c>
      <c r="AD860" s="242">
        <f t="shared" si="277"/>
        <v>37580</v>
      </c>
      <c r="AE860" s="242">
        <f t="shared" si="278"/>
        <v>99613.000000000015</v>
      </c>
      <c r="AF860" s="242">
        <f t="shared" si="287"/>
        <v>165183</v>
      </c>
      <c r="AG860" s="242">
        <f t="shared" si="294"/>
        <v>172483</v>
      </c>
      <c r="AH860" s="242">
        <f t="shared" si="288"/>
        <v>17248</v>
      </c>
      <c r="AI860" s="242">
        <f t="shared" si="289"/>
        <v>6380</v>
      </c>
      <c r="AJ860" s="244">
        <f t="shared" si="290"/>
        <v>196110</v>
      </c>
      <c r="AM860" s="246">
        <f t="shared" si="291"/>
        <v>21290</v>
      </c>
      <c r="AN860" s="246">
        <f t="shared" si="292"/>
        <v>15610</v>
      </c>
    </row>
    <row r="861" spans="2:40" ht="15.6">
      <c r="B861" s="247">
        <v>856</v>
      </c>
      <c r="C861" s="248">
        <v>423870</v>
      </c>
      <c r="D861" s="248">
        <v>340900</v>
      </c>
      <c r="E861" s="235">
        <f t="shared" si="279"/>
        <v>82970</v>
      </c>
      <c r="F861" s="236">
        <f t="shared" si="280"/>
        <v>196420</v>
      </c>
      <c r="G861" s="234">
        <f t="shared" si="281"/>
        <v>154350</v>
      </c>
      <c r="H861" s="237">
        <f t="shared" si="282"/>
        <v>42070</v>
      </c>
      <c r="I861" s="249"/>
      <c r="J861" s="247">
        <v>356</v>
      </c>
      <c r="K861" s="247"/>
      <c r="L861" s="248">
        <v>217720</v>
      </c>
      <c r="M861" s="248">
        <v>169970</v>
      </c>
      <c r="N861" s="248">
        <v>217720</v>
      </c>
      <c r="O861" s="248">
        <v>169970</v>
      </c>
      <c r="Q861" s="241">
        <v>6060</v>
      </c>
      <c r="R861" s="242">
        <f t="shared" si="273"/>
        <v>23490</v>
      </c>
      <c r="S861" s="242">
        <f t="shared" si="275"/>
        <v>29460.000000000004</v>
      </c>
      <c r="T861" s="242">
        <f t="shared" si="276"/>
        <v>76753.599999999991</v>
      </c>
      <c r="U861" s="242">
        <f t="shared" si="283"/>
        <v>129703.59999999999</v>
      </c>
      <c r="V861" s="242">
        <f t="shared" si="293"/>
        <v>135763.59999999998</v>
      </c>
      <c r="W861" s="242">
        <f t="shared" si="284"/>
        <v>13576</v>
      </c>
      <c r="X861" s="242">
        <f t="shared" si="285"/>
        <v>5020</v>
      </c>
      <c r="Y861" s="244">
        <f t="shared" si="286"/>
        <v>154350</v>
      </c>
      <c r="Z861" s="244"/>
      <c r="AA861" s="252"/>
      <c r="AB861" s="241">
        <v>7300</v>
      </c>
      <c r="AC861" s="242">
        <f t="shared" si="274"/>
        <v>27990</v>
      </c>
      <c r="AD861" s="242">
        <f t="shared" si="277"/>
        <v>37580</v>
      </c>
      <c r="AE861" s="242">
        <f t="shared" si="278"/>
        <v>99893.6</v>
      </c>
      <c r="AF861" s="242">
        <f t="shared" si="287"/>
        <v>165463.6</v>
      </c>
      <c r="AG861" s="242">
        <f t="shared" si="294"/>
        <v>172763.6</v>
      </c>
      <c r="AH861" s="242">
        <f t="shared" si="288"/>
        <v>17276</v>
      </c>
      <c r="AI861" s="242">
        <f t="shared" si="289"/>
        <v>6390</v>
      </c>
      <c r="AJ861" s="244">
        <f t="shared" si="290"/>
        <v>196420</v>
      </c>
      <c r="AM861" s="246">
        <f t="shared" si="291"/>
        <v>21300</v>
      </c>
      <c r="AN861" s="246">
        <f t="shared" si="292"/>
        <v>15620</v>
      </c>
    </row>
    <row r="862" spans="2:40" ht="15.6">
      <c r="B862" s="247">
        <v>857</v>
      </c>
      <c r="C862" s="248">
        <v>424670</v>
      </c>
      <c r="D862" s="248">
        <v>341550</v>
      </c>
      <c r="E862" s="235">
        <f t="shared" si="279"/>
        <v>83120</v>
      </c>
      <c r="F862" s="236">
        <f t="shared" si="280"/>
        <v>196740</v>
      </c>
      <c r="G862" s="234">
        <f t="shared" si="281"/>
        <v>154600</v>
      </c>
      <c r="H862" s="237">
        <f t="shared" si="282"/>
        <v>42140</v>
      </c>
      <c r="I862" s="249"/>
      <c r="J862" s="247">
        <v>357</v>
      </c>
      <c r="K862" s="247"/>
      <c r="L862" s="248">
        <v>218040</v>
      </c>
      <c r="M862" s="248">
        <v>170210</v>
      </c>
      <c r="N862" s="248">
        <v>218040</v>
      </c>
      <c r="O862" s="248">
        <v>170210</v>
      </c>
      <c r="Q862" s="241">
        <v>6060</v>
      </c>
      <c r="R862" s="242">
        <f t="shared" si="273"/>
        <v>23490</v>
      </c>
      <c r="S862" s="242">
        <f t="shared" si="275"/>
        <v>29460.000000000004</v>
      </c>
      <c r="T862" s="242">
        <f t="shared" si="276"/>
        <v>76969.2</v>
      </c>
      <c r="U862" s="242">
        <f t="shared" si="283"/>
        <v>129919.2</v>
      </c>
      <c r="V862" s="242">
        <f t="shared" si="293"/>
        <v>135979.20000000001</v>
      </c>
      <c r="W862" s="242">
        <f t="shared" si="284"/>
        <v>13598</v>
      </c>
      <c r="X862" s="242">
        <f t="shared" si="285"/>
        <v>5030</v>
      </c>
      <c r="Y862" s="244">
        <f t="shared" si="286"/>
        <v>154600</v>
      </c>
      <c r="Z862" s="244"/>
      <c r="AA862" s="252"/>
      <c r="AB862" s="241">
        <v>7300</v>
      </c>
      <c r="AC862" s="242">
        <f t="shared" si="274"/>
        <v>27990</v>
      </c>
      <c r="AD862" s="242">
        <f t="shared" si="277"/>
        <v>37580</v>
      </c>
      <c r="AE862" s="242">
        <f t="shared" si="278"/>
        <v>100174.20000000001</v>
      </c>
      <c r="AF862" s="242">
        <f t="shared" si="287"/>
        <v>165744.20000000001</v>
      </c>
      <c r="AG862" s="242">
        <f t="shared" si="294"/>
        <v>173044.2</v>
      </c>
      <c r="AH862" s="242">
        <f t="shared" si="288"/>
        <v>17304</v>
      </c>
      <c r="AI862" s="242">
        <f t="shared" si="289"/>
        <v>6400</v>
      </c>
      <c r="AJ862" s="244">
        <f t="shared" si="290"/>
        <v>196740</v>
      </c>
      <c r="AM862" s="246">
        <f t="shared" si="291"/>
        <v>21300</v>
      </c>
      <c r="AN862" s="246">
        <f t="shared" si="292"/>
        <v>15610</v>
      </c>
    </row>
    <row r="863" spans="2:40" ht="15.6">
      <c r="B863" s="247">
        <v>858</v>
      </c>
      <c r="C863" s="248">
        <v>425480</v>
      </c>
      <c r="D863" s="248">
        <v>342200</v>
      </c>
      <c r="E863" s="235">
        <f t="shared" si="279"/>
        <v>83280</v>
      </c>
      <c r="F863" s="236">
        <f t="shared" si="280"/>
        <v>197060</v>
      </c>
      <c r="G863" s="234">
        <f t="shared" si="281"/>
        <v>154840</v>
      </c>
      <c r="H863" s="237">
        <f t="shared" si="282"/>
        <v>42220</v>
      </c>
      <c r="I863" s="249"/>
      <c r="J863" s="247">
        <v>358</v>
      </c>
      <c r="K863" s="247"/>
      <c r="L863" s="248">
        <v>218350</v>
      </c>
      <c r="M863" s="248">
        <v>170450</v>
      </c>
      <c r="N863" s="248">
        <v>218350</v>
      </c>
      <c r="O863" s="248">
        <v>170450</v>
      </c>
      <c r="Q863" s="241">
        <v>6060</v>
      </c>
      <c r="R863" s="242">
        <f t="shared" si="273"/>
        <v>23490</v>
      </c>
      <c r="S863" s="242">
        <f t="shared" si="275"/>
        <v>29460.000000000004</v>
      </c>
      <c r="T863" s="242">
        <f t="shared" si="276"/>
        <v>77184.800000000003</v>
      </c>
      <c r="U863" s="242">
        <f t="shared" si="283"/>
        <v>130134.8</v>
      </c>
      <c r="V863" s="242">
        <f t="shared" si="293"/>
        <v>136194.79999999999</v>
      </c>
      <c r="W863" s="242">
        <f t="shared" si="284"/>
        <v>13619</v>
      </c>
      <c r="X863" s="242">
        <f t="shared" si="285"/>
        <v>5030</v>
      </c>
      <c r="Y863" s="244">
        <f t="shared" si="286"/>
        <v>154840</v>
      </c>
      <c r="Z863" s="244"/>
      <c r="AA863" s="252"/>
      <c r="AB863" s="241">
        <v>7300</v>
      </c>
      <c r="AC863" s="242">
        <f t="shared" si="274"/>
        <v>27990</v>
      </c>
      <c r="AD863" s="242">
        <f t="shared" si="277"/>
        <v>37580</v>
      </c>
      <c r="AE863" s="242">
        <f t="shared" si="278"/>
        <v>100454.8</v>
      </c>
      <c r="AF863" s="242">
        <f t="shared" si="287"/>
        <v>166024.79999999999</v>
      </c>
      <c r="AG863" s="242">
        <f t="shared" si="294"/>
        <v>173324.79999999999</v>
      </c>
      <c r="AH863" s="242">
        <f t="shared" si="288"/>
        <v>17332</v>
      </c>
      <c r="AI863" s="242">
        <f t="shared" si="289"/>
        <v>6410</v>
      </c>
      <c r="AJ863" s="244">
        <f t="shared" si="290"/>
        <v>197060</v>
      </c>
      <c r="AM863" s="246">
        <f t="shared" si="291"/>
        <v>21290</v>
      </c>
      <c r="AN863" s="246">
        <f t="shared" si="292"/>
        <v>15610</v>
      </c>
    </row>
    <row r="864" spans="2:40" ht="15.6">
      <c r="B864" s="247">
        <v>859</v>
      </c>
      <c r="C864" s="248">
        <v>426290</v>
      </c>
      <c r="D864" s="248">
        <v>342850</v>
      </c>
      <c r="E864" s="235">
        <f t="shared" si="279"/>
        <v>83440</v>
      </c>
      <c r="F864" s="236">
        <f t="shared" si="280"/>
        <v>197380</v>
      </c>
      <c r="G864" s="234">
        <f t="shared" si="281"/>
        <v>155090</v>
      </c>
      <c r="H864" s="237">
        <f t="shared" si="282"/>
        <v>42290</v>
      </c>
      <c r="I864" s="249"/>
      <c r="J864" s="247">
        <v>359</v>
      </c>
      <c r="K864" s="247"/>
      <c r="L864" s="248">
        <v>218670</v>
      </c>
      <c r="M864" s="248">
        <v>170700</v>
      </c>
      <c r="N864" s="248">
        <v>218670</v>
      </c>
      <c r="O864" s="248">
        <v>170700</v>
      </c>
      <c r="Q864" s="241">
        <v>6060</v>
      </c>
      <c r="R864" s="242">
        <f t="shared" si="273"/>
        <v>23490</v>
      </c>
      <c r="S864" s="242">
        <f t="shared" si="275"/>
        <v>29460.000000000004</v>
      </c>
      <c r="T864" s="242">
        <f t="shared" si="276"/>
        <v>77400.399999999994</v>
      </c>
      <c r="U864" s="242">
        <f t="shared" si="283"/>
        <v>130350.39999999999</v>
      </c>
      <c r="V864" s="242">
        <f t="shared" si="293"/>
        <v>136410.4</v>
      </c>
      <c r="W864" s="242">
        <f t="shared" si="284"/>
        <v>13641</v>
      </c>
      <c r="X864" s="242">
        <f t="shared" si="285"/>
        <v>5040</v>
      </c>
      <c r="Y864" s="244">
        <f t="shared" si="286"/>
        <v>155090</v>
      </c>
      <c r="Z864" s="244"/>
      <c r="AA864" s="252"/>
      <c r="AB864" s="241">
        <v>7300</v>
      </c>
      <c r="AC864" s="242">
        <f t="shared" si="274"/>
        <v>27990</v>
      </c>
      <c r="AD864" s="242">
        <f t="shared" si="277"/>
        <v>37580</v>
      </c>
      <c r="AE864" s="242">
        <f t="shared" si="278"/>
        <v>100735.40000000001</v>
      </c>
      <c r="AF864" s="242">
        <f t="shared" si="287"/>
        <v>166305.40000000002</v>
      </c>
      <c r="AG864" s="242">
        <f t="shared" si="294"/>
        <v>173605.40000000002</v>
      </c>
      <c r="AH864" s="242">
        <f t="shared" si="288"/>
        <v>17361</v>
      </c>
      <c r="AI864" s="242">
        <f t="shared" si="289"/>
        <v>6420</v>
      </c>
      <c r="AJ864" s="244">
        <f t="shared" si="290"/>
        <v>197380</v>
      </c>
      <c r="AM864" s="246">
        <f t="shared" si="291"/>
        <v>21290</v>
      </c>
      <c r="AN864" s="246">
        <f t="shared" si="292"/>
        <v>15610</v>
      </c>
    </row>
    <row r="865" spans="2:40" ht="15.6">
      <c r="B865" s="247">
        <v>860</v>
      </c>
      <c r="C865" s="248">
        <v>427090</v>
      </c>
      <c r="D865" s="248">
        <v>343500</v>
      </c>
      <c r="E865" s="235">
        <f t="shared" si="279"/>
        <v>83590</v>
      </c>
      <c r="F865" s="236">
        <f t="shared" si="280"/>
        <v>197700</v>
      </c>
      <c r="G865" s="234">
        <f t="shared" si="281"/>
        <v>155330</v>
      </c>
      <c r="H865" s="237">
        <f t="shared" si="282"/>
        <v>42370</v>
      </c>
      <c r="I865" s="249"/>
      <c r="J865" s="247">
        <v>360</v>
      </c>
      <c r="K865" s="247"/>
      <c r="L865" s="248">
        <v>218990</v>
      </c>
      <c r="M865" s="248">
        <v>170950</v>
      </c>
      <c r="N865" s="248">
        <v>218990</v>
      </c>
      <c r="O865" s="248">
        <v>170950</v>
      </c>
      <c r="Q865" s="241">
        <v>6060</v>
      </c>
      <c r="R865" s="242">
        <f t="shared" si="273"/>
        <v>23490</v>
      </c>
      <c r="S865" s="242">
        <f t="shared" si="275"/>
        <v>29460.000000000004</v>
      </c>
      <c r="T865" s="242">
        <f t="shared" si="276"/>
        <v>77616</v>
      </c>
      <c r="U865" s="242">
        <f t="shared" si="283"/>
        <v>130566</v>
      </c>
      <c r="V865" s="242">
        <f t="shared" si="293"/>
        <v>136626</v>
      </c>
      <c r="W865" s="242">
        <f t="shared" si="284"/>
        <v>13663</v>
      </c>
      <c r="X865" s="242">
        <f t="shared" si="285"/>
        <v>5050</v>
      </c>
      <c r="Y865" s="244">
        <f t="shared" si="286"/>
        <v>155330</v>
      </c>
      <c r="Z865" s="244"/>
      <c r="AA865" s="252"/>
      <c r="AB865" s="241">
        <v>7300</v>
      </c>
      <c r="AC865" s="242">
        <f t="shared" si="274"/>
        <v>27990</v>
      </c>
      <c r="AD865" s="242">
        <f t="shared" si="277"/>
        <v>37580</v>
      </c>
      <c r="AE865" s="242">
        <f t="shared" si="278"/>
        <v>101016.00000000001</v>
      </c>
      <c r="AF865" s="242">
        <f t="shared" si="287"/>
        <v>166586</v>
      </c>
      <c r="AG865" s="242">
        <f t="shared" si="294"/>
        <v>173886</v>
      </c>
      <c r="AH865" s="242">
        <f t="shared" si="288"/>
        <v>17389</v>
      </c>
      <c r="AI865" s="242">
        <f t="shared" si="289"/>
        <v>6430</v>
      </c>
      <c r="AJ865" s="244">
        <f t="shared" si="290"/>
        <v>197700</v>
      </c>
      <c r="AM865" s="246">
        <f t="shared" si="291"/>
        <v>21290</v>
      </c>
      <c r="AN865" s="246">
        <f t="shared" si="292"/>
        <v>15620</v>
      </c>
    </row>
    <row r="866" spans="2:40" ht="15.6">
      <c r="B866" s="247">
        <v>861</v>
      </c>
      <c r="C866" s="248">
        <v>427900</v>
      </c>
      <c r="D866" s="248">
        <v>344160</v>
      </c>
      <c r="E866" s="235">
        <f t="shared" si="279"/>
        <v>83740</v>
      </c>
      <c r="F866" s="236">
        <f t="shared" si="280"/>
        <v>198020</v>
      </c>
      <c r="G866" s="234">
        <f t="shared" si="281"/>
        <v>155580</v>
      </c>
      <c r="H866" s="237">
        <f t="shared" si="282"/>
        <v>42440</v>
      </c>
      <c r="I866" s="249"/>
      <c r="J866" s="247">
        <v>361</v>
      </c>
      <c r="K866" s="247"/>
      <c r="L866" s="248">
        <v>219310</v>
      </c>
      <c r="M866" s="248">
        <v>171190</v>
      </c>
      <c r="N866" s="248">
        <v>219310</v>
      </c>
      <c r="O866" s="248">
        <v>171190</v>
      </c>
      <c r="Q866" s="241">
        <v>6060</v>
      </c>
      <c r="R866" s="242">
        <f t="shared" si="273"/>
        <v>23490</v>
      </c>
      <c r="S866" s="242">
        <f t="shared" si="275"/>
        <v>29460.000000000004</v>
      </c>
      <c r="T866" s="242">
        <f t="shared" si="276"/>
        <v>77831.599999999991</v>
      </c>
      <c r="U866" s="242">
        <f t="shared" si="283"/>
        <v>130781.59999999999</v>
      </c>
      <c r="V866" s="242">
        <f t="shared" si="293"/>
        <v>136841.59999999998</v>
      </c>
      <c r="W866" s="242">
        <f t="shared" si="284"/>
        <v>13684</v>
      </c>
      <c r="X866" s="242">
        <f t="shared" si="285"/>
        <v>5060</v>
      </c>
      <c r="Y866" s="244">
        <f t="shared" si="286"/>
        <v>155580</v>
      </c>
      <c r="Z866" s="244"/>
      <c r="AA866" s="252"/>
      <c r="AB866" s="241">
        <v>7300</v>
      </c>
      <c r="AC866" s="242">
        <f t="shared" si="274"/>
        <v>27990</v>
      </c>
      <c r="AD866" s="242">
        <f t="shared" si="277"/>
        <v>37580</v>
      </c>
      <c r="AE866" s="242">
        <f t="shared" si="278"/>
        <v>101296.6</v>
      </c>
      <c r="AF866" s="242">
        <f t="shared" si="287"/>
        <v>166866.6</v>
      </c>
      <c r="AG866" s="242">
        <f t="shared" si="294"/>
        <v>174166.6</v>
      </c>
      <c r="AH866" s="242">
        <f t="shared" si="288"/>
        <v>17417</v>
      </c>
      <c r="AI866" s="242">
        <f t="shared" si="289"/>
        <v>6440</v>
      </c>
      <c r="AJ866" s="244">
        <f t="shared" si="290"/>
        <v>198020</v>
      </c>
      <c r="AM866" s="246">
        <f t="shared" si="291"/>
        <v>21290</v>
      </c>
      <c r="AN866" s="246">
        <f t="shared" si="292"/>
        <v>15610</v>
      </c>
    </row>
    <row r="867" spans="2:40" ht="15.6">
      <c r="B867" s="247">
        <v>862</v>
      </c>
      <c r="C867" s="248">
        <v>428710</v>
      </c>
      <c r="D867" s="248">
        <v>344820</v>
      </c>
      <c r="E867" s="235">
        <f t="shared" si="279"/>
        <v>83890</v>
      </c>
      <c r="F867" s="236">
        <f t="shared" si="280"/>
        <v>198340</v>
      </c>
      <c r="G867" s="234">
        <f t="shared" si="281"/>
        <v>155830</v>
      </c>
      <c r="H867" s="237">
        <f t="shared" si="282"/>
        <v>42510</v>
      </c>
      <c r="I867" s="249"/>
      <c r="J867" s="247">
        <v>362</v>
      </c>
      <c r="K867" s="247"/>
      <c r="L867" s="248">
        <v>219630</v>
      </c>
      <c r="M867" s="248">
        <v>171430</v>
      </c>
      <c r="N867" s="248">
        <v>219630</v>
      </c>
      <c r="O867" s="248">
        <v>171430</v>
      </c>
      <c r="Q867" s="241">
        <v>6060</v>
      </c>
      <c r="R867" s="242">
        <f t="shared" si="273"/>
        <v>23490</v>
      </c>
      <c r="S867" s="242">
        <f t="shared" si="275"/>
        <v>29460.000000000004</v>
      </c>
      <c r="T867" s="242">
        <f t="shared" si="276"/>
        <v>78047.199999999997</v>
      </c>
      <c r="U867" s="242">
        <f t="shared" si="283"/>
        <v>130997.2</v>
      </c>
      <c r="V867" s="242">
        <f t="shared" si="293"/>
        <v>137057.20000000001</v>
      </c>
      <c r="W867" s="242">
        <f t="shared" si="284"/>
        <v>13706</v>
      </c>
      <c r="X867" s="242">
        <f t="shared" si="285"/>
        <v>5070</v>
      </c>
      <c r="Y867" s="244">
        <f t="shared" si="286"/>
        <v>155830</v>
      </c>
      <c r="Z867" s="244"/>
      <c r="AA867" s="252"/>
      <c r="AB867" s="241">
        <v>7300</v>
      </c>
      <c r="AC867" s="242">
        <f t="shared" si="274"/>
        <v>27990</v>
      </c>
      <c r="AD867" s="242">
        <f t="shared" si="277"/>
        <v>37580</v>
      </c>
      <c r="AE867" s="242">
        <f t="shared" si="278"/>
        <v>101577.20000000001</v>
      </c>
      <c r="AF867" s="242">
        <f t="shared" si="287"/>
        <v>167147.20000000001</v>
      </c>
      <c r="AG867" s="242">
        <f t="shared" si="294"/>
        <v>174447.2</v>
      </c>
      <c r="AH867" s="242">
        <f t="shared" si="288"/>
        <v>17445</v>
      </c>
      <c r="AI867" s="242">
        <f t="shared" si="289"/>
        <v>6450</v>
      </c>
      <c r="AJ867" s="244">
        <f t="shared" si="290"/>
        <v>198340</v>
      </c>
      <c r="AM867" s="246">
        <f t="shared" si="291"/>
        <v>21290</v>
      </c>
      <c r="AN867" s="246">
        <f t="shared" si="292"/>
        <v>15600</v>
      </c>
    </row>
    <row r="868" spans="2:40" ht="15.6">
      <c r="B868" s="247">
        <v>863</v>
      </c>
      <c r="C868" s="248">
        <v>429510</v>
      </c>
      <c r="D868" s="248">
        <v>345470</v>
      </c>
      <c r="E868" s="235">
        <f t="shared" si="279"/>
        <v>84040</v>
      </c>
      <c r="F868" s="236">
        <f t="shared" si="280"/>
        <v>198660</v>
      </c>
      <c r="G868" s="234">
        <f t="shared" si="281"/>
        <v>156060</v>
      </c>
      <c r="H868" s="237">
        <f t="shared" si="282"/>
        <v>42600</v>
      </c>
      <c r="I868" s="249"/>
      <c r="J868" s="247">
        <v>363</v>
      </c>
      <c r="K868" s="247"/>
      <c r="L868" s="248">
        <v>219950</v>
      </c>
      <c r="M868" s="248">
        <v>171680</v>
      </c>
      <c r="N868" s="248">
        <v>219950</v>
      </c>
      <c r="O868" s="248">
        <v>171680</v>
      </c>
      <c r="Q868" s="241">
        <v>6060</v>
      </c>
      <c r="R868" s="242">
        <f t="shared" si="273"/>
        <v>23490</v>
      </c>
      <c r="S868" s="242">
        <f t="shared" si="275"/>
        <v>29460.000000000004</v>
      </c>
      <c r="T868" s="242">
        <f t="shared" si="276"/>
        <v>78262.8</v>
      </c>
      <c r="U868" s="242">
        <f t="shared" si="283"/>
        <v>131212.79999999999</v>
      </c>
      <c r="V868" s="242">
        <f t="shared" si="293"/>
        <v>137272.79999999999</v>
      </c>
      <c r="W868" s="242">
        <f t="shared" si="284"/>
        <v>13727</v>
      </c>
      <c r="X868" s="242">
        <f t="shared" si="285"/>
        <v>5070</v>
      </c>
      <c r="Y868" s="244">
        <f t="shared" si="286"/>
        <v>156060</v>
      </c>
      <c r="Z868" s="244"/>
      <c r="AA868" s="252"/>
      <c r="AB868" s="241">
        <v>7300</v>
      </c>
      <c r="AC868" s="242">
        <f t="shared" si="274"/>
        <v>27990</v>
      </c>
      <c r="AD868" s="242">
        <f t="shared" si="277"/>
        <v>37580</v>
      </c>
      <c r="AE868" s="242">
        <f t="shared" si="278"/>
        <v>101857.8</v>
      </c>
      <c r="AF868" s="242">
        <f t="shared" si="287"/>
        <v>167427.79999999999</v>
      </c>
      <c r="AG868" s="242">
        <f t="shared" si="294"/>
        <v>174727.8</v>
      </c>
      <c r="AH868" s="242">
        <f t="shared" si="288"/>
        <v>17473</v>
      </c>
      <c r="AI868" s="242">
        <f t="shared" si="289"/>
        <v>6460</v>
      </c>
      <c r="AJ868" s="244">
        <f t="shared" si="290"/>
        <v>198660</v>
      </c>
      <c r="AM868" s="246">
        <f t="shared" si="291"/>
        <v>21290</v>
      </c>
      <c r="AN868" s="246">
        <f t="shared" si="292"/>
        <v>15620</v>
      </c>
    </row>
    <row r="869" spans="2:40" ht="15.6">
      <c r="B869" s="247">
        <v>864</v>
      </c>
      <c r="C869" s="248">
        <v>430320</v>
      </c>
      <c r="D869" s="248">
        <v>346120</v>
      </c>
      <c r="E869" s="235">
        <f t="shared" si="279"/>
        <v>84200</v>
      </c>
      <c r="F869" s="236">
        <f t="shared" si="280"/>
        <v>198970</v>
      </c>
      <c r="G869" s="234">
        <f t="shared" si="281"/>
        <v>156310</v>
      </c>
      <c r="H869" s="237">
        <f t="shared" si="282"/>
        <v>42660</v>
      </c>
      <c r="I869" s="249"/>
      <c r="J869" s="247">
        <v>364</v>
      </c>
      <c r="K869" s="247"/>
      <c r="L869" s="248">
        <v>220270</v>
      </c>
      <c r="M869" s="248">
        <v>171930</v>
      </c>
      <c r="N869" s="248">
        <v>220270</v>
      </c>
      <c r="O869" s="248">
        <v>171930</v>
      </c>
      <c r="Q869" s="241">
        <v>6060</v>
      </c>
      <c r="R869" s="242">
        <f t="shared" si="273"/>
        <v>23490</v>
      </c>
      <c r="S869" s="242">
        <f t="shared" si="275"/>
        <v>29460.000000000004</v>
      </c>
      <c r="T869" s="242">
        <f t="shared" si="276"/>
        <v>78478.399999999994</v>
      </c>
      <c r="U869" s="242">
        <f t="shared" si="283"/>
        <v>131428.4</v>
      </c>
      <c r="V869" s="242">
        <f t="shared" si="293"/>
        <v>137488.4</v>
      </c>
      <c r="W869" s="242">
        <f t="shared" si="284"/>
        <v>13749</v>
      </c>
      <c r="X869" s="242">
        <f t="shared" si="285"/>
        <v>5080</v>
      </c>
      <c r="Y869" s="244">
        <f t="shared" si="286"/>
        <v>156310</v>
      </c>
      <c r="Z869" s="244"/>
      <c r="AA869" s="252"/>
      <c r="AB869" s="241">
        <v>7300</v>
      </c>
      <c r="AC869" s="242">
        <f t="shared" si="274"/>
        <v>27990</v>
      </c>
      <c r="AD869" s="242">
        <f t="shared" si="277"/>
        <v>37580</v>
      </c>
      <c r="AE869" s="242">
        <f t="shared" si="278"/>
        <v>102138.40000000001</v>
      </c>
      <c r="AF869" s="242">
        <f t="shared" si="287"/>
        <v>167708.40000000002</v>
      </c>
      <c r="AG869" s="242">
        <f t="shared" si="294"/>
        <v>175008.40000000002</v>
      </c>
      <c r="AH869" s="242">
        <f t="shared" si="288"/>
        <v>17501</v>
      </c>
      <c r="AI869" s="242">
        <f t="shared" si="289"/>
        <v>6470</v>
      </c>
      <c r="AJ869" s="244">
        <f t="shared" si="290"/>
        <v>198970</v>
      </c>
      <c r="AM869" s="246">
        <f t="shared" si="291"/>
        <v>21300</v>
      </c>
      <c r="AN869" s="246">
        <f t="shared" si="292"/>
        <v>15620</v>
      </c>
    </row>
    <row r="870" spans="2:40" ht="15.6">
      <c r="B870" s="247">
        <v>865</v>
      </c>
      <c r="C870" s="248">
        <v>431120</v>
      </c>
      <c r="D870" s="248">
        <v>346770</v>
      </c>
      <c r="E870" s="235">
        <f t="shared" si="279"/>
        <v>84350</v>
      </c>
      <c r="F870" s="236">
        <f t="shared" si="280"/>
        <v>199290</v>
      </c>
      <c r="G870" s="234">
        <f t="shared" si="281"/>
        <v>156560</v>
      </c>
      <c r="H870" s="237">
        <f t="shared" si="282"/>
        <v>42730</v>
      </c>
      <c r="I870" s="249"/>
      <c r="J870" s="247">
        <v>365</v>
      </c>
      <c r="K870" s="247"/>
      <c r="L870" s="248">
        <v>220590</v>
      </c>
      <c r="M870" s="248">
        <v>172170</v>
      </c>
      <c r="N870" s="248">
        <v>220590</v>
      </c>
      <c r="O870" s="248">
        <v>172170</v>
      </c>
      <c r="Q870" s="241">
        <v>6060</v>
      </c>
      <c r="R870" s="242">
        <f t="shared" si="273"/>
        <v>23490</v>
      </c>
      <c r="S870" s="242">
        <f t="shared" si="275"/>
        <v>29460.000000000004</v>
      </c>
      <c r="T870" s="242">
        <f t="shared" si="276"/>
        <v>78694</v>
      </c>
      <c r="U870" s="242">
        <f t="shared" si="283"/>
        <v>131644</v>
      </c>
      <c r="V870" s="242">
        <f t="shared" si="293"/>
        <v>137704</v>
      </c>
      <c r="W870" s="242">
        <f t="shared" si="284"/>
        <v>13770</v>
      </c>
      <c r="X870" s="242">
        <f t="shared" si="285"/>
        <v>5090</v>
      </c>
      <c r="Y870" s="244">
        <f t="shared" si="286"/>
        <v>156560</v>
      </c>
      <c r="Z870" s="244"/>
      <c r="AA870" s="252"/>
      <c r="AB870" s="241">
        <v>7300</v>
      </c>
      <c r="AC870" s="242">
        <f t="shared" si="274"/>
        <v>27990</v>
      </c>
      <c r="AD870" s="242">
        <f t="shared" si="277"/>
        <v>37580</v>
      </c>
      <c r="AE870" s="242">
        <f t="shared" si="278"/>
        <v>102419.00000000001</v>
      </c>
      <c r="AF870" s="242">
        <f t="shared" si="287"/>
        <v>167989</v>
      </c>
      <c r="AG870" s="242">
        <f t="shared" si="294"/>
        <v>175289</v>
      </c>
      <c r="AH870" s="242">
        <f t="shared" si="288"/>
        <v>17529</v>
      </c>
      <c r="AI870" s="242">
        <f t="shared" si="289"/>
        <v>6480</v>
      </c>
      <c r="AJ870" s="244">
        <f t="shared" si="290"/>
        <v>199290</v>
      </c>
      <c r="AM870" s="246">
        <f t="shared" si="291"/>
        <v>21300</v>
      </c>
      <c r="AN870" s="246">
        <f t="shared" si="292"/>
        <v>15610</v>
      </c>
    </row>
    <row r="871" spans="2:40" ht="15.6">
      <c r="B871" s="247">
        <v>866</v>
      </c>
      <c r="C871" s="248">
        <v>431930</v>
      </c>
      <c r="D871" s="248">
        <v>347430</v>
      </c>
      <c r="E871" s="235">
        <f t="shared" si="279"/>
        <v>84500</v>
      </c>
      <c r="F871" s="236">
        <f t="shared" si="280"/>
        <v>199610</v>
      </c>
      <c r="G871" s="234">
        <f t="shared" si="281"/>
        <v>156810</v>
      </c>
      <c r="H871" s="237">
        <f t="shared" si="282"/>
        <v>42800</v>
      </c>
      <c r="I871" s="249"/>
      <c r="J871" s="247">
        <v>366</v>
      </c>
      <c r="K871" s="247"/>
      <c r="L871" s="248">
        <v>220900</v>
      </c>
      <c r="M871" s="248">
        <v>172420</v>
      </c>
      <c r="N871" s="248">
        <v>220900</v>
      </c>
      <c r="O871" s="248">
        <v>172420</v>
      </c>
      <c r="Q871" s="241">
        <v>6060</v>
      </c>
      <c r="R871" s="242">
        <f t="shared" si="273"/>
        <v>23490</v>
      </c>
      <c r="S871" s="242">
        <f t="shared" si="275"/>
        <v>29460.000000000004</v>
      </c>
      <c r="T871" s="242">
        <f t="shared" si="276"/>
        <v>78909.599999999991</v>
      </c>
      <c r="U871" s="242">
        <f t="shared" si="283"/>
        <v>131859.59999999998</v>
      </c>
      <c r="V871" s="242">
        <f t="shared" si="293"/>
        <v>137919.59999999998</v>
      </c>
      <c r="W871" s="242">
        <f t="shared" si="284"/>
        <v>13792</v>
      </c>
      <c r="X871" s="242">
        <f t="shared" si="285"/>
        <v>5100</v>
      </c>
      <c r="Y871" s="244">
        <f t="shared" si="286"/>
        <v>156810</v>
      </c>
      <c r="Z871" s="244"/>
      <c r="AA871" s="252"/>
      <c r="AB871" s="241">
        <v>7300</v>
      </c>
      <c r="AC871" s="242">
        <f t="shared" si="274"/>
        <v>27990</v>
      </c>
      <c r="AD871" s="242">
        <f t="shared" si="277"/>
        <v>37580</v>
      </c>
      <c r="AE871" s="242">
        <f t="shared" si="278"/>
        <v>102699.6</v>
      </c>
      <c r="AF871" s="242">
        <f t="shared" si="287"/>
        <v>168269.6</v>
      </c>
      <c r="AG871" s="242">
        <f t="shared" si="294"/>
        <v>175569.6</v>
      </c>
      <c r="AH871" s="242">
        <f t="shared" si="288"/>
        <v>17557</v>
      </c>
      <c r="AI871" s="242">
        <f t="shared" si="289"/>
        <v>6490</v>
      </c>
      <c r="AJ871" s="244">
        <f t="shared" si="290"/>
        <v>199610</v>
      </c>
      <c r="AM871" s="246">
        <f t="shared" si="291"/>
        <v>21290</v>
      </c>
      <c r="AN871" s="246">
        <f t="shared" si="292"/>
        <v>15610</v>
      </c>
    </row>
    <row r="872" spans="2:40" ht="15.6">
      <c r="B872" s="247">
        <v>867</v>
      </c>
      <c r="C872" s="248">
        <v>432740</v>
      </c>
      <c r="D872" s="248">
        <v>348080</v>
      </c>
      <c r="E872" s="235">
        <f t="shared" si="279"/>
        <v>84660</v>
      </c>
      <c r="F872" s="236">
        <f t="shared" si="280"/>
        <v>199930</v>
      </c>
      <c r="G872" s="234">
        <f t="shared" si="281"/>
        <v>157050</v>
      </c>
      <c r="H872" s="237">
        <f t="shared" si="282"/>
        <v>42880</v>
      </c>
      <c r="I872" s="249"/>
      <c r="J872" s="247">
        <v>367</v>
      </c>
      <c r="K872" s="247"/>
      <c r="L872" s="248">
        <v>221220</v>
      </c>
      <c r="M872" s="248">
        <v>172660</v>
      </c>
      <c r="N872" s="248">
        <v>221220</v>
      </c>
      <c r="O872" s="248">
        <v>172660</v>
      </c>
      <c r="Q872" s="241">
        <v>6060</v>
      </c>
      <c r="R872" s="242">
        <f t="shared" si="273"/>
        <v>23490</v>
      </c>
      <c r="S872" s="242">
        <f t="shared" si="275"/>
        <v>29460.000000000004</v>
      </c>
      <c r="T872" s="242">
        <f t="shared" si="276"/>
        <v>79125.2</v>
      </c>
      <c r="U872" s="242">
        <f t="shared" si="283"/>
        <v>132075.20000000001</v>
      </c>
      <c r="V872" s="242">
        <f t="shared" si="293"/>
        <v>138135.20000000001</v>
      </c>
      <c r="W872" s="242">
        <f t="shared" si="284"/>
        <v>13814</v>
      </c>
      <c r="X872" s="242">
        <f t="shared" si="285"/>
        <v>5110</v>
      </c>
      <c r="Y872" s="244">
        <f t="shared" si="286"/>
        <v>157050</v>
      </c>
      <c r="Z872" s="244"/>
      <c r="AA872" s="252"/>
      <c r="AB872" s="241">
        <v>7300</v>
      </c>
      <c r="AC872" s="242">
        <f t="shared" si="274"/>
        <v>27990</v>
      </c>
      <c r="AD872" s="242">
        <f t="shared" si="277"/>
        <v>37580</v>
      </c>
      <c r="AE872" s="242">
        <f t="shared" si="278"/>
        <v>102980.20000000001</v>
      </c>
      <c r="AF872" s="242">
        <f t="shared" si="287"/>
        <v>168550.2</v>
      </c>
      <c r="AG872" s="242">
        <f t="shared" si="294"/>
        <v>175850.2</v>
      </c>
      <c r="AH872" s="242">
        <f t="shared" si="288"/>
        <v>17585</v>
      </c>
      <c r="AI872" s="242">
        <f t="shared" si="289"/>
        <v>6500</v>
      </c>
      <c r="AJ872" s="244">
        <f t="shared" si="290"/>
        <v>199930</v>
      </c>
      <c r="AM872" s="246">
        <f t="shared" si="291"/>
        <v>21290</v>
      </c>
      <c r="AN872" s="246">
        <f t="shared" si="292"/>
        <v>15610</v>
      </c>
    </row>
    <row r="873" spans="2:40" ht="15.6">
      <c r="B873" s="247">
        <v>868</v>
      </c>
      <c r="C873" s="248">
        <v>433540</v>
      </c>
      <c r="D873" s="248">
        <v>348730</v>
      </c>
      <c r="E873" s="235">
        <f t="shared" si="279"/>
        <v>84810</v>
      </c>
      <c r="F873" s="236">
        <f t="shared" si="280"/>
        <v>200250</v>
      </c>
      <c r="G873" s="234">
        <f t="shared" si="281"/>
        <v>157290</v>
      </c>
      <c r="H873" s="237">
        <f t="shared" si="282"/>
        <v>42960</v>
      </c>
      <c r="I873" s="249"/>
      <c r="J873" s="247">
        <v>368</v>
      </c>
      <c r="K873" s="247"/>
      <c r="L873" s="248">
        <v>221540</v>
      </c>
      <c r="M873" s="248">
        <v>172900</v>
      </c>
      <c r="N873" s="248">
        <v>221540</v>
      </c>
      <c r="O873" s="248">
        <v>172900</v>
      </c>
      <c r="Q873" s="241">
        <v>6060</v>
      </c>
      <c r="R873" s="242">
        <f t="shared" si="273"/>
        <v>23490</v>
      </c>
      <c r="S873" s="242">
        <f t="shared" si="275"/>
        <v>29460.000000000004</v>
      </c>
      <c r="T873" s="242">
        <f t="shared" si="276"/>
        <v>79340.800000000003</v>
      </c>
      <c r="U873" s="242">
        <f t="shared" si="283"/>
        <v>132290.79999999999</v>
      </c>
      <c r="V873" s="242">
        <f t="shared" si="293"/>
        <v>138350.79999999999</v>
      </c>
      <c r="W873" s="242">
        <f t="shared" si="284"/>
        <v>13835</v>
      </c>
      <c r="X873" s="242">
        <f t="shared" si="285"/>
        <v>5110</v>
      </c>
      <c r="Y873" s="244">
        <f t="shared" si="286"/>
        <v>157290</v>
      </c>
      <c r="Z873" s="244"/>
      <c r="AA873" s="252"/>
      <c r="AB873" s="241">
        <v>7300</v>
      </c>
      <c r="AC873" s="242">
        <f t="shared" si="274"/>
        <v>27990</v>
      </c>
      <c r="AD873" s="242">
        <f t="shared" si="277"/>
        <v>37580</v>
      </c>
      <c r="AE873" s="242">
        <f t="shared" si="278"/>
        <v>103260.8</v>
      </c>
      <c r="AF873" s="242">
        <f t="shared" si="287"/>
        <v>168830.8</v>
      </c>
      <c r="AG873" s="242">
        <f t="shared" si="294"/>
        <v>176130.8</v>
      </c>
      <c r="AH873" s="242">
        <f t="shared" si="288"/>
        <v>17613</v>
      </c>
      <c r="AI873" s="242">
        <f t="shared" si="289"/>
        <v>6510</v>
      </c>
      <c r="AJ873" s="244">
        <f t="shared" si="290"/>
        <v>200250</v>
      </c>
      <c r="AM873" s="246">
        <f t="shared" si="291"/>
        <v>21290</v>
      </c>
      <c r="AN873" s="246">
        <f t="shared" si="292"/>
        <v>15610</v>
      </c>
    </row>
    <row r="874" spans="2:40" ht="15.6">
      <c r="B874" s="247">
        <v>869</v>
      </c>
      <c r="C874" s="248">
        <v>434350</v>
      </c>
      <c r="D874" s="248">
        <v>349380</v>
      </c>
      <c r="E874" s="235">
        <f t="shared" si="279"/>
        <v>84970</v>
      </c>
      <c r="F874" s="236">
        <f t="shared" si="280"/>
        <v>200570</v>
      </c>
      <c r="G874" s="234">
        <f t="shared" si="281"/>
        <v>157540</v>
      </c>
      <c r="H874" s="237">
        <f t="shared" si="282"/>
        <v>43030</v>
      </c>
      <c r="I874" s="249"/>
      <c r="J874" s="247">
        <v>369</v>
      </c>
      <c r="K874" s="247"/>
      <c r="L874" s="248">
        <v>221870</v>
      </c>
      <c r="M874" s="248">
        <v>173150</v>
      </c>
      <c r="N874" s="248">
        <v>221870</v>
      </c>
      <c r="O874" s="248">
        <v>173150</v>
      </c>
      <c r="Q874" s="241">
        <v>6060</v>
      </c>
      <c r="R874" s="242">
        <f t="shared" si="273"/>
        <v>23490</v>
      </c>
      <c r="S874" s="242">
        <f t="shared" si="275"/>
        <v>29460.000000000004</v>
      </c>
      <c r="T874" s="242">
        <f t="shared" si="276"/>
        <v>79556.399999999994</v>
      </c>
      <c r="U874" s="242">
        <f t="shared" si="283"/>
        <v>132506.4</v>
      </c>
      <c r="V874" s="242">
        <f t="shared" si="293"/>
        <v>138566.39999999999</v>
      </c>
      <c r="W874" s="242">
        <f t="shared" si="284"/>
        <v>13857</v>
      </c>
      <c r="X874" s="242">
        <f t="shared" si="285"/>
        <v>5120</v>
      </c>
      <c r="Y874" s="244">
        <f t="shared" si="286"/>
        <v>157540</v>
      </c>
      <c r="Z874" s="244"/>
      <c r="AA874" s="252"/>
      <c r="AB874" s="241">
        <v>7300</v>
      </c>
      <c r="AC874" s="242">
        <f t="shared" si="274"/>
        <v>27990</v>
      </c>
      <c r="AD874" s="242">
        <f t="shared" si="277"/>
        <v>37580</v>
      </c>
      <c r="AE874" s="242">
        <f t="shared" si="278"/>
        <v>103541.40000000001</v>
      </c>
      <c r="AF874" s="242">
        <f t="shared" si="287"/>
        <v>169111.40000000002</v>
      </c>
      <c r="AG874" s="242">
        <f t="shared" si="294"/>
        <v>176411.40000000002</v>
      </c>
      <c r="AH874" s="242">
        <f t="shared" si="288"/>
        <v>17641</v>
      </c>
      <c r="AI874" s="242">
        <f t="shared" si="289"/>
        <v>6520</v>
      </c>
      <c r="AJ874" s="244">
        <f t="shared" si="290"/>
        <v>200570</v>
      </c>
      <c r="AM874" s="246">
        <f t="shared" si="291"/>
        <v>21300</v>
      </c>
      <c r="AN874" s="246">
        <f t="shared" si="292"/>
        <v>15610</v>
      </c>
    </row>
    <row r="875" spans="2:40" ht="15.6">
      <c r="B875" s="247">
        <v>870</v>
      </c>
      <c r="C875" s="248">
        <v>435160</v>
      </c>
      <c r="D875" s="248">
        <v>350040</v>
      </c>
      <c r="E875" s="235">
        <f t="shared" si="279"/>
        <v>85120</v>
      </c>
      <c r="F875" s="236">
        <f t="shared" si="280"/>
        <v>200890</v>
      </c>
      <c r="G875" s="234">
        <f t="shared" si="281"/>
        <v>157790</v>
      </c>
      <c r="H875" s="237">
        <f t="shared" si="282"/>
        <v>43100</v>
      </c>
      <c r="I875" s="249"/>
      <c r="J875" s="247">
        <v>370</v>
      </c>
      <c r="K875" s="247"/>
      <c r="L875" s="248">
        <v>222190</v>
      </c>
      <c r="M875" s="248">
        <v>173400</v>
      </c>
      <c r="N875" s="248">
        <v>222190</v>
      </c>
      <c r="O875" s="248">
        <v>173400</v>
      </c>
      <c r="Q875" s="241">
        <v>6060</v>
      </c>
      <c r="R875" s="242">
        <f t="shared" si="273"/>
        <v>23490</v>
      </c>
      <c r="S875" s="242">
        <f t="shared" si="275"/>
        <v>29460.000000000004</v>
      </c>
      <c r="T875" s="242">
        <f t="shared" si="276"/>
        <v>79772</v>
      </c>
      <c r="U875" s="242">
        <f t="shared" si="283"/>
        <v>132722</v>
      </c>
      <c r="V875" s="242">
        <f t="shared" si="293"/>
        <v>138782</v>
      </c>
      <c r="W875" s="242">
        <f t="shared" si="284"/>
        <v>13878</v>
      </c>
      <c r="X875" s="242">
        <f t="shared" si="285"/>
        <v>5130</v>
      </c>
      <c r="Y875" s="244">
        <f t="shared" si="286"/>
        <v>157790</v>
      </c>
      <c r="Z875" s="244"/>
      <c r="AA875" s="252"/>
      <c r="AB875" s="241">
        <v>7300</v>
      </c>
      <c r="AC875" s="242">
        <f t="shared" si="274"/>
        <v>27990</v>
      </c>
      <c r="AD875" s="242">
        <f t="shared" si="277"/>
        <v>37580</v>
      </c>
      <c r="AE875" s="242">
        <f t="shared" si="278"/>
        <v>103822.00000000001</v>
      </c>
      <c r="AF875" s="242">
        <f t="shared" si="287"/>
        <v>169392</v>
      </c>
      <c r="AG875" s="242">
        <f t="shared" si="294"/>
        <v>176692</v>
      </c>
      <c r="AH875" s="242">
        <f t="shared" si="288"/>
        <v>17669</v>
      </c>
      <c r="AI875" s="242">
        <f t="shared" si="289"/>
        <v>6530</v>
      </c>
      <c r="AJ875" s="244">
        <f t="shared" si="290"/>
        <v>200890</v>
      </c>
      <c r="AM875" s="246">
        <f t="shared" si="291"/>
        <v>21300</v>
      </c>
      <c r="AN875" s="246">
        <f t="shared" si="292"/>
        <v>15610</v>
      </c>
    </row>
    <row r="876" spans="2:40" ht="15.6">
      <c r="B876" s="247">
        <v>871</v>
      </c>
      <c r="C876" s="248">
        <v>435960</v>
      </c>
      <c r="D876" s="248">
        <v>350700</v>
      </c>
      <c r="E876" s="235">
        <f t="shared" si="279"/>
        <v>85260</v>
      </c>
      <c r="F876" s="236">
        <f t="shared" si="280"/>
        <v>201200</v>
      </c>
      <c r="G876" s="234">
        <f t="shared" si="281"/>
        <v>158030</v>
      </c>
      <c r="H876" s="237">
        <f t="shared" si="282"/>
        <v>43170</v>
      </c>
      <c r="I876" s="249"/>
      <c r="J876" s="247">
        <v>371</v>
      </c>
      <c r="K876" s="247"/>
      <c r="L876" s="248">
        <v>222510</v>
      </c>
      <c r="M876" s="248">
        <v>173650</v>
      </c>
      <c r="N876" s="248">
        <v>222510</v>
      </c>
      <c r="O876" s="248">
        <v>173650</v>
      </c>
      <c r="Q876" s="241">
        <v>6060</v>
      </c>
      <c r="R876" s="242">
        <f t="shared" si="273"/>
        <v>23490</v>
      </c>
      <c r="S876" s="242">
        <f t="shared" si="275"/>
        <v>29460.000000000004</v>
      </c>
      <c r="T876" s="242">
        <f t="shared" si="276"/>
        <v>79987.599999999991</v>
      </c>
      <c r="U876" s="242">
        <f t="shared" si="283"/>
        <v>132937.59999999998</v>
      </c>
      <c r="V876" s="242">
        <f t="shared" si="293"/>
        <v>138997.59999999998</v>
      </c>
      <c r="W876" s="242">
        <f t="shared" si="284"/>
        <v>13900</v>
      </c>
      <c r="X876" s="242">
        <f t="shared" si="285"/>
        <v>5140</v>
      </c>
      <c r="Y876" s="244">
        <f t="shared" si="286"/>
        <v>158030</v>
      </c>
      <c r="Z876" s="244"/>
      <c r="AA876" s="252"/>
      <c r="AB876" s="241">
        <v>7300</v>
      </c>
      <c r="AC876" s="242">
        <f t="shared" si="274"/>
        <v>27990</v>
      </c>
      <c r="AD876" s="242">
        <f t="shared" si="277"/>
        <v>37580</v>
      </c>
      <c r="AE876" s="242">
        <f t="shared" si="278"/>
        <v>104102.6</v>
      </c>
      <c r="AF876" s="242">
        <f t="shared" si="287"/>
        <v>169672.6</v>
      </c>
      <c r="AG876" s="242">
        <f t="shared" si="294"/>
        <v>176972.6</v>
      </c>
      <c r="AH876" s="242">
        <f t="shared" si="288"/>
        <v>17697</v>
      </c>
      <c r="AI876" s="242">
        <f t="shared" si="289"/>
        <v>6540</v>
      </c>
      <c r="AJ876" s="244">
        <f t="shared" si="290"/>
        <v>201200</v>
      </c>
      <c r="AM876" s="246">
        <f t="shared" si="291"/>
        <v>21310</v>
      </c>
      <c r="AN876" s="246">
        <f t="shared" si="292"/>
        <v>15620</v>
      </c>
    </row>
    <row r="877" spans="2:40" ht="15.6">
      <c r="B877" s="247">
        <v>872</v>
      </c>
      <c r="C877" s="248">
        <v>436770</v>
      </c>
      <c r="D877" s="248">
        <v>351350</v>
      </c>
      <c r="E877" s="235">
        <f t="shared" si="279"/>
        <v>85420</v>
      </c>
      <c r="F877" s="236">
        <f t="shared" si="280"/>
        <v>201520</v>
      </c>
      <c r="G877" s="234">
        <f t="shared" si="281"/>
        <v>158280</v>
      </c>
      <c r="H877" s="237">
        <f t="shared" si="282"/>
        <v>43240</v>
      </c>
      <c r="I877" s="249"/>
      <c r="J877" s="247">
        <v>372</v>
      </c>
      <c r="K877" s="247"/>
      <c r="L877" s="248">
        <v>222830</v>
      </c>
      <c r="M877" s="248">
        <v>173880</v>
      </c>
      <c r="N877" s="248">
        <v>222830</v>
      </c>
      <c r="O877" s="248">
        <v>173880</v>
      </c>
      <c r="Q877" s="241">
        <v>6060</v>
      </c>
      <c r="R877" s="242">
        <f t="shared" si="273"/>
        <v>23490</v>
      </c>
      <c r="S877" s="242">
        <f t="shared" si="275"/>
        <v>29460.000000000004</v>
      </c>
      <c r="T877" s="242">
        <f t="shared" si="276"/>
        <v>80203.199999999997</v>
      </c>
      <c r="U877" s="242">
        <f t="shared" si="283"/>
        <v>133153.20000000001</v>
      </c>
      <c r="V877" s="242">
        <f t="shared" si="293"/>
        <v>139213.20000000001</v>
      </c>
      <c r="W877" s="242">
        <f t="shared" si="284"/>
        <v>13921</v>
      </c>
      <c r="X877" s="242">
        <f t="shared" si="285"/>
        <v>5150</v>
      </c>
      <c r="Y877" s="244">
        <f t="shared" si="286"/>
        <v>158280</v>
      </c>
      <c r="Z877" s="244"/>
      <c r="AA877" s="252"/>
      <c r="AB877" s="241">
        <v>7300</v>
      </c>
      <c r="AC877" s="242">
        <f t="shared" si="274"/>
        <v>27990</v>
      </c>
      <c r="AD877" s="242">
        <f t="shared" si="277"/>
        <v>37580</v>
      </c>
      <c r="AE877" s="242">
        <f t="shared" si="278"/>
        <v>104383.20000000001</v>
      </c>
      <c r="AF877" s="242">
        <f t="shared" si="287"/>
        <v>169953.2</v>
      </c>
      <c r="AG877" s="242">
        <f t="shared" si="294"/>
        <v>177253.2</v>
      </c>
      <c r="AH877" s="242">
        <f t="shared" si="288"/>
        <v>17725</v>
      </c>
      <c r="AI877" s="242">
        <f t="shared" si="289"/>
        <v>6550</v>
      </c>
      <c r="AJ877" s="244">
        <f t="shared" si="290"/>
        <v>201520</v>
      </c>
      <c r="AM877" s="246">
        <f t="shared" si="291"/>
        <v>21310</v>
      </c>
      <c r="AN877" s="246">
        <f t="shared" si="292"/>
        <v>15600</v>
      </c>
    </row>
    <row r="878" spans="2:40" ht="15.6">
      <c r="B878" s="247">
        <v>873</v>
      </c>
      <c r="C878" s="248">
        <v>437570</v>
      </c>
      <c r="D878" s="248">
        <v>352000</v>
      </c>
      <c r="E878" s="235">
        <f t="shared" si="279"/>
        <v>85570</v>
      </c>
      <c r="F878" s="236">
        <f t="shared" si="280"/>
        <v>201840</v>
      </c>
      <c r="G878" s="234">
        <f t="shared" si="281"/>
        <v>158520</v>
      </c>
      <c r="H878" s="237">
        <f t="shared" si="282"/>
        <v>43320</v>
      </c>
      <c r="I878" s="249"/>
      <c r="J878" s="247">
        <v>373</v>
      </c>
      <c r="K878" s="247"/>
      <c r="L878" s="248">
        <v>223140</v>
      </c>
      <c r="M878" s="248">
        <v>174130</v>
      </c>
      <c r="N878" s="248">
        <v>223140</v>
      </c>
      <c r="O878" s="248">
        <v>174130</v>
      </c>
      <c r="Q878" s="241">
        <v>6060</v>
      </c>
      <c r="R878" s="242">
        <f t="shared" si="273"/>
        <v>23490</v>
      </c>
      <c r="S878" s="242">
        <f t="shared" si="275"/>
        <v>29460.000000000004</v>
      </c>
      <c r="T878" s="242">
        <f t="shared" si="276"/>
        <v>80418.8</v>
      </c>
      <c r="U878" s="242">
        <f t="shared" si="283"/>
        <v>133368.79999999999</v>
      </c>
      <c r="V878" s="242">
        <f t="shared" si="293"/>
        <v>139428.79999999999</v>
      </c>
      <c r="W878" s="242">
        <f t="shared" si="284"/>
        <v>13943</v>
      </c>
      <c r="X878" s="242">
        <f t="shared" si="285"/>
        <v>5150</v>
      </c>
      <c r="Y878" s="244">
        <f t="shared" si="286"/>
        <v>158520</v>
      </c>
      <c r="Z878" s="244"/>
      <c r="AA878" s="252"/>
      <c r="AB878" s="241">
        <v>7300</v>
      </c>
      <c r="AC878" s="242">
        <f t="shared" si="274"/>
        <v>27990</v>
      </c>
      <c r="AD878" s="242">
        <f t="shared" si="277"/>
        <v>37580</v>
      </c>
      <c r="AE878" s="242">
        <f t="shared" si="278"/>
        <v>104663.8</v>
      </c>
      <c r="AF878" s="242">
        <f t="shared" si="287"/>
        <v>170233.8</v>
      </c>
      <c r="AG878" s="242">
        <f t="shared" si="294"/>
        <v>177533.8</v>
      </c>
      <c r="AH878" s="242">
        <f t="shared" si="288"/>
        <v>17753</v>
      </c>
      <c r="AI878" s="242">
        <f t="shared" si="289"/>
        <v>6560</v>
      </c>
      <c r="AJ878" s="244">
        <f t="shared" si="290"/>
        <v>201840</v>
      </c>
      <c r="AM878" s="246">
        <f t="shared" si="291"/>
        <v>21300</v>
      </c>
      <c r="AN878" s="246">
        <f t="shared" si="292"/>
        <v>15610</v>
      </c>
    </row>
    <row r="879" spans="2:40" ht="15.6">
      <c r="B879" s="247">
        <v>874</v>
      </c>
      <c r="C879" s="248">
        <v>438390</v>
      </c>
      <c r="D879" s="248">
        <v>352650</v>
      </c>
      <c r="E879" s="235">
        <f t="shared" si="279"/>
        <v>85740</v>
      </c>
      <c r="F879" s="236">
        <f t="shared" si="280"/>
        <v>202160</v>
      </c>
      <c r="G879" s="234">
        <f t="shared" si="281"/>
        <v>158760</v>
      </c>
      <c r="H879" s="237">
        <f t="shared" si="282"/>
        <v>43400</v>
      </c>
      <c r="I879" s="249"/>
      <c r="J879" s="247">
        <v>374</v>
      </c>
      <c r="K879" s="247"/>
      <c r="L879" s="248">
        <v>223460</v>
      </c>
      <c r="M879" s="248">
        <v>174380</v>
      </c>
      <c r="N879" s="248">
        <v>223460</v>
      </c>
      <c r="O879" s="248">
        <v>174380</v>
      </c>
      <c r="Q879" s="241">
        <v>6060</v>
      </c>
      <c r="R879" s="242">
        <f t="shared" si="273"/>
        <v>23490</v>
      </c>
      <c r="S879" s="242">
        <f t="shared" si="275"/>
        <v>29460.000000000004</v>
      </c>
      <c r="T879" s="242">
        <f t="shared" si="276"/>
        <v>80634.399999999994</v>
      </c>
      <c r="U879" s="242">
        <f t="shared" si="283"/>
        <v>133584.4</v>
      </c>
      <c r="V879" s="242">
        <f t="shared" si="293"/>
        <v>139644.4</v>
      </c>
      <c r="W879" s="242">
        <f t="shared" si="284"/>
        <v>13964</v>
      </c>
      <c r="X879" s="242">
        <f t="shared" si="285"/>
        <v>5160</v>
      </c>
      <c r="Y879" s="244">
        <f t="shared" si="286"/>
        <v>158760</v>
      </c>
      <c r="Z879" s="244"/>
      <c r="AA879" s="252"/>
      <c r="AB879" s="241">
        <v>7300</v>
      </c>
      <c r="AC879" s="242">
        <f t="shared" si="274"/>
        <v>27990</v>
      </c>
      <c r="AD879" s="242">
        <f t="shared" si="277"/>
        <v>37580</v>
      </c>
      <c r="AE879" s="242">
        <f t="shared" si="278"/>
        <v>104944.40000000001</v>
      </c>
      <c r="AF879" s="242">
        <f t="shared" si="287"/>
        <v>170514.40000000002</v>
      </c>
      <c r="AG879" s="242">
        <f t="shared" si="294"/>
        <v>177814.40000000002</v>
      </c>
      <c r="AH879" s="242">
        <f t="shared" si="288"/>
        <v>17781</v>
      </c>
      <c r="AI879" s="242">
        <f t="shared" si="289"/>
        <v>6570</v>
      </c>
      <c r="AJ879" s="244">
        <f t="shared" si="290"/>
        <v>202160</v>
      </c>
      <c r="AM879" s="246">
        <f t="shared" si="291"/>
        <v>21300</v>
      </c>
      <c r="AN879" s="246">
        <f t="shared" si="292"/>
        <v>15620</v>
      </c>
    </row>
    <row r="880" spans="2:40" ht="15.6">
      <c r="B880" s="247">
        <v>875</v>
      </c>
      <c r="C880" s="248">
        <v>439200</v>
      </c>
      <c r="D880" s="248">
        <v>353310</v>
      </c>
      <c r="E880" s="235">
        <f t="shared" si="279"/>
        <v>85890</v>
      </c>
      <c r="F880" s="236">
        <f t="shared" si="280"/>
        <v>202480</v>
      </c>
      <c r="G880" s="234">
        <f t="shared" si="281"/>
        <v>159010</v>
      </c>
      <c r="H880" s="237">
        <f t="shared" si="282"/>
        <v>43470</v>
      </c>
      <c r="I880" s="249"/>
      <c r="J880" s="247">
        <v>375</v>
      </c>
      <c r="K880" s="247"/>
      <c r="L880" s="248">
        <v>223780</v>
      </c>
      <c r="M880" s="248">
        <v>174620</v>
      </c>
      <c r="N880" s="248">
        <v>223780</v>
      </c>
      <c r="O880" s="248">
        <v>174620</v>
      </c>
      <c r="Q880" s="241">
        <v>6060</v>
      </c>
      <c r="R880" s="242">
        <f t="shared" si="273"/>
        <v>23490</v>
      </c>
      <c r="S880" s="242">
        <f t="shared" si="275"/>
        <v>29460.000000000004</v>
      </c>
      <c r="T880" s="242">
        <f t="shared" si="276"/>
        <v>80850</v>
      </c>
      <c r="U880" s="242">
        <f t="shared" si="283"/>
        <v>133800</v>
      </c>
      <c r="V880" s="242">
        <f t="shared" si="293"/>
        <v>139860</v>
      </c>
      <c r="W880" s="242">
        <f t="shared" si="284"/>
        <v>13986</v>
      </c>
      <c r="X880" s="242">
        <f t="shared" si="285"/>
        <v>5170</v>
      </c>
      <c r="Y880" s="244">
        <f t="shared" si="286"/>
        <v>159010</v>
      </c>
      <c r="Z880" s="244"/>
      <c r="AA880" s="252"/>
      <c r="AB880" s="241">
        <v>7300</v>
      </c>
      <c r="AC880" s="242">
        <f t="shared" si="274"/>
        <v>27990</v>
      </c>
      <c r="AD880" s="242">
        <f t="shared" si="277"/>
        <v>37580</v>
      </c>
      <c r="AE880" s="242">
        <f t="shared" si="278"/>
        <v>105225.00000000001</v>
      </c>
      <c r="AF880" s="242">
        <f t="shared" si="287"/>
        <v>170795</v>
      </c>
      <c r="AG880" s="242">
        <f t="shared" si="294"/>
        <v>178095</v>
      </c>
      <c r="AH880" s="242">
        <f t="shared" si="288"/>
        <v>17810</v>
      </c>
      <c r="AI880" s="242">
        <f t="shared" si="289"/>
        <v>6580</v>
      </c>
      <c r="AJ880" s="244">
        <f t="shared" si="290"/>
        <v>202480</v>
      </c>
      <c r="AM880" s="246">
        <f t="shared" si="291"/>
        <v>21300</v>
      </c>
      <c r="AN880" s="246">
        <f t="shared" si="292"/>
        <v>15610</v>
      </c>
    </row>
    <row r="881" spans="2:40" ht="15.6">
      <c r="B881" s="247">
        <v>876</v>
      </c>
      <c r="C881" s="248">
        <v>440000</v>
      </c>
      <c r="D881" s="248">
        <v>353960</v>
      </c>
      <c r="E881" s="235">
        <f t="shared" si="279"/>
        <v>86040</v>
      </c>
      <c r="F881" s="236">
        <f t="shared" si="280"/>
        <v>202800</v>
      </c>
      <c r="G881" s="234">
        <f t="shared" si="281"/>
        <v>159260</v>
      </c>
      <c r="H881" s="237">
        <f t="shared" si="282"/>
        <v>43540</v>
      </c>
      <c r="I881" s="249"/>
      <c r="J881" s="247">
        <v>376</v>
      </c>
      <c r="K881" s="247"/>
      <c r="L881" s="248">
        <v>224100</v>
      </c>
      <c r="M881" s="248">
        <v>174870</v>
      </c>
      <c r="N881" s="248">
        <v>224100</v>
      </c>
      <c r="O881" s="248">
        <v>174870</v>
      </c>
      <c r="Q881" s="241">
        <v>6060</v>
      </c>
      <c r="R881" s="242">
        <f t="shared" si="273"/>
        <v>23490</v>
      </c>
      <c r="S881" s="242">
        <f t="shared" si="275"/>
        <v>29460.000000000004</v>
      </c>
      <c r="T881" s="242">
        <f t="shared" si="276"/>
        <v>81065.599999999991</v>
      </c>
      <c r="U881" s="242">
        <f t="shared" si="283"/>
        <v>134015.59999999998</v>
      </c>
      <c r="V881" s="242">
        <f t="shared" si="293"/>
        <v>140075.59999999998</v>
      </c>
      <c r="W881" s="242">
        <f t="shared" si="284"/>
        <v>14008</v>
      </c>
      <c r="X881" s="242">
        <f t="shared" si="285"/>
        <v>5180</v>
      </c>
      <c r="Y881" s="244">
        <f t="shared" si="286"/>
        <v>159260</v>
      </c>
      <c r="Z881" s="244"/>
      <c r="AA881" s="252"/>
      <c r="AB881" s="241">
        <v>7300</v>
      </c>
      <c r="AC881" s="242">
        <f t="shared" si="274"/>
        <v>27990</v>
      </c>
      <c r="AD881" s="242">
        <f t="shared" si="277"/>
        <v>37580</v>
      </c>
      <c r="AE881" s="242">
        <f t="shared" si="278"/>
        <v>105505.60000000001</v>
      </c>
      <c r="AF881" s="242">
        <f t="shared" si="287"/>
        <v>171075.6</v>
      </c>
      <c r="AG881" s="242">
        <f t="shared" si="294"/>
        <v>178375.6</v>
      </c>
      <c r="AH881" s="242">
        <f t="shared" si="288"/>
        <v>17838</v>
      </c>
      <c r="AI881" s="242">
        <f t="shared" si="289"/>
        <v>6590</v>
      </c>
      <c r="AJ881" s="244">
        <f t="shared" si="290"/>
        <v>202800</v>
      </c>
      <c r="AM881" s="246">
        <f t="shared" si="291"/>
        <v>21300</v>
      </c>
      <c r="AN881" s="246">
        <f t="shared" si="292"/>
        <v>15610</v>
      </c>
    </row>
    <row r="882" spans="2:40" ht="15.6">
      <c r="B882" s="247">
        <v>877</v>
      </c>
      <c r="C882" s="248">
        <v>440810</v>
      </c>
      <c r="D882" s="248">
        <v>354620</v>
      </c>
      <c r="E882" s="235">
        <f t="shared" si="279"/>
        <v>86190</v>
      </c>
      <c r="F882" s="236">
        <f t="shared" si="280"/>
        <v>203130</v>
      </c>
      <c r="G882" s="234">
        <f t="shared" si="281"/>
        <v>159510</v>
      </c>
      <c r="H882" s="237">
        <f t="shared" si="282"/>
        <v>43620</v>
      </c>
      <c r="I882" s="249"/>
      <c r="J882" s="247">
        <v>377</v>
      </c>
      <c r="K882" s="247"/>
      <c r="L882" s="248">
        <v>224420</v>
      </c>
      <c r="M882" s="248">
        <v>175110</v>
      </c>
      <c r="N882" s="248">
        <v>224420</v>
      </c>
      <c r="O882" s="248">
        <v>175110</v>
      </c>
      <c r="Q882" s="241">
        <v>6060</v>
      </c>
      <c r="R882" s="242">
        <f t="shared" ref="R882:R945" si="295">300*$R$3</f>
        <v>23490</v>
      </c>
      <c r="S882" s="242">
        <f t="shared" si="275"/>
        <v>29460.000000000004</v>
      </c>
      <c r="T882" s="242">
        <f t="shared" si="276"/>
        <v>81281.2</v>
      </c>
      <c r="U882" s="242">
        <f t="shared" si="283"/>
        <v>134231.20000000001</v>
      </c>
      <c r="V882" s="242">
        <f t="shared" si="293"/>
        <v>140291.20000000001</v>
      </c>
      <c r="W882" s="242">
        <f t="shared" si="284"/>
        <v>14029</v>
      </c>
      <c r="X882" s="242">
        <f t="shared" si="285"/>
        <v>5190</v>
      </c>
      <c r="Y882" s="244">
        <f t="shared" si="286"/>
        <v>159510</v>
      </c>
      <c r="Z882" s="244"/>
      <c r="AA882" s="252"/>
      <c r="AB882" s="241">
        <v>7300</v>
      </c>
      <c r="AC882" s="242">
        <f t="shared" ref="AC882:AC945" si="296">300*$AC$3</f>
        <v>27990</v>
      </c>
      <c r="AD882" s="242">
        <f t="shared" si="277"/>
        <v>37580</v>
      </c>
      <c r="AE882" s="242">
        <f t="shared" si="278"/>
        <v>105786.20000000001</v>
      </c>
      <c r="AF882" s="242">
        <f t="shared" si="287"/>
        <v>171356.2</v>
      </c>
      <c r="AG882" s="242">
        <f t="shared" si="294"/>
        <v>178656.2</v>
      </c>
      <c r="AH882" s="242">
        <f t="shared" si="288"/>
        <v>17866</v>
      </c>
      <c r="AI882" s="242">
        <f t="shared" si="289"/>
        <v>6610</v>
      </c>
      <c r="AJ882" s="244">
        <f t="shared" si="290"/>
        <v>203130</v>
      </c>
      <c r="AM882" s="246">
        <f t="shared" si="291"/>
        <v>21290</v>
      </c>
      <c r="AN882" s="246">
        <f t="shared" si="292"/>
        <v>15600</v>
      </c>
    </row>
    <row r="883" spans="2:40" ht="15.6">
      <c r="B883" s="247">
        <v>878</v>
      </c>
      <c r="C883" s="248">
        <v>441620</v>
      </c>
      <c r="D883" s="248">
        <v>355270</v>
      </c>
      <c r="E883" s="235">
        <f t="shared" si="279"/>
        <v>86350</v>
      </c>
      <c r="F883" s="236">
        <f t="shared" si="280"/>
        <v>203450</v>
      </c>
      <c r="G883" s="234">
        <f t="shared" si="281"/>
        <v>159740</v>
      </c>
      <c r="H883" s="237">
        <f t="shared" si="282"/>
        <v>43710</v>
      </c>
      <c r="I883" s="249"/>
      <c r="J883" s="247">
        <v>378</v>
      </c>
      <c r="K883" s="247"/>
      <c r="L883" s="248">
        <v>224740</v>
      </c>
      <c r="M883" s="248">
        <v>175360</v>
      </c>
      <c r="N883" s="248">
        <v>224740</v>
      </c>
      <c r="O883" s="248">
        <v>175360</v>
      </c>
      <c r="Q883" s="241">
        <v>6060</v>
      </c>
      <c r="R883" s="242">
        <f t="shared" si="295"/>
        <v>23490</v>
      </c>
      <c r="S883" s="242">
        <f t="shared" si="275"/>
        <v>29460.000000000004</v>
      </c>
      <c r="T883" s="242">
        <f t="shared" si="276"/>
        <v>81496.800000000003</v>
      </c>
      <c r="U883" s="242">
        <f t="shared" si="283"/>
        <v>134446.79999999999</v>
      </c>
      <c r="V883" s="242">
        <f t="shared" si="293"/>
        <v>140506.79999999999</v>
      </c>
      <c r="W883" s="242">
        <f t="shared" si="284"/>
        <v>14051</v>
      </c>
      <c r="X883" s="242">
        <f t="shared" si="285"/>
        <v>5190</v>
      </c>
      <c r="Y883" s="244">
        <f t="shared" si="286"/>
        <v>159740</v>
      </c>
      <c r="Z883" s="244"/>
      <c r="AA883" s="252"/>
      <c r="AB883" s="241">
        <v>7300</v>
      </c>
      <c r="AC883" s="242">
        <f t="shared" si="296"/>
        <v>27990</v>
      </c>
      <c r="AD883" s="242">
        <f t="shared" si="277"/>
        <v>37580</v>
      </c>
      <c r="AE883" s="242">
        <f t="shared" si="278"/>
        <v>106066.8</v>
      </c>
      <c r="AF883" s="242">
        <f t="shared" si="287"/>
        <v>171636.8</v>
      </c>
      <c r="AG883" s="242">
        <f t="shared" si="294"/>
        <v>178936.8</v>
      </c>
      <c r="AH883" s="242">
        <f t="shared" si="288"/>
        <v>17894</v>
      </c>
      <c r="AI883" s="242">
        <f t="shared" si="289"/>
        <v>6620</v>
      </c>
      <c r="AJ883" s="244">
        <f t="shared" si="290"/>
        <v>203450</v>
      </c>
      <c r="AM883" s="246">
        <f t="shared" si="291"/>
        <v>21290</v>
      </c>
      <c r="AN883" s="246">
        <f t="shared" si="292"/>
        <v>15620</v>
      </c>
    </row>
    <row r="884" spans="2:40" ht="15.6">
      <c r="B884" s="247">
        <v>879</v>
      </c>
      <c r="C884" s="248">
        <v>442420</v>
      </c>
      <c r="D884" s="248">
        <v>355920</v>
      </c>
      <c r="E884" s="235">
        <f t="shared" si="279"/>
        <v>86500</v>
      </c>
      <c r="F884" s="236">
        <f t="shared" si="280"/>
        <v>203760</v>
      </c>
      <c r="G884" s="234">
        <f t="shared" si="281"/>
        <v>159990</v>
      </c>
      <c r="H884" s="237">
        <f t="shared" si="282"/>
        <v>43770</v>
      </c>
      <c r="I884" s="249"/>
      <c r="J884" s="247">
        <v>379</v>
      </c>
      <c r="K884" s="247"/>
      <c r="L884" s="248">
        <v>225060</v>
      </c>
      <c r="M884" s="248">
        <v>175600</v>
      </c>
      <c r="N884" s="248">
        <v>225060</v>
      </c>
      <c r="O884" s="248">
        <v>175600</v>
      </c>
      <c r="Q884" s="241">
        <v>6060</v>
      </c>
      <c r="R884" s="242">
        <f t="shared" si="295"/>
        <v>23490</v>
      </c>
      <c r="S884" s="242">
        <f t="shared" si="275"/>
        <v>29460.000000000004</v>
      </c>
      <c r="T884" s="242">
        <f t="shared" si="276"/>
        <v>81712.399999999994</v>
      </c>
      <c r="U884" s="242">
        <f t="shared" si="283"/>
        <v>134662.39999999999</v>
      </c>
      <c r="V884" s="242">
        <f t="shared" si="293"/>
        <v>140722.4</v>
      </c>
      <c r="W884" s="242">
        <f t="shared" si="284"/>
        <v>14072</v>
      </c>
      <c r="X884" s="242">
        <f t="shared" si="285"/>
        <v>5200</v>
      </c>
      <c r="Y884" s="244">
        <f t="shared" si="286"/>
        <v>159990</v>
      </c>
      <c r="Z884" s="244"/>
      <c r="AA884" s="252"/>
      <c r="AB884" s="241">
        <v>7300</v>
      </c>
      <c r="AC884" s="242">
        <f t="shared" si="296"/>
        <v>27990</v>
      </c>
      <c r="AD884" s="242">
        <f t="shared" si="277"/>
        <v>37580</v>
      </c>
      <c r="AE884" s="242">
        <f t="shared" si="278"/>
        <v>106347.40000000001</v>
      </c>
      <c r="AF884" s="242">
        <f t="shared" si="287"/>
        <v>171917.40000000002</v>
      </c>
      <c r="AG884" s="242">
        <f t="shared" si="294"/>
        <v>179217.40000000002</v>
      </c>
      <c r="AH884" s="242">
        <f t="shared" si="288"/>
        <v>17922</v>
      </c>
      <c r="AI884" s="242">
        <f t="shared" si="289"/>
        <v>6630</v>
      </c>
      <c r="AJ884" s="244">
        <f t="shared" si="290"/>
        <v>203760</v>
      </c>
      <c r="AM884" s="246">
        <f t="shared" si="291"/>
        <v>21300</v>
      </c>
      <c r="AN884" s="246">
        <f t="shared" si="292"/>
        <v>15610</v>
      </c>
    </row>
    <row r="885" spans="2:40" ht="15.6">
      <c r="B885" s="247">
        <v>880</v>
      </c>
      <c r="C885" s="248">
        <v>443230</v>
      </c>
      <c r="D885" s="248">
        <v>356580</v>
      </c>
      <c r="E885" s="235">
        <f t="shared" si="279"/>
        <v>86650</v>
      </c>
      <c r="F885" s="236">
        <f t="shared" si="280"/>
        <v>204080</v>
      </c>
      <c r="G885" s="234">
        <f t="shared" si="281"/>
        <v>160240</v>
      </c>
      <c r="H885" s="237">
        <f t="shared" si="282"/>
        <v>43840</v>
      </c>
      <c r="I885" s="249"/>
      <c r="J885" s="247">
        <v>380</v>
      </c>
      <c r="K885" s="247"/>
      <c r="L885" s="248">
        <v>225380</v>
      </c>
      <c r="M885" s="248">
        <v>175850</v>
      </c>
      <c r="N885" s="248">
        <v>225380</v>
      </c>
      <c r="O885" s="248">
        <v>175850</v>
      </c>
      <c r="Q885" s="241">
        <v>6060</v>
      </c>
      <c r="R885" s="242">
        <f t="shared" si="295"/>
        <v>23490</v>
      </c>
      <c r="S885" s="242">
        <f t="shared" si="275"/>
        <v>29460.000000000004</v>
      </c>
      <c r="T885" s="242">
        <f t="shared" si="276"/>
        <v>81928</v>
      </c>
      <c r="U885" s="242">
        <f t="shared" si="283"/>
        <v>134878</v>
      </c>
      <c r="V885" s="242">
        <f t="shared" si="293"/>
        <v>140938</v>
      </c>
      <c r="W885" s="242">
        <f t="shared" si="284"/>
        <v>14094</v>
      </c>
      <c r="X885" s="242">
        <f t="shared" si="285"/>
        <v>5210</v>
      </c>
      <c r="Y885" s="244">
        <f t="shared" si="286"/>
        <v>160240</v>
      </c>
      <c r="Z885" s="244"/>
      <c r="AA885" s="252"/>
      <c r="AB885" s="241">
        <v>7300</v>
      </c>
      <c r="AC885" s="242">
        <f t="shared" si="296"/>
        <v>27990</v>
      </c>
      <c r="AD885" s="242">
        <f t="shared" si="277"/>
        <v>37580</v>
      </c>
      <c r="AE885" s="242">
        <f t="shared" si="278"/>
        <v>106628.00000000001</v>
      </c>
      <c r="AF885" s="242">
        <f t="shared" si="287"/>
        <v>172198</v>
      </c>
      <c r="AG885" s="242">
        <f t="shared" si="294"/>
        <v>179498</v>
      </c>
      <c r="AH885" s="242">
        <f t="shared" si="288"/>
        <v>17950</v>
      </c>
      <c r="AI885" s="242">
        <f t="shared" si="289"/>
        <v>6640</v>
      </c>
      <c r="AJ885" s="244">
        <f t="shared" si="290"/>
        <v>204080</v>
      </c>
      <c r="AM885" s="246">
        <f t="shared" si="291"/>
        <v>21300</v>
      </c>
      <c r="AN885" s="246">
        <f t="shared" si="292"/>
        <v>15610</v>
      </c>
    </row>
    <row r="886" spans="2:40" ht="15.6">
      <c r="B886" s="247">
        <v>881</v>
      </c>
      <c r="C886" s="248">
        <v>444030</v>
      </c>
      <c r="D886" s="248">
        <v>357230</v>
      </c>
      <c r="E886" s="235">
        <f t="shared" si="279"/>
        <v>86800</v>
      </c>
      <c r="F886" s="236">
        <f t="shared" si="280"/>
        <v>204400</v>
      </c>
      <c r="G886" s="234">
        <f t="shared" si="281"/>
        <v>160480</v>
      </c>
      <c r="H886" s="237">
        <f t="shared" si="282"/>
        <v>43920</v>
      </c>
      <c r="I886" s="249"/>
      <c r="J886" s="247">
        <v>381</v>
      </c>
      <c r="K886" s="247"/>
      <c r="L886" s="248">
        <v>225690</v>
      </c>
      <c r="M886" s="248">
        <v>176100</v>
      </c>
      <c r="N886" s="248">
        <v>225690</v>
      </c>
      <c r="O886" s="248">
        <v>176100</v>
      </c>
      <c r="Q886" s="241">
        <v>6060</v>
      </c>
      <c r="R886" s="242">
        <f t="shared" si="295"/>
        <v>23490</v>
      </c>
      <c r="S886" s="242">
        <f t="shared" si="275"/>
        <v>29460.000000000004</v>
      </c>
      <c r="T886" s="242">
        <f t="shared" si="276"/>
        <v>82143.599999999991</v>
      </c>
      <c r="U886" s="242">
        <f t="shared" si="283"/>
        <v>135093.59999999998</v>
      </c>
      <c r="V886" s="242">
        <f t="shared" si="293"/>
        <v>141153.59999999998</v>
      </c>
      <c r="W886" s="242">
        <f t="shared" si="284"/>
        <v>14115</v>
      </c>
      <c r="X886" s="242">
        <f t="shared" si="285"/>
        <v>5220</v>
      </c>
      <c r="Y886" s="244">
        <f t="shared" si="286"/>
        <v>160480</v>
      </c>
      <c r="Z886" s="244"/>
      <c r="AA886" s="252"/>
      <c r="AB886" s="241">
        <v>7300</v>
      </c>
      <c r="AC886" s="242">
        <f t="shared" si="296"/>
        <v>27990</v>
      </c>
      <c r="AD886" s="242">
        <f t="shared" si="277"/>
        <v>37580</v>
      </c>
      <c r="AE886" s="242">
        <f t="shared" si="278"/>
        <v>106908.6</v>
      </c>
      <c r="AF886" s="242">
        <f t="shared" si="287"/>
        <v>172478.6</v>
      </c>
      <c r="AG886" s="242">
        <f t="shared" si="294"/>
        <v>179778.6</v>
      </c>
      <c r="AH886" s="242">
        <f t="shared" si="288"/>
        <v>17978</v>
      </c>
      <c r="AI886" s="242">
        <f t="shared" si="289"/>
        <v>6650</v>
      </c>
      <c r="AJ886" s="244">
        <f t="shared" si="290"/>
        <v>204400</v>
      </c>
      <c r="AM886" s="246">
        <f t="shared" si="291"/>
        <v>21290</v>
      </c>
      <c r="AN886" s="246">
        <f t="shared" si="292"/>
        <v>15620</v>
      </c>
    </row>
    <row r="887" spans="2:40" ht="15.6">
      <c r="B887" s="247">
        <v>882</v>
      </c>
      <c r="C887" s="248">
        <v>444840</v>
      </c>
      <c r="D887" s="248">
        <v>357880</v>
      </c>
      <c r="E887" s="235">
        <f t="shared" si="279"/>
        <v>86960</v>
      </c>
      <c r="F887" s="236">
        <f t="shared" si="280"/>
        <v>204720</v>
      </c>
      <c r="G887" s="234">
        <f t="shared" si="281"/>
        <v>160730</v>
      </c>
      <c r="H887" s="237">
        <f t="shared" si="282"/>
        <v>43990</v>
      </c>
      <c r="I887" s="249"/>
      <c r="J887" s="247">
        <v>382</v>
      </c>
      <c r="K887" s="247"/>
      <c r="L887" s="248">
        <v>226010</v>
      </c>
      <c r="M887" s="248">
        <v>176330</v>
      </c>
      <c r="N887" s="248">
        <v>226010</v>
      </c>
      <c r="O887" s="248">
        <v>176330</v>
      </c>
      <c r="Q887" s="241">
        <v>6060</v>
      </c>
      <c r="R887" s="242">
        <f t="shared" si="295"/>
        <v>23490</v>
      </c>
      <c r="S887" s="242">
        <f t="shared" si="275"/>
        <v>29460.000000000004</v>
      </c>
      <c r="T887" s="242">
        <f t="shared" si="276"/>
        <v>82359.199999999997</v>
      </c>
      <c r="U887" s="242">
        <f t="shared" si="283"/>
        <v>135309.20000000001</v>
      </c>
      <c r="V887" s="242">
        <f t="shared" si="293"/>
        <v>141369.20000000001</v>
      </c>
      <c r="W887" s="242">
        <f t="shared" si="284"/>
        <v>14137</v>
      </c>
      <c r="X887" s="242">
        <f t="shared" si="285"/>
        <v>5230</v>
      </c>
      <c r="Y887" s="244">
        <f t="shared" si="286"/>
        <v>160730</v>
      </c>
      <c r="Z887" s="244"/>
      <c r="AA887" s="252"/>
      <c r="AB887" s="241">
        <v>7300</v>
      </c>
      <c r="AC887" s="242">
        <f t="shared" si="296"/>
        <v>27990</v>
      </c>
      <c r="AD887" s="242">
        <f t="shared" si="277"/>
        <v>37580</v>
      </c>
      <c r="AE887" s="242">
        <f t="shared" si="278"/>
        <v>107189.20000000001</v>
      </c>
      <c r="AF887" s="242">
        <f t="shared" si="287"/>
        <v>172759.2</v>
      </c>
      <c r="AG887" s="242">
        <f t="shared" si="294"/>
        <v>180059.2</v>
      </c>
      <c r="AH887" s="242">
        <f t="shared" si="288"/>
        <v>18006</v>
      </c>
      <c r="AI887" s="242">
        <f t="shared" si="289"/>
        <v>6660</v>
      </c>
      <c r="AJ887" s="244">
        <f t="shared" si="290"/>
        <v>204720</v>
      </c>
      <c r="AM887" s="246">
        <f t="shared" si="291"/>
        <v>21290</v>
      </c>
      <c r="AN887" s="246">
        <f t="shared" si="292"/>
        <v>15600</v>
      </c>
    </row>
    <row r="888" spans="2:40" ht="15.6">
      <c r="B888" s="247">
        <v>883</v>
      </c>
      <c r="C888" s="248">
        <v>445650</v>
      </c>
      <c r="D888" s="248">
        <v>358530</v>
      </c>
      <c r="E888" s="235">
        <f t="shared" si="279"/>
        <v>87120</v>
      </c>
      <c r="F888" s="236">
        <f t="shared" si="280"/>
        <v>205040</v>
      </c>
      <c r="G888" s="234">
        <f t="shared" si="281"/>
        <v>160970</v>
      </c>
      <c r="H888" s="237">
        <f t="shared" si="282"/>
        <v>44070</v>
      </c>
      <c r="I888" s="249"/>
      <c r="J888" s="247">
        <v>383</v>
      </c>
      <c r="K888" s="247"/>
      <c r="L888" s="248">
        <v>226330</v>
      </c>
      <c r="M888" s="248">
        <v>176580</v>
      </c>
      <c r="N888" s="248">
        <v>226330</v>
      </c>
      <c r="O888" s="248">
        <v>176580</v>
      </c>
      <c r="Q888" s="241">
        <v>6060</v>
      </c>
      <c r="R888" s="242">
        <f t="shared" si="295"/>
        <v>23490</v>
      </c>
      <c r="S888" s="242">
        <f t="shared" si="275"/>
        <v>29460.000000000004</v>
      </c>
      <c r="T888" s="242">
        <f t="shared" si="276"/>
        <v>82574.8</v>
      </c>
      <c r="U888" s="242">
        <f t="shared" si="283"/>
        <v>135524.79999999999</v>
      </c>
      <c r="V888" s="242">
        <f t="shared" si="293"/>
        <v>141584.79999999999</v>
      </c>
      <c r="W888" s="242">
        <f t="shared" si="284"/>
        <v>14158</v>
      </c>
      <c r="X888" s="242">
        <f t="shared" si="285"/>
        <v>5230</v>
      </c>
      <c r="Y888" s="244">
        <f t="shared" si="286"/>
        <v>160970</v>
      </c>
      <c r="Z888" s="244"/>
      <c r="AA888" s="252"/>
      <c r="AB888" s="241">
        <v>7300</v>
      </c>
      <c r="AC888" s="242">
        <f t="shared" si="296"/>
        <v>27990</v>
      </c>
      <c r="AD888" s="242">
        <f t="shared" si="277"/>
        <v>37580</v>
      </c>
      <c r="AE888" s="242">
        <f t="shared" si="278"/>
        <v>107469.8</v>
      </c>
      <c r="AF888" s="242">
        <f t="shared" si="287"/>
        <v>173039.8</v>
      </c>
      <c r="AG888" s="242">
        <f t="shared" si="294"/>
        <v>180339.8</v>
      </c>
      <c r="AH888" s="242">
        <f t="shared" si="288"/>
        <v>18034</v>
      </c>
      <c r="AI888" s="242">
        <f t="shared" si="289"/>
        <v>6670</v>
      </c>
      <c r="AJ888" s="244">
        <f t="shared" si="290"/>
        <v>205040</v>
      </c>
      <c r="AM888" s="246">
        <f t="shared" si="291"/>
        <v>21290</v>
      </c>
      <c r="AN888" s="246">
        <f t="shared" si="292"/>
        <v>15610</v>
      </c>
    </row>
    <row r="889" spans="2:40" ht="15.6">
      <c r="B889" s="247">
        <v>884</v>
      </c>
      <c r="C889" s="248">
        <v>446450</v>
      </c>
      <c r="D889" s="248">
        <v>359180</v>
      </c>
      <c r="E889" s="235">
        <f t="shared" si="279"/>
        <v>87270</v>
      </c>
      <c r="F889" s="236">
        <f t="shared" si="280"/>
        <v>205360</v>
      </c>
      <c r="G889" s="234">
        <f t="shared" si="281"/>
        <v>161220</v>
      </c>
      <c r="H889" s="237">
        <f t="shared" si="282"/>
        <v>44140</v>
      </c>
      <c r="I889" s="249"/>
      <c r="J889" s="247">
        <v>384</v>
      </c>
      <c r="K889" s="247"/>
      <c r="L889" s="248">
        <v>226650</v>
      </c>
      <c r="M889" s="248">
        <v>176830</v>
      </c>
      <c r="N889" s="248">
        <v>226650</v>
      </c>
      <c r="O889" s="248">
        <v>176830</v>
      </c>
      <c r="Q889" s="241">
        <v>6060</v>
      </c>
      <c r="R889" s="242">
        <f t="shared" si="295"/>
        <v>23490</v>
      </c>
      <c r="S889" s="242">
        <f t="shared" si="275"/>
        <v>29460.000000000004</v>
      </c>
      <c r="T889" s="242">
        <f t="shared" si="276"/>
        <v>82790.399999999994</v>
      </c>
      <c r="U889" s="242">
        <f t="shared" si="283"/>
        <v>135740.4</v>
      </c>
      <c r="V889" s="242">
        <f t="shared" si="293"/>
        <v>141800.4</v>
      </c>
      <c r="W889" s="242">
        <f t="shared" si="284"/>
        <v>14180</v>
      </c>
      <c r="X889" s="242">
        <f t="shared" si="285"/>
        <v>5240</v>
      </c>
      <c r="Y889" s="244">
        <f t="shared" si="286"/>
        <v>161220</v>
      </c>
      <c r="Z889" s="244"/>
      <c r="AA889" s="252"/>
      <c r="AB889" s="241">
        <v>7300</v>
      </c>
      <c r="AC889" s="242">
        <f t="shared" si="296"/>
        <v>27990</v>
      </c>
      <c r="AD889" s="242">
        <f t="shared" si="277"/>
        <v>37580</v>
      </c>
      <c r="AE889" s="242">
        <f t="shared" si="278"/>
        <v>107750.40000000001</v>
      </c>
      <c r="AF889" s="242">
        <f t="shared" si="287"/>
        <v>173320.40000000002</v>
      </c>
      <c r="AG889" s="242">
        <f t="shared" si="294"/>
        <v>180620.40000000002</v>
      </c>
      <c r="AH889" s="242">
        <f t="shared" si="288"/>
        <v>18062</v>
      </c>
      <c r="AI889" s="242">
        <f t="shared" si="289"/>
        <v>6680</v>
      </c>
      <c r="AJ889" s="244">
        <f t="shared" si="290"/>
        <v>205360</v>
      </c>
      <c r="AM889" s="246">
        <f t="shared" si="291"/>
        <v>21290</v>
      </c>
      <c r="AN889" s="246">
        <f t="shared" si="292"/>
        <v>15610</v>
      </c>
    </row>
    <row r="890" spans="2:40" ht="15.6">
      <c r="B890" s="247">
        <v>885</v>
      </c>
      <c r="C890" s="248">
        <v>447260</v>
      </c>
      <c r="D890" s="248">
        <v>359850</v>
      </c>
      <c r="E890" s="235">
        <f t="shared" si="279"/>
        <v>87410</v>
      </c>
      <c r="F890" s="236">
        <f t="shared" si="280"/>
        <v>205680</v>
      </c>
      <c r="G890" s="234">
        <f t="shared" si="281"/>
        <v>161460</v>
      </c>
      <c r="H890" s="237">
        <f t="shared" si="282"/>
        <v>44220</v>
      </c>
      <c r="I890" s="249"/>
      <c r="J890" s="247">
        <v>385</v>
      </c>
      <c r="K890" s="247"/>
      <c r="L890" s="248">
        <v>226970</v>
      </c>
      <c r="M890" s="248">
        <v>177080</v>
      </c>
      <c r="N890" s="248">
        <v>226970</v>
      </c>
      <c r="O890" s="248">
        <v>177080</v>
      </c>
      <c r="Q890" s="241">
        <v>6060</v>
      </c>
      <c r="R890" s="242">
        <f t="shared" si="295"/>
        <v>23490</v>
      </c>
      <c r="S890" s="242">
        <f t="shared" ref="S890:S953" si="297">200*$S$3</f>
        <v>29460.000000000004</v>
      </c>
      <c r="T890" s="242">
        <f t="shared" ref="T890:T953" si="298">J890*$T$3</f>
        <v>83006</v>
      </c>
      <c r="U890" s="242">
        <f t="shared" si="283"/>
        <v>135956</v>
      </c>
      <c r="V890" s="242">
        <f t="shared" si="293"/>
        <v>142016</v>
      </c>
      <c r="W890" s="242">
        <f t="shared" si="284"/>
        <v>14202</v>
      </c>
      <c r="X890" s="242">
        <f t="shared" si="285"/>
        <v>5250</v>
      </c>
      <c r="Y890" s="244">
        <f t="shared" si="286"/>
        <v>161460</v>
      </c>
      <c r="Z890" s="244"/>
      <c r="AA890" s="252"/>
      <c r="AB890" s="241">
        <v>7300</v>
      </c>
      <c r="AC890" s="242">
        <f t="shared" si="296"/>
        <v>27990</v>
      </c>
      <c r="AD890" s="242">
        <f t="shared" ref="AD890:AD953" si="299">200*$AD$3</f>
        <v>37580</v>
      </c>
      <c r="AE890" s="242">
        <f t="shared" ref="AE890:AE953" si="300">J890*$AE$3</f>
        <v>108031.00000000001</v>
      </c>
      <c r="AF890" s="242">
        <f t="shared" si="287"/>
        <v>173601</v>
      </c>
      <c r="AG890" s="242">
        <f t="shared" si="294"/>
        <v>180901</v>
      </c>
      <c r="AH890" s="242">
        <f t="shared" si="288"/>
        <v>18090</v>
      </c>
      <c r="AI890" s="242">
        <f t="shared" si="289"/>
        <v>6690</v>
      </c>
      <c r="AJ890" s="244">
        <f t="shared" si="290"/>
        <v>205680</v>
      </c>
      <c r="AM890" s="246">
        <f t="shared" si="291"/>
        <v>21290</v>
      </c>
      <c r="AN890" s="246">
        <f t="shared" si="292"/>
        <v>15620</v>
      </c>
    </row>
    <row r="891" spans="2:40" ht="15.6">
      <c r="B891" s="247">
        <v>886</v>
      </c>
      <c r="C891" s="248">
        <v>448070</v>
      </c>
      <c r="D891" s="248">
        <v>360500</v>
      </c>
      <c r="E891" s="235">
        <f t="shared" si="279"/>
        <v>87570</v>
      </c>
      <c r="F891" s="236">
        <f t="shared" si="280"/>
        <v>205990</v>
      </c>
      <c r="G891" s="234">
        <f t="shared" si="281"/>
        <v>161710</v>
      </c>
      <c r="H891" s="237">
        <f t="shared" si="282"/>
        <v>44280</v>
      </c>
      <c r="I891" s="249"/>
      <c r="J891" s="247">
        <v>386</v>
      </c>
      <c r="K891" s="247"/>
      <c r="L891" s="248">
        <v>227290</v>
      </c>
      <c r="M891" s="248">
        <v>177320</v>
      </c>
      <c r="N891" s="248">
        <v>227290</v>
      </c>
      <c r="O891" s="248">
        <v>177320</v>
      </c>
      <c r="Q891" s="241">
        <v>6060</v>
      </c>
      <c r="R891" s="242">
        <f t="shared" si="295"/>
        <v>23490</v>
      </c>
      <c r="S891" s="242">
        <f t="shared" si="297"/>
        <v>29460.000000000004</v>
      </c>
      <c r="T891" s="242">
        <f t="shared" si="298"/>
        <v>83221.599999999991</v>
      </c>
      <c r="U891" s="242">
        <f t="shared" si="283"/>
        <v>136171.59999999998</v>
      </c>
      <c r="V891" s="242">
        <f t="shared" si="293"/>
        <v>142231.59999999998</v>
      </c>
      <c r="W891" s="242">
        <f t="shared" si="284"/>
        <v>14223</v>
      </c>
      <c r="X891" s="242">
        <f t="shared" si="285"/>
        <v>5260</v>
      </c>
      <c r="Y891" s="244">
        <f t="shared" si="286"/>
        <v>161710</v>
      </c>
      <c r="Z891" s="244"/>
      <c r="AA891" s="252"/>
      <c r="AB891" s="241">
        <v>7300</v>
      </c>
      <c r="AC891" s="242">
        <f t="shared" si="296"/>
        <v>27990</v>
      </c>
      <c r="AD891" s="242">
        <f t="shared" si="299"/>
        <v>37580</v>
      </c>
      <c r="AE891" s="242">
        <f t="shared" si="300"/>
        <v>108311.6</v>
      </c>
      <c r="AF891" s="242">
        <f t="shared" si="287"/>
        <v>173881.60000000001</v>
      </c>
      <c r="AG891" s="242">
        <f t="shared" si="294"/>
        <v>181181.6</v>
      </c>
      <c r="AH891" s="242">
        <f t="shared" si="288"/>
        <v>18118</v>
      </c>
      <c r="AI891" s="242">
        <f t="shared" si="289"/>
        <v>6700</v>
      </c>
      <c r="AJ891" s="244">
        <f t="shared" si="290"/>
        <v>205990</v>
      </c>
      <c r="AM891" s="246">
        <f t="shared" si="291"/>
        <v>21300</v>
      </c>
      <c r="AN891" s="246">
        <f t="shared" si="292"/>
        <v>15610</v>
      </c>
    </row>
    <row r="892" spans="2:40" ht="15.6">
      <c r="B892" s="247">
        <v>887</v>
      </c>
      <c r="C892" s="248">
        <v>448870</v>
      </c>
      <c r="D892" s="248">
        <v>361150</v>
      </c>
      <c r="E892" s="235">
        <f t="shared" si="279"/>
        <v>87720</v>
      </c>
      <c r="F892" s="236">
        <f t="shared" si="280"/>
        <v>206310</v>
      </c>
      <c r="G892" s="234">
        <f t="shared" si="281"/>
        <v>161960</v>
      </c>
      <c r="H892" s="237">
        <f t="shared" si="282"/>
        <v>44350</v>
      </c>
      <c r="I892" s="249"/>
      <c r="J892" s="247">
        <v>387</v>
      </c>
      <c r="K892" s="247"/>
      <c r="L892" s="248">
        <v>227610</v>
      </c>
      <c r="M892" s="248">
        <v>177560</v>
      </c>
      <c r="N892" s="248">
        <v>227610</v>
      </c>
      <c r="O892" s="248">
        <v>177560</v>
      </c>
      <c r="Q892" s="241">
        <v>6060</v>
      </c>
      <c r="R892" s="242">
        <f t="shared" si="295"/>
        <v>23490</v>
      </c>
      <c r="S892" s="242">
        <f t="shared" si="297"/>
        <v>29460.000000000004</v>
      </c>
      <c r="T892" s="242">
        <f t="shared" si="298"/>
        <v>83437.2</v>
      </c>
      <c r="U892" s="242">
        <f t="shared" si="283"/>
        <v>136387.20000000001</v>
      </c>
      <c r="V892" s="242">
        <f t="shared" si="293"/>
        <v>142447.20000000001</v>
      </c>
      <c r="W892" s="242">
        <f t="shared" si="284"/>
        <v>14245</v>
      </c>
      <c r="X892" s="242">
        <f t="shared" si="285"/>
        <v>5270</v>
      </c>
      <c r="Y892" s="244">
        <f t="shared" si="286"/>
        <v>161960</v>
      </c>
      <c r="Z892" s="244"/>
      <c r="AA892" s="252"/>
      <c r="AB892" s="241">
        <v>7300</v>
      </c>
      <c r="AC892" s="242">
        <f t="shared" si="296"/>
        <v>27990</v>
      </c>
      <c r="AD892" s="242">
        <f t="shared" si="299"/>
        <v>37580</v>
      </c>
      <c r="AE892" s="242">
        <f t="shared" si="300"/>
        <v>108592.20000000001</v>
      </c>
      <c r="AF892" s="242">
        <f t="shared" si="287"/>
        <v>174162.2</v>
      </c>
      <c r="AG892" s="242">
        <f t="shared" si="294"/>
        <v>181462.2</v>
      </c>
      <c r="AH892" s="242">
        <f t="shared" si="288"/>
        <v>18146</v>
      </c>
      <c r="AI892" s="242">
        <f t="shared" si="289"/>
        <v>6710</v>
      </c>
      <c r="AJ892" s="244">
        <f t="shared" si="290"/>
        <v>206310</v>
      </c>
      <c r="AM892" s="246">
        <f t="shared" si="291"/>
        <v>21300</v>
      </c>
      <c r="AN892" s="246">
        <f t="shared" si="292"/>
        <v>15600</v>
      </c>
    </row>
    <row r="893" spans="2:40" ht="15.6">
      <c r="B893" s="247">
        <v>888</v>
      </c>
      <c r="C893" s="248">
        <v>449680</v>
      </c>
      <c r="D893" s="248">
        <v>361800</v>
      </c>
      <c r="E893" s="235">
        <f t="shared" si="279"/>
        <v>87880</v>
      </c>
      <c r="F893" s="236">
        <f t="shared" si="280"/>
        <v>206630</v>
      </c>
      <c r="G893" s="234">
        <f t="shared" si="281"/>
        <v>162190</v>
      </c>
      <c r="H893" s="237">
        <f t="shared" si="282"/>
        <v>44440</v>
      </c>
      <c r="I893" s="249"/>
      <c r="J893" s="247">
        <v>388</v>
      </c>
      <c r="K893" s="247"/>
      <c r="L893" s="248">
        <v>227920</v>
      </c>
      <c r="M893" s="248">
        <v>177810</v>
      </c>
      <c r="N893" s="248">
        <v>227920</v>
      </c>
      <c r="O893" s="248">
        <v>177810</v>
      </c>
      <c r="Q893" s="241">
        <v>6060</v>
      </c>
      <c r="R893" s="242">
        <f t="shared" si="295"/>
        <v>23490</v>
      </c>
      <c r="S893" s="242">
        <f t="shared" si="297"/>
        <v>29460.000000000004</v>
      </c>
      <c r="T893" s="242">
        <f t="shared" si="298"/>
        <v>83652.800000000003</v>
      </c>
      <c r="U893" s="242">
        <f t="shared" si="283"/>
        <v>136602.79999999999</v>
      </c>
      <c r="V893" s="242">
        <f t="shared" si="293"/>
        <v>142662.79999999999</v>
      </c>
      <c r="W893" s="242">
        <f t="shared" si="284"/>
        <v>14266</v>
      </c>
      <c r="X893" s="242">
        <f t="shared" si="285"/>
        <v>5270</v>
      </c>
      <c r="Y893" s="244">
        <f t="shared" si="286"/>
        <v>162190</v>
      </c>
      <c r="Z893" s="244"/>
      <c r="AA893" s="252"/>
      <c r="AB893" s="241">
        <v>7300</v>
      </c>
      <c r="AC893" s="242">
        <f t="shared" si="296"/>
        <v>27990</v>
      </c>
      <c r="AD893" s="242">
        <f t="shared" si="299"/>
        <v>37580</v>
      </c>
      <c r="AE893" s="242">
        <f t="shared" si="300"/>
        <v>108872.8</v>
      </c>
      <c r="AF893" s="242">
        <f t="shared" si="287"/>
        <v>174442.8</v>
      </c>
      <c r="AG893" s="242">
        <f t="shared" si="294"/>
        <v>181742.8</v>
      </c>
      <c r="AH893" s="242">
        <f t="shared" si="288"/>
        <v>18174</v>
      </c>
      <c r="AI893" s="242">
        <f t="shared" si="289"/>
        <v>6720</v>
      </c>
      <c r="AJ893" s="244">
        <f t="shared" si="290"/>
        <v>206630</v>
      </c>
      <c r="AM893" s="246">
        <f t="shared" si="291"/>
        <v>21290</v>
      </c>
      <c r="AN893" s="246">
        <f t="shared" si="292"/>
        <v>15620</v>
      </c>
    </row>
    <row r="894" spans="2:40" ht="15.6">
      <c r="B894" s="247">
        <v>889</v>
      </c>
      <c r="C894" s="248">
        <v>450480</v>
      </c>
      <c r="D894" s="248">
        <v>362450</v>
      </c>
      <c r="E894" s="235">
        <f t="shared" si="279"/>
        <v>88030</v>
      </c>
      <c r="F894" s="236">
        <f t="shared" si="280"/>
        <v>206950</v>
      </c>
      <c r="G894" s="234">
        <f t="shared" si="281"/>
        <v>162440</v>
      </c>
      <c r="H894" s="237">
        <f t="shared" si="282"/>
        <v>44510</v>
      </c>
      <c r="I894" s="249"/>
      <c r="J894" s="247">
        <v>389</v>
      </c>
      <c r="K894" s="247"/>
      <c r="L894" s="248">
        <v>228240</v>
      </c>
      <c r="M894" s="248">
        <v>178050</v>
      </c>
      <c r="N894" s="248">
        <v>228240</v>
      </c>
      <c r="O894" s="248">
        <v>178050</v>
      </c>
      <c r="Q894" s="241">
        <v>6060</v>
      </c>
      <c r="R894" s="242">
        <f t="shared" si="295"/>
        <v>23490</v>
      </c>
      <c r="S894" s="242">
        <f t="shared" si="297"/>
        <v>29460.000000000004</v>
      </c>
      <c r="T894" s="242">
        <f t="shared" si="298"/>
        <v>83868.399999999994</v>
      </c>
      <c r="U894" s="242">
        <f t="shared" si="283"/>
        <v>136818.4</v>
      </c>
      <c r="V894" s="242">
        <f t="shared" si="293"/>
        <v>142878.39999999999</v>
      </c>
      <c r="W894" s="242">
        <f t="shared" si="284"/>
        <v>14288</v>
      </c>
      <c r="X894" s="242">
        <f t="shared" si="285"/>
        <v>5280</v>
      </c>
      <c r="Y894" s="244">
        <f t="shared" si="286"/>
        <v>162440</v>
      </c>
      <c r="Z894" s="244"/>
      <c r="AA894" s="252"/>
      <c r="AB894" s="241">
        <v>7300</v>
      </c>
      <c r="AC894" s="242">
        <f t="shared" si="296"/>
        <v>27990</v>
      </c>
      <c r="AD894" s="242">
        <f t="shared" si="299"/>
        <v>37580</v>
      </c>
      <c r="AE894" s="242">
        <f t="shared" si="300"/>
        <v>109153.40000000001</v>
      </c>
      <c r="AF894" s="242">
        <f t="shared" si="287"/>
        <v>174723.40000000002</v>
      </c>
      <c r="AG894" s="242">
        <f t="shared" si="294"/>
        <v>182023.40000000002</v>
      </c>
      <c r="AH894" s="242">
        <f t="shared" si="288"/>
        <v>18202</v>
      </c>
      <c r="AI894" s="242">
        <f t="shared" si="289"/>
        <v>6730</v>
      </c>
      <c r="AJ894" s="244">
        <f t="shared" si="290"/>
        <v>206950</v>
      </c>
      <c r="AM894" s="246">
        <f t="shared" si="291"/>
        <v>21290</v>
      </c>
      <c r="AN894" s="246">
        <f t="shared" si="292"/>
        <v>15610</v>
      </c>
    </row>
    <row r="895" spans="2:40" ht="15.6">
      <c r="B895" s="247">
        <v>890</v>
      </c>
      <c r="C895" s="248">
        <v>451290</v>
      </c>
      <c r="D895" s="248">
        <v>363110</v>
      </c>
      <c r="E895" s="235">
        <f t="shared" si="279"/>
        <v>88180</v>
      </c>
      <c r="F895" s="236">
        <f t="shared" si="280"/>
        <v>207270</v>
      </c>
      <c r="G895" s="234">
        <f t="shared" si="281"/>
        <v>162690</v>
      </c>
      <c r="H895" s="237">
        <f t="shared" si="282"/>
        <v>44580</v>
      </c>
      <c r="I895" s="249"/>
      <c r="J895" s="247">
        <v>390</v>
      </c>
      <c r="K895" s="247"/>
      <c r="L895" s="248">
        <v>228560</v>
      </c>
      <c r="M895" s="248">
        <v>178300</v>
      </c>
      <c r="N895" s="248">
        <v>228560</v>
      </c>
      <c r="O895" s="248">
        <v>178300</v>
      </c>
      <c r="Q895" s="241">
        <v>6060</v>
      </c>
      <c r="R895" s="242">
        <f t="shared" si="295"/>
        <v>23490</v>
      </c>
      <c r="S895" s="242">
        <f t="shared" si="297"/>
        <v>29460.000000000004</v>
      </c>
      <c r="T895" s="242">
        <f t="shared" si="298"/>
        <v>84084</v>
      </c>
      <c r="U895" s="242">
        <f t="shared" si="283"/>
        <v>137034</v>
      </c>
      <c r="V895" s="242">
        <f t="shared" si="293"/>
        <v>143094</v>
      </c>
      <c r="W895" s="242">
        <f t="shared" si="284"/>
        <v>14309</v>
      </c>
      <c r="X895" s="242">
        <f t="shared" si="285"/>
        <v>5290</v>
      </c>
      <c r="Y895" s="244">
        <f t="shared" si="286"/>
        <v>162690</v>
      </c>
      <c r="Z895" s="244"/>
      <c r="AA895" s="252"/>
      <c r="AB895" s="241">
        <v>7300</v>
      </c>
      <c r="AC895" s="242">
        <f t="shared" si="296"/>
        <v>27990</v>
      </c>
      <c r="AD895" s="242">
        <f t="shared" si="299"/>
        <v>37580</v>
      </c>
      <c r="AE895" s="242">
        <f t="shared" si="300"/>
        <v>109434.00000000001</v>
      </c>
      <c r="AF895" s="242">
        <f t="shared" si="287"/>
        <v>175004</v>
      </c>
      <c r="AG895" s="242">
        <f t="shared" si="294"/>
        <v>182304</v>
      </c>
      <c r="AH895" s="242">
        <f t="shared" si="288"/>
        <v>18230</v>
      </c>
      <c r="AI895" s="242">
        <f t="shared" si="289"/>
        <v>6740</v>
      </c>
      <c r="AJ895" s="244">
        <f t="shared" si="290"/>
        <v>207270</v>
      </c>
      <c r="AM895" s="246">
        <f t="shared" si="291"/>
        <v>21290</v>
      </c>
      <c r="AN895" s="246">
        <f t="shared" si="292"/>
        <v>15610</v>
      </c>
    </row>
    <row r="896" spans="2:40" ht="15.6">
      <c r="B896" s="247">
        <v>891</v>
      </c>
      <c r="C896" s="248">
        <v>452100</v>
      </c>
      <c r="D896" s="248">
        <v>363760</v>
      </c>
      <c r="E896" s="235">
        <f t="shared" si="279"/>
        <v>88340</v>
      </c>
      <c r="F896" s="236">
        <f t="shared" si="280"/>
        <v>207590</v>
      </c>
      <c r="G896" s="234">
        <f t="shared" si="281"/>
        <v>162940</v>
      </c>
      <c r="H896" s="237">
        <f t="shared" si="282"/>
        <v>44650</v>
      </c>
      <c r="I896" s="249"/>
      <c r="J896" s="247">
        <v>391</v>
      </c>
      <c r="K896" s="247"/>
      <c r="L896" s="248">
        <v>228880</v>
      </c>
      <c r="M896" s="248">
        <v>178550</v>
      </c>
      <c r="N896" s="248">
        <v>228880</v>
      </c>
      <c r="O896" s="248">
        <v>178550</v>
      </c>
      <c r="Q896" s="241">
        <v>6060</v>
      </c>
      <c r="R896" s="242">
        <f t="shared" si="295"/>
        <v>23490</v>
      </c>
      <c r="S896" s="242">
        <f t="shared" si="297"/>
        <v>29460.000000000004</v>
      </c>
      <c r="T896" s="242">
        <f t="shared" si="298"/>
        <v>84299.599999999991</v>
      </c>
      <c r="U896" s="242">
        <f t="shared" si="283"/>
        <v>137249.59999999998</v>
      </c>
      <c r="V896" s="242">
        <f t="shared" si="293"/>
        <v>143309.59999999998</v>
      </c>
      <c r="W896" s="242">
        <f t="shared" si="284"/>
        <v>14331</v>
      </c>
      <c r="X896" s="242">
        <f t="shared" si="285"/>
        <v>5300</v>
      </c>
      <c r="Y896" s="244">
        <f t="shared" si="286"/>
        <v>162940</v>
      </c>
      <c r="Z896" s="244"/>
      <c r="AA896" s="252"/>
      <c r="AB896" s="241">
        <v>7300</v>
      </c>
      <c r="AC896" s="242">
        <f t="shared" si="296"/>
        <v>27990</v>
      </c>
      <c r="AD896" s="242">
        <f t="shared" si="299"/>
        <v>37580</v>
      </c>
      <c r="AE896" s="242">
        <f t="shared" si="300"/>
        <v>109714.6</v>
      </c>
      <c r="AF896" s="242">
        <f t="shared" si="287"/>
        <v>175284.6</v>
      </c>
      <c r="AG896" s="242">
        <f t="shared" si="294"/>
        <v>182584.6</v>
      </c>
      <c r="AH896" s="242">
        <f t="shared" si="288"/>
        <v>18258</v>
      </c>
      <c r="AI896" s="242">
        <f t="shared" si="289"/>
        <v>6750</v>
      </c>
      <c r="AJ896" s="244">
        <f t="shared" si="290"/>
        <v>207590</v>
      </c>
      <c r="AM896" s="246">
        <f t="shared" si="291"/>
        <v>21290</v>
      </c>
      <c r="AN896" s="246">
        <f t="shared" si="292"/>
        <v>15610</v>
      </c>
    </row>
    <row r="897" spans="2:40" ht="15.6">
      <c r="B897" s="247">
        <v>892</v>
      </c>
      <c r="C897" s="248">
        <v>452900</v>
      </c>
      <c r="D897" s="248">
        <v>364410</v>
      </c>
      <c r="E897" s="235">
        <f t="shared" si="279"/>
        <v>88490</v>
      </c>
      <c r="F897" s="236">
        <f t="shared" si="280"/>
        <v>207910</v>
      </c>
      <c r="G897" s="234">
        <f t="shared" si="281"/>
        <v>163180</v>
      </c>
      <c r="H897" s="237">
        <f t="shared" si="282"/>
        <v>44730</v>
      </c>
      <c r="I897" s="249"/>
      <c r="J897" s="247">
        <v>392</v>
      </c>
      <c r="K897" s="247"/>
      <c r="L897" s="248">
        <v>229200</v>
      </c>
      <c r="M897" s="248">
        <v>178790</v>
      </c>
      <c r="N897" s="248">
        <v>229200</v>
      </c>
      <c r="O897" s="248">
        <v>178790</v>
      </c>
      <c r="Q897" s="241">
        <v>6060</v>
      </c>
      <c r="R897" s="242">
        <f t="shared" si="295"/>
        <v>23490</v>
      </c>
      <c r="S897" s="242">
        <f t="shared" si="297"/>
        <v>29460.000000000004</v>
      </c>
      <c r="T897" s="242">
        <f t="shared" si="298"/>
        <v>84515.199999999997</v>
      </c>
      <c r="U897" s="242">
        <f t="shared" si="283"/>
        <v>137465.20000000001</v>
      </c>
      <c r="V897" s="242">
        <f t="shared" si="293"/>
        <v>143525.20000000001</v>
      </c>
      <c r="W897" s="242">
        <f t="shared" si="284"/>
        <v>14353</v>
      </c>
      <c r="X897" s="242">
        <f t="shared" si="285"/>
        <v>5310</v>
      </c>
      <c r="Y897" s="244">
        <f t="shared" si="286"/>
        <v>163180</v>
      </c>
      <c r="Z897" s="244"/>
      <c r="AA897" s="252"/>
      <c r="AB897" s="241">
        <v>7300</v>
      </c>
      <c r="AC897" s="242">
        <f t="shared" si="296"/>
        <v>27990</v>
      </c>
      <c r="AD897" s="242">
        <f t="shared" si="299"/>
        <v>37580</v>
      </c>
      <c r="AE897" s="242">
        <f t="shared" si="300"/>
        <v>109995.20000000001</v>
      </c>
      <c r="AF897" s="242">
        <f t="shared" si="287"/>
        <v>175565.2</v>
      </c>
      <c r="AG897" s="242">
        <f t="shared" si="294"/>
        <v>182865.2</v>
      </c>
      <c r="AH897" s="242">
        <f t="shared" si="288"/>
        <v>18287</v>
      </c>
      <c r="AI897" s="242">
        <f t="shared" si="289"/>
        <v>6760</v>
      </c>
      <c r="AJ897" s="244">
        <f t="shared" si="290"/>
        <v>207910</v>
      </c>
      <c r="AM897" s="246">
        <f t="shared" si="291"/>
        <v>21290</v>
      </c>
      <c r="AN897" s="246">
        <f t="shared" si="292"/>
        <v>15610</v>
      </c>
    </row>
    <row r="898" spans="2:40" ht="15.6">
      <c r="B898" s="247">
        <v>893</v>
      </c>
      <c r="C898" s="248">
        <v>453710</v>
      </c>
      <c r="D898" s="248">
        <v>365070</v>
      </c>
      <c r="E898" s="235">
        <f t="shared" si="279"/>
        <v>88640</v>
      </c>
      <c r="F898" s="236">
        <f t="shared" si="280"/>
        <v>208230</v>
      </c>
      <c r="G898" s="234">
        <f t="shared" si="281"/>
        <v>163420</v>
      </c>
      <c r="H898" s="237">
        <f t="shared" si="282"/>
        <v>44810</v>
      </c>
      <c r="I898" s="249"/>
      <c r="J898" s="247">
        <v>393</v>
      </c>
      <c r="K898" s="247"/>
      <c r="L898" s="248">
        <v>229520</v>
      </c>
      <c r="M898" s="248">
        <v>179030</v>
      </c>
      <c r="N898" s="248">
        <v>229520</v>
      </c>
      <c r="O898" s="248">
        <v>179030</v>
      </c>
      <c r="Q898" s="241">
        <v>6060</v>
      </c>
      <c r="R898" s="242">
        <f t="shared" si="295"/>
        <v>23490</v>
      </c>
      <c r="S898" s="242">
        <f t="shared" si="297"/>
        <v>29460.000000000004</v>
      </c>
      <c r="T898" s="242">
        <f t="shared" si="298"/>
        <v>84730.8</v>
      </c>
      <c r="U898" s="242">
        <f t="shared" si="283"/>
        <v>137680.79999999999</v>
      </c>
      <c r="V898" s="242">
        <f t="shared" si="293"/>
        <v>143740.79999999999</v>
      </c>
      <c r="W898" s="242">
        <f t="shared" si="284"/>
        <v>14374</v>
      </c>
      <c r="X898" s="242">
        <f t="shared" si="285"/>
        <v>5310</v>
      </c>
      <c r="Y898" s="244">
        <f t="shared" si="286"/>
        <v>163420</v>
      </c>
      <c r="Z898" s="244"/>
      <c r="AA898" s="252"/>
      <c r="AB898" s="241">
        <v>7300</v>
      </c>
      <c r="AC898" s="242">
        <f t="shared" si="296"/>
        <v>27990</v>
      </c>
      <c r="AD898" s="242">
        <f t="shared" si="299"/>
        <v>37580</v>
      </c>
      <c r="AE898" s="242">
        <f t="shared" si="300"/>
        <v>110275.8</v>
      </c>
      <c r="AF898" s="242">
        <f t="shared" si="287"/>
        <v>175845.8</v>
      </c>
      <c r="AG898" s="242">
        <f t="shared" si="294"/>
        <v>183145.8</v>
      </c>
      <c r="AH898" s="242">
        <f t="shared" si="288"/>
        <v>18315</v>
      </c>
      <c r="AI898" s="242">
        <f t="shared" si="289"/>
        <v>6770</v>
      </c>
      <c r="AJ898" s="244">
        <f t="shared" si="290"/>
        <v>208230</v>
      </c>
      <c r="AM898" s="246">
        <f t="shared" si="291"/>
        <v>21290</v>
      </c>
      <c r="AN898" s="246">
        <f t="shared" si="292"/>
        <v>15610</v>
      </c>
    </row>
    <row r="899" spans="2:40" ht="15.6">
      <c r="B899" s="247">
        <v>894</v>
      </c>
      <c r="C899" s="248">
        <v>454520</v>
      </c>
      <c r="D899" s="248">
        <v>365720</v>
      </c>
      <c r="E899" s="235">
        <f t="shared" si="279"/>
        <v>88800</v>
      </c>
      <c r="F899" s="236">
        <f t="shared" si="280"/>
        <v>208540</v>
      </c>
      <c r="G899" s="234">
        <f t="shared" si="281"/>
        <v>163670</v>
      </c>
      <c r="H899" s="237">
        <f t="shared" si="282"/>
        <v>44870</v>
      </c>
      <c r="I899" s="249"/>
      <c r="J899" s="247">
        <v>394</v>
      </c>
      <c r="K899" s="247"/>
      <c r="L899" s="248">
        <v>229840</v>
      </c>
      <c r="M899" s="248">
        <v>179280</v>
      </c>
      <c r="N899" s="248">
        <v>229840</v>
      </c>
      <c r="O899" s="248">
        <v>179280</v>
      </c>
      <c r="Q899" s="241">
        <v>6060</v>
      </c>
      <c r="R899" s="242">
        <f t="shared" si="295"/>
        <v>23490</v>
      </c>
      <c r="S899" s="242">
        <f t="shared" si="297"/>
        <v>29460.000000000004</v>
      </c>
      <c r="T899" s="242">
        <f t="shared" si="298"/>
        <v>84946.4</v>
      </c>
      <c r="U899" s="242">
        <f t="shared" si="283"/>
        <v>137896.4</v>
      </c>
      <c r="V899" s="242">
        <f t="shared" si="293"/>
        <v>143956.4</v>
      </c>
      <c r="W899" s="242">
        <f t="shared" si="284"/>
        <v>14396</v>
      </c>
      <c r="X899" s="242">
        <f t="shared" si="285"/>
        <v>5320</v>
      </c>
      <c r="Y899" s="244">
        <f t="shared" si="286"/>
        <v>163670</v>
      </c>
      <c r="Z899" s="244"/>
      <c r="AA899" s="252"/>
      <c r="AB899" s="241">
        <v>7300</v>
      </c>
      <c r="AC899" s="242">
        <f t="shared" si="296"/>
        <v>27990</v>
      </c>
      <c r="AD899" s="242">
        <f t="shared" si="299"/>
        <v>37580</v>
      </c>
      <c r="AE899" s="242">
        <f t="shared" si="300"/>
        <v>110556.40000000001</v>
      </c>
      <c r="AF899" s="242">
        <f t="shared" si="287"/>
        <v>176126.40000000002</v>
      </c>
      <c r="AG899" s="242">
        <f t="shared" si="294"/>
        <v>183426.40000000002</v>
      </c>
      <c r="AH899" s="242">
        <f t="shared" si="288"/>
        <v>18343</v>
      </c>
      <c r="AI899" s="242">
        <f t="shared" si="289"/>
        <v>6780</v>
      </c>
      <c r="AJ899" s="244">
        <f t="shared" si="290"/>
        <v>208540</v>
      </c>
      <c r="AM899" s="246">
        <f t="shared" si="291"/>
        <v>21300</v>
      </c>
      <c r="AN899" s="246">
        <f t="shared" si="292"/>
        <v>15610</v>
      </c>
    </row>
    <row r="900" spans="2:40" ht="15.6">
      <c r="B900" s="247">
        <v>895</v>
      </c>
      <c r="C900" s="248">
        <v>455320</v>
      </c>
      <c r="D900" s="248">
        <v>366380</v>
      </c>
      <c r="E900" s="235">
        <f t="shared" si="279"/>
        <v>88940</v>
      </c>
      <c r="F900" s="236">
        <f t="shared" si="280"/>
        <v>208860</v>
      </c>
      <c r="G900" s="234">
        <f t="shared" si="281"/>
        <v>163910</v>
      </c>
      <c r="H900" s="237">
        <f t="shared" si="282"/>
        <v>44950</v>
      </c>
      <c r="I900" s="249"/>
      <c r="J900" s="247">
        <v>395</v>
      </c>
      <c r="K900" s="247"/>
      <c r="L900" s="248">
        <v>230170</v>
      </c>
      <c r="M900" s="248">
        <v>179530</v>
      </c>
      <c r="N900" s="248">
        <v>230170</v>
      </c>
      <c r="O900" s="248">
        <v>179530</v>
      </c>
      <c r="Q900" s="241">
        <v>6060</v>
      </c>
      <c r="R900" s="242">
        <f t="shared" si="295"/>
        <v>23490</v>
      </c>
      <c r="S900" s="242">
        <f t="shared" si="297"/>
        <v>29460.000000000004</v>
      </c>
      <c r="T900" s="242">
        <f t="shared" si="298"/>
        <v>85162</v>
      </c>
      <c r="U900" s="242">
        <f t="shared" si="283"/>
        <v>138112</v>
      </c>
      <c r="V900" s="242">
        <f t="shared" si="293"/>
        <v>144172</v>
      </c>
      <c r="W900" s="242">
        <f t="shared" si="284"/>
        <v>14417</v>
      </c>
      <c r="X900" s="242">
        <f t="shared" si="285"/>
        <v>5330</v>
      </c>
      <c r="Y900" s="244">
        <f t="shared" si="286"/>
        <v>163910</v>
      </c>
      <c r="Z900" s="244"/>
      <c r="AA900" s="252"/>
      <c r="AB900" s="241">
        <v>7300</v>
      </c>
      <c r="AC900" s="242">
        <f t="shared" si="296"/>
        <v>27990</v>
      </c>
      <c r="AD900" s="242">
        <f t="shared" si="299"/>
        <v>37580</v>
      </c>
      <c r="AE900" s="242">
        <f t="shared" si="300"/>
        <v>110837.00000000001</v>
      </c>
      <c r="AF900" s="242">
        <f t="shared" si="287"/>
        <v>176407</v>
      </c>
      <c r="AG900" s="242">
        <f t="shared" si="294"/>
        <v>183707</v>
      </c>
      <c r="AH900" s="242">
        <f t="shared" si="288"/>
        <v>18371</v>
      </c>
      <c r="AI900" s="242">
        <f t="shared" si="289"/>
        <v>6790</v>
      </c>
      <c r="AJ900" s="244">
        <f t="shared" si="290"/>
        <v>208860</v>
      </c>
      <c r="AM900" s="246">
        <f t="shared" si="291"/>
        <v>21310</v>
      </c>
      <c r="AN900" s="246">
        <f t="shared" si="292"/>
        <v>15620</v>
      </c>
    </row>
    <row r="901" spans="2:40" ht="15.6">
      <c r="B901" s="247">
        <v>896</v>
      </c>
      <c r="C901" s="248">
        <v>456140</v>
      </c>
      <c r="D901" s="248">
        <v>367030</v>
      </c>
      <c r="E901" s="235">
        <f t="shared" ref="E901:E964" si="301">C901-D901</f>
        <v>89110</v>
      </c>
      <c r="F901" s="236">
        <f t="shared" ref="F901:F964" si="302">AJ901</f>
        <v>209180</v>
      </c>
      <c r="G901" s="234">
        <f t="shared" ref="G901:G964" si="303">Y901</f>
        <v>164160</v>
      </c>
      <c r="H901" s="237">
        <f t="shared" ref="H901:H964" si="304">F901-G901</f>
        <v>45020</v>
      </c>
      <c r="I901" s="249"/>
      <c r="J901" s="247">
        <v>396</v>
      </c>
      <c r="K901" s="247"/>
      <c r="L901" s="248">
        <v>230480</v>
      </c>
      <c r="M901" s="248">
        <v>179770</v>
      </c>
      <c r="N901" s="248">
        <v>230480</v>
      </c>
      <c r="O901" s="248">
        <v>179770</v>
      </c>
      <c r="Q901" s="241">
        <v>6060</v>
      </c>
      <c r="R901" s="242">
        <f t="shared" si="295"/>
        <v>23490</v>
      </c>
      <c r="S901" s="242">
        <f t="shared" si="297"/>
        <v>29460.000000000004</v>
      </c>
      <c r="T901" s="242">
        <f t="shared" si="298"/>
        <v>85377.599999999991</v>
      </c>
      <c r="U901" s="242">
        <f t="shared" ref="U901:U964" si="305">R901+S901+T901</f>
        <v>138327.59999999998</v>
      </c>
      <c r="V901" s="242">
        <f t="shared" si="293"/>
        <v>144387.59999999998</v>
      </c>
      <c r="W901" s="242">
        <f t="shared" ref="W901:W964" si="306">ROUND((V901*0.1),0)</f>
        <v>14439</v>
      </c>
      <c r="X901" s="242">
        <f t="shared" ref="X901:X964" si="307">ROUNDDOWN((V901*0.037),-1)</f>
        <v>5340</v>
      </c>
      <c r="Y901" s="244">
        <f t="shared" ref="Y901:Y964" si="308">ROUNDDOWN((V901+W901+X901),-1)</f>
        <v>164160</v>
      </c>
      <c r="Z901" s="244"/>
      <c r="AA901" s="252"/>
      <c r="AB901" s="241">
        <v>7300</v>
      </c>
      <c r="AC901" s="242">
        <f t="shared" si="296"/>
        <v>27990</v>
      </c>
      <c r="AD901" s="242">
        <f t="shared" si="299"/>
        <v>37580</v>
      </c>
      <c r="AE901" s="242">
        <f t="shared" si="300"/>
        <v>111117.6</v>
      </c>
      <c r="AF901" s="242">
        <f t="shared" ref="AF901:AF964" si="309">AC901+AD901+AE901</f>
        <v>176687.6</v>
      </c>
      <c r="AG901" s="242">
        <f t="shared" si="294"/>
        <v>183987.6</v>
      </c>
      <c r="AH901" s="242">
        <f t="shared" ref="AH901:AH964" si="310">ROUND((AG901*0.1),0)</f>
        <v>18399</v>
      </c>
      <c r="AI901" s="242">
        <f t="shared" ref="AI901:AI964" si="311">ROUNDDOWN((AG901*0.037),-1)</f>
        <v>6800</v>
      </c>
      <c r="AJ901" s="244">
        <f t="shared" ref="AJ901:AJ964" si="312">ROUNDDOWN((AG901+AH901+AI901),-1)</f>
        <v>209180</v>
      </c>
      <c r="AM901" s="246">
        <f t="shared" si="291"/>
        <v>21300</v>
      </c>
      <c r="AN901" s="246">
        <f t="shared" si="292"/>
        <v>15610</v>
      </c>
    </row>
    <row r="902" spans="2:40" ht="15.6">
      <c r="B902" s="247">
        <v>897</v>
      </c>
      <c r="C902" s="248">
        <v>456940</v>
      </c>
      <c r="D902" s="248">
        <v>367680</v>
      </c>
      <c r="E902" s="235">
        <f t="shared" si="301"/>
        <v>89260</v>
      </c>
      <c r="F902" s="236">
        <f t="shared" si="302"/>
        <v>209500</v>
      </c>
      <c r="G902" s="234">
        <f t="shared" si="303"/>
        <v>164410</v>
      </c>
      <c r="H902" s="237">
        <f t="shared" si="304"/>
        <v>45090</v>
      </c>
      <c r="I902" s="249"/>
      <c r="J902" s="247">
        <v>397</v>
      </c>
      <c r="K902" s="247"/>
      <c r="L902" s="248">
        <v>230800</v>
      </c>
      <c r="M902" s="248">
        <v>180010</v>
      </c>
      <c r="N902" s="248">
        <v>230800</v>
      </c>
      <c r="O902" s="248">
        <v>180010</v>
      </c>
      <c r="Q902" s="241">
        <v>6060</v>
      </c>
      <c r="R902" s="242">
        <f t="shared" si="295"/>
        <v>23490</v>
      </c>
      <c r="S902" s="242">
        <f t="shared" si="297"/>
        <v>29460.000000000004</v>
      </c>
      <c r="T902" s="242">
        <f t="shared" si="298"/>
        <v>85593.2</v>
      </c>
      <c r="U902" s="242">
        <f t="shared" si="305"/>
        <v>138543.20000000001</v>
      </c>
      <c r="V902" s="242">
        <f t="shared" si="293"/>
        <v>144603.20000000001</v>
      </c>
      <c r="W902" s="242">
        <f t="shared" si="306"/>
        <v>14460</v>
      </c>
      <c r="X902" s="242">
        <f t="shared" si="307"/>
        <v>5350</v>
      </c>
      <c r="Y902" s="244">
        <f t="shared" si="308"/>
        <v>164410</v>
      </c>
      <c r="Z902" s="244"/>
      <c r="AA902" s="252"/>
      <c r="AB902" s="241">
        <v>7300</v>
      </c>
      <c r="AC902" s="242">
        <f t="shared" si="296"/>
        <v>27990</v>
      </c>
      <c r="AD902" s="242">
        <f t="shared" si="299"/>
        <v>37580</v>
      </c>
      <c r="AE902" s="242">
        <f t="shared" si="300"/>
        <v>111398.20000000001</v>
      </c>
      <c r="AF902" s="242">
        <f t="shared" si="309"/>
        <v>176968.2</v>
      </c>
      <c r="AG902" s="242">
        <f t="shared" si="294"/>
        <v>184268.2</v>
      </c>
      <c r="AH902" s="242">
        <f t="shared" si="310"/>
        <v>18427</v>
      </c>
      <c r="AI902" s="242">
        <f t="shared" si="311"/>
        <v>6810</v>
      </c>
      <c r="AJ902" s="244">
        <f t="shared" si="312"/>
        <v>209500</v>
      </c>
      <c r="AM902" s="246">
        <f t="shared" ref="AM902:AM965" si="313">N902-AJ902</f>
        <v>21300</v>
      </c>
      <c r="AN902" s="246">
        <f t="shared" ref="AN902:AN965" si="314">O902-Y902</f>
        <v>15600</v>
      </c>
    </row>
    <row r="903" spans="2:40" ht="15.6">
      <c r="B903" s="247">
        <v>898</v>
      </c>
      <c r="C903" s="248">
        <v>457750</v>
      </c>
      <c r="D903" s="248">
        <v>368330</v>
      </c>
      <c r="E903" s="235">
        <f t="shared" si="301"/>
        <v>89420</v>
      </c>
      <c r="F903" s="236">
        <f t="shared" si="302"/>
        <v>209820</v>
      </c>
      <c r="G903" s="234">
        <f t="shared" si="303"/>
        <v>164650</v>
      </c>
      <c r="H903" s="237">
        <f t="shared" si="304"/>
        <v>45170</v>
      </c>
      <c r="I903" s="249"/>
      <c r="J903" s="247">
        <v>398</v>
      </c>
      <c r="K903" s="247"/>
      <c r="L903" s="248">
        <v>231120</v>
      </c>
      <c r="M903" s="248">
        <v>180260</v>
      </c>
      <c r="N903" s="248">
        <v>231120</v>
      </c>
      <c r="O903" s="248">
        <v>180260</v>
      </c>
      <c r="Q903" s="241">
        <v>6060</v>
      </c>
      <c r="R903" s="242">
        <f t="shared" si="295"/>
        <v>23490</v>
      </c>
      <c r="S903" s="242">
        <f t="shared" si="297"/>
        <v>29460.000000000004</v>
      </c>
      <c r="T903" s="242">
        <f t="shared" si="298"/>
        <v>85808.8</v>
      </c>
      <c r="U903" s="242">
        <f t="shared" si="305"/>
        <v>138758.79999999999</v>
      </c>
      <c r="V903" s="242">
        <f t="shared" si="293"/>
        <v>144818.79999999999</v>
      </c>
      <c r="W903" s="242">
        <f t="shared" si="306"/>
        <v>14482</v>
      </c>
      <c r="X903" s="242">
        <f t="shared" si="307"/>
        <v>5350</v>
      </c>
      <c r="Y903" s="244">
        <f t="shared" si="308"/>
        <v>164650</v>
      </c>
      <c r="Z903" s="244"/>
      <c r="AA903" s="252"/>
      <c r="AB903" s="241">
        <v>7300</v>
      </c>
      <c r="AC903" s="242">
        <f t="shared" si="296"/>
        <v>27990</v>
      </c>
      <c r="AD903" s="242">
        <f t="shared" si="299"/>
        <v>37580</v>
      </c>
      <c r="AE903" s="242">
        <f t="shared" si="300"/>
        <v>111678.8</v>
      </c>
      <c r="AF903" s="242">
        <f t="shared" si="309"/>
        <v>177248.8</v>
      </c>
      <c r="AG903" s="242">
        <f t="shared" si="294"/>
        <v>184548.8</v>
      </c>
      <c r="AH903" s="242">
        <f t="shared" si="310"/>
        <v>18455</v>
      </c>
      <c r="AI903" s="242">
        <f t="shared" si="311"/>
        <v>6820</v>
      </c>
      <c r="AJ903" s="244">
        <f t="shared" si="312"/>
        <v>209820</v>
      </c>
      <c r="AM903" s="246">
        <f t="shared" si="313"/>
        <v>21300</v>
      </c>
      <c r="AN903" s="246">
        <f t="shared" si="314"/>
        <v>15610</v>
      </c>
    </row>
    <row r="904" spans="2:40" ht="15.6">
      <c r="B904" s="247">
        <v>899</v>
      </c>
      <c r="C904" s="248">
        <v>458560</v>
      </c>
      <c r="D904" s="248">
        <v>368980</v>
      </c>
      <c r="E904" s="235">
        <f t="shared" si="301"/>
        <v>89580</v>
      </c>
      <c r="F904" s="236">
        <f t="shared" si="302"/>
        <v>210140</v>
      </c>
      <c r="G904" s="234">
        <f t="shared" si="303"/>
        <v>164890</v>
      </c>
      <c r="H904" s="237">
        <f t="shared" si="304"/>
        <v>45250</v>
      </c>
      <c r="I904" s="249"/>
      <c r="J904" s="247">
        <v>399</v>
      </c>
      <c r="K904" s="247"/>
      <c r="L904" s="248">
        <v>231440</v>
      </c>
      <c r="M904" s="248">
        <v>180510</v>
      </c>
      <c r="N904" s="248">
        <v>231440</v>
      </c>
      <c r="O904" s="248">
        <v>180510</v>
      </c>
      <c r="Q904" s="241">
        <v>6060</v>
      </c>
      <c r="R904" s="242">
        <f t="shared" si="295"/>
        <v>23490</v>
      </c>
      <c r="S904" s="242">
        <f t="shared" si="297"/>
        <v>29460.000000000004</v>
      </c>
      <c r="T904" s="242">
        <f t="shared" si="298"/>
        <v>86024.4</v>
      </c>
      <c r="U904" s="242">
        <f t="shared" si="305"/>
        <v>138974.39999999999</v>
      </c>
      <c r="V904" s="242">
        <f t="shared" si="293"/>
        <v>145034.4</v>
      </c>
      <c r="W904" s="242">
        <f t="shared" si="306"/>
        <v>14503</v>
      </c>
      <c r="X904" s="242">
        <f t="shared" si="307"/>
        <v>5360</v>
      </c>
      <c r="Y904" s="244">
        <f t="shared" si="308"/>
        <v>164890</v>
      </c>
      <c r="Z904" s="244"/>
      <c r="AA904" s="252"/>
      <c r="AB904" s="241">
        <v>7300</v>
      </c>
      <c r="AC904" s="242">
        <f t="shared" si="296"/>
        <v>27990</v>
      </c>
      <c r="AD904" s="242">
        <f t="shared" si="299"/>
        <v>37580</v>
      </c>
      <c r="AE904" s="242">
        <f t="shared" si="300"/>
        <v>111959.40000000001</v>
      </c>
      <c r="AF904" s="242">
        <f t="shared" si="309"/>
        <v>177529.40000000002</v>
      </c>
      <c r="AG904" s="242">
        <f t="shared" si="294"/>
        <v>184829.40000000002</v>
      </c>
      <c r="AH904" s="242">
        <f t="shared" si="310"/>
        <v>18483</v>
      </c>
      <c r="AI904" s="242">
        <f t="shared" si="311"/>
        <v>6830</v>
      </c>
      <c r="AJ904" s="244">
        <f t="shared" si="312"/>
        <v>210140</v>
      </c>
      <c r="AM904" s="246">
        <f t="shared" si="313"/>
        <v>21300</v>
      </c>
      <c r="AN904" s="246">
        <f t="shared" si="314"/>
        <v>15620</v>
      </c>
    </row>
    <row r="905" spans="2:40" ht="15.6">
      <c r="B905" s="247">
        <v>900</v>
      </c>
      <c r="C905" s="248">
        <v>459360</v>
      </c>
      <c r="D905" s="248">
        <v>369640</v>
      </c>
      <c r="E905" s="235">
        <f t="shared" si="301"/>
        <v>89720</v>
      </c>
      <c r="F905" s="236">
        <f t="shared" si="302"/>
        <v>210460</v>
      </c>
      <c r="G905" s="234">
        <f t="shared" si="303"/>
        <v>165140</v>
      </c>
      <c r="H905" s="237">
        <f t="shared" si="304"/>
        <v>45320</v>
      </c>
      <c r="I905" s="249"/>
      <c r="J905" s="247">
        <v>400</v>
      </c>
      <c r="K905" s="247"/>
      <c r="L905" s="248">
        <v>231760</v>
      </c>
      <c r="M905" s="248">
        <v>180750</v>
      </c>
      <c r="N905" s="248">
        <v>231760</v>
      </c>
      <c r="O905" s="248">
        <v>180750</v>
      </c>
      <c r="Q905" s="241">
        <v>6060</v>
      </c>
      <c r="R905" s="242">
        <f t="shared" si="295"/>
        <v>23490</v>
      </c>
      <c r="S905" s="242">
        <f t="shared" si="297"/>
        <v>29460.000000000004</v>
      </c>
      <c r="T905" s="242">
        <f t="shared" si="298"/>
        <v>86240</v>
      </c>
      <c r="U905" s="242">
        <f t="shared" si="305"/>
        <v>139190</v>
      </c>
      <c r="V905" s="242">
        <f t="shared" si="293"/>
        <v>145250</v>
      </c>
      <c r="W905" s="242">
        <f t="shared" si="306"/>
        <v>14525</v>
      </c>
      <c r="X905" s="242">
        <f t="shared" si="307"/>
        <v>5370</v>
      </c>
      <c r="Y905" s="244">
        <f t="shared" si="308"/>
        <v>165140</v>
      </c>
      <c r="Z905" s="244"/>
      <c r="AA905" s="252"/>
      <c r="AB905" s="241">
        <v>7300</v>
      </c>
      <c r="AC905" s="242">
        <f t="shared" si="296"/>
        <v>27990</v>
      </c>
      <c r="AD905" s="242">
        <f t="shared" si="299"/>
        <v>37580</v>
      </c>
      <c r="AE905" s="242">
        <f t="shared" si="300"/>
        <v>112240.00000000001</v>
      </c>
      <c r="AF905" s="242">
        <f t="shared" si="309"/>
        <v>177810</v>
      </c>
      <c r="AG905" s="242">
        <f t="shared" si="294"/>
        <v>185110</v>
      </c>
      <c r="AH905" s="242">
        <f t="shared" si="310"/>
        <v>18511</v>
      </c>
      <c r="AI905" s="242">
        <f t="shared" si="311"/>
        <v>6840</v>
      </c>
      <c r="AJ905" s="244">
        <f t="shared" si="312"/>
        <v>210460</v>
      </c>
      <c r="AM905" s="246">
        <f t="shared" si="313"/>
        <v>21300</v>
      </c>
      <c r="AN905" s="246">
        <f t="shared" si="314"/>
        <v>15610</v>
      </c>
    </row>
    <row r="906" spans="2:40" ht="15.6">
      <c r="B906" s="247">
        <v>901</v>
      </c>
      <c r="C906" s="248">
        <v>460170</v>
      </c>
      <c r="D906" s="248">
        <v>370300</v>
      </c>
      <c r="E906" s="235">
        <f t="shared" si="301"/>
        <v>89870</v>
      </c>
      <c r="F906" s="236">
        <f t="shared" si="302"/>
        <v>210770</v>
      </c>
      <c r="G906" s="234">
        <f t="shared" si="303"/>
        <v>165390</v>
      </c>
      <c r="H906" s="237">
        <f t="shared" si="304"/>
        <v>45380</v>
      </c>
      <c r="I906" s="249"/>
      <c r="J906" s="247">
        <v>401</v>
      </c>
      <c r="K906" s="247"/>
      <c r="L906" s="248">
        <v>232080</v>
      </c>
      <c r="M906" s="248">
        <v>181000</v>
      </c>
      <c r="N906" s="248">
        <v>232080</v>
      </c>
      <c r="O906" s="248">
        <v>181000</v>
      </c>
      <c r="Q906" s="241">
        <v>6060</v>
      </c>
      <c r="R906" s="242">
        <f t="shared" si="295"/>
        <v>23490</v>
      </c>
      <c r="S906" s="242">
        <f t="shared" si="297"/>
        <v>29460.000000000004</v>
      </c>
      <c r="T906" s="242">
        <f t="shared" si="298"/>
        <v>86455.599999999991</v>
      </c>
      <c r="U906" s="242">
        <f t="shared" si="305"/>
        <v>139405.59999999998</v>
      </c>
      <c r="V906" s="242">
        <f t="shared" si="293"/>
        <v>145465.59999999998</v>
      </c>
      <c r="W906" s="242">
        <f t="shared" si="306"/>
        <v>14547</v>
      </c>
      <c r="X906" s="242">
        <f t="shared" si="307"/>
        <v>5380</v>
      </c>
      <c r="Y906" s="244">
        <f t="shared" si="308"/>
        <v>165390</v>
      </c>
      <c r="Z906" s="244"/>
      <c r="AA906" s="252"/>
      <c r="AB906" s="241">
        <v>7300</v>
      </c>
      <c r="AC906" s="242">
        <f t="shared" si="296"/>
        <v>27990</v>
      </c>
      <c r="AD906" s="242">
        <f t="shared" si="299"/>
        <v>37580</v>
      </c>
      <c r="AE906" s="242">
        <f t="shared" si="300"/>
        <v>112520.6</v>
      </c>
      <c r="AF906" s="242">
        <f t="shared" si="309"/>
        <v>178090.6</v>
      </c>
      <c r="AG906" s="242">
        <f t="shared" si="294"/>
        <v>185390.6</v>
      </c>
      <c r="AH906" s="242">
        <f t="shared" si="310"/>
        <v>18539</v>
      </c>
      <c r="AI906" s="242">
        <f t="shared" si="311"/>
        <v>6850</v>
      </c>
      <c r="AJ906" s="244">
        <f t="shared" si="312"/>
        <v>210770</v>
      </c>
      <c r="AM906" s="246">
        <f t="shared" si="313"/>
        <v>21310</v>
      </c>
      <c r="AN906" s="246">
        <f t="shared" si="314"/>
        <v>15610</v>
      </c>
    </row>
    <row r="907" spans="2:40" ht="15.6">
      <c r="B907" s="247">
        <v>902</v>
      </c>
      <c r="C907" s="248">
        <v>460980</v>
      </c>
      <c r="D907" s="248">
        <v>370950</v>
      </c>
      <c r="E907" s="235">
        <f t="shared" si="301"/>
        <v>90030</v>
      </c>
      <c r="F907" s="236">
        <f t="shared" si="302"/>
        <v>211090</v>
      </c>
      <c r="G907" s="234">
        <f t="shared" si="303"/>
        <v>165630</v>
      </c>
      <c r="H907" s="237">
        <f t="shared" si="304"/>
        <v>45460</v>
      </c>
      <c r="I907" s="249"/>
      <c r="J907" s="247">
        <v>402</v>
      </c>
      <c r="K907" s="247"/>
      <c r="L907" s="248">
        <v>232400</v>
      </c>
      <c r="M907" s="248">
        <v>181240</v>
      </c>
      <c r="N907" s="248">
        <v>232400</v>
      </c>
      <c r="O907" s="248">
        <v>181240</v>
      </c>
      <c r="Q907" s="241">
        <v>6060</v>
      </c>
      <c r="R907" s="242">
        <f t="shared" si="295"/>
        <v>23490</v>
      </c>
      <c r="S907" s="242">
        <f t="shared" si="297"/>
        <v>29460.000000000004</v>
      </c>
      <c r="T907" s="242">
        <f t="shared" si="298"/>
        <v>86671.2</v>
      </c>
      <c r="U907" s="242">
        <f t="shared" si="305"/>
        <v>139621.20000000001</v>
      </c>
      <c r="V907" s="242">
        <f t="shared" si="293"/>
        <v>145681.20000000001</v>
      </c>
      <c r="W907" s="242">
        <f t="shared" si="306"/>
        <v>14568</v>
      </c>
      <c r="X907" s="242">
        <f t="shared" si="307"/>
        <v>5390</v>
      </c>
      <c r="Y907" s="244">
        <f t="shared" si="308"/>
        <v>165630</v>
      </c>
      <c r="Z907" s="244"/>
      <c r="AA907" s="252"/>
      <c r="AB907" s="241">
        <v>7300</v>
      </c>
      <c r="AC907" s="242">
        <f t="shared" si="296"/>
        <v>27990</v>
      </c>
      <c r="AD907" s="242">
        <f t="shared" si="299"/>
        <v>37580</v>
      </c>
      <c r="AE907" s="242">
        <f t="shared" si="300"/>
        <v>112801.20000000001</v>
      </c>
      <c r="AF907" s="242">
        <f t="shared" si="309"/>
        <v>178371.20000000001</v>
      </c>
      <c r="AG907" s="242">
        <f t="shared" si="294"/>
        <v>185671.2</v>
      </c>
      <c r="AH907" s="242">
        <f t="shared" si="310"/>
        <v>18567</v>
      </c>
      <c r="AI907" s="242">
        <f t="shared" si="311"/>
        <v>6860</v>
      </c>
      <c r="AJ907" s="244">
        <f t="shared" si="312"/>
        <v>211090</v>
      </c>
      <c r="AM907" s="246">
        <f t="shared" si="313"/>
        <v>21310</v>
      </c>
      <c r="AN907" s="246">
        <f t="shared" si="314"/>
        <v>15610</v>
      </c>
    </row>
    <row r="908" spans="2:40" ht="15.6">
      <c r="B908" s="247">
        <v>903</v>
      </c>
      <c r="C908" s="248">
        <v>461780</v>
      </c>
      <c r="D908" s="248">
        <v>371600</v>
      </c>
      <c r="E908" s="235">
        <f t="shared" si="301"/>
        <v>90180</v>
      </c>
      <c r="F908" s="236">
        <f t="shared" si="302"/>
        <v>211420</v>
      </c>
      <c r="G908" s="234">
        <f t="shared" si="303"/>
        <v>165870</v>
      </c>
      <c r="H908" s="237">
        <f t="shared" si="304"/>
        <v>45550</v>
      </c>
      <c r="I908" s="249"/>
      <c r="J908" s="247">
        <v>403</v>
      </c>
      <c r="K908" s="247"/>
      <c r="L908" s="248">
        <v>232710</v>
      </c>
      <c r="M908" s="248">
        <v>181480</v>
      </c>
      <c r="N908" s="248">
        <v>232710</v>
      </c>
      <c r="O908" s="248">
        <v>181480</v>
      </c>
      <c r="Q908" s="241">
        <v>6060</v>
      </c>
      <c r="R908" s="242">
        <f t="shared" si="295"/>
        <v>23490</v>
      </c>
      <c r="S908" s="242">
        <f t="shared" si="297"/>
        <v>29460.000000000004</v>
      </c>
      <c r="T908" s="242">
        <f t="shared" si="298"/>
        <v>86886.8</v>
      </c>
      <c r="U908" s="242">
        <f t="shared" si="305"/>
        <v>139836.79999999999</v>
      </c>
      <c r="V908" s="242">
        <f t="shared" si="293"/>
        <v>145896.79999999999</v>
      </c>
      <c r="W908" s="242">
        <f t="shared" si="306"/>
        <v>14590</v>
      </c>
      <c r="X908" s="242">
        <f t="shared" si="307"/>
        <v>5390</v>
      </c>
      <c r="Y908" s="244">
        <f t="shared" si="308"/>
        <v>165870</v>
      </c>
      <c r="Z908" s="244"/>
      <c r="AA908" s="252"/>
      <c r="AB908" s="241">
        <v>7300</v>
      </c>
      <c r="AC908" s="242">
        <f t="shared" si="296"/>
        <v>27990</v>
      </c>
      <c r="AD908" s="242">
        <f t="shared" si="299"/>
        <v>37580</v>
      </c>
      <c r="AE908" s="242">
        <f t="shared" si="300"/>
        <v>113081.8</v>
      </c>
      <c r="AF908" s="242">
        <f t="shared" si="309"/>
        <v>178651.8</v>
      </c>
      <c r="AG908" s="242">
        <f t="shared" si="294"/>
        <v>185951.8</v>
      </c>
      <c r="AH908" s="242">
        <f t="shared" si="310"/>
        <v>18595</v>
      </c>
      <c r="AI908" s="242">
        <f t="shared" si="311"/>
        <v>6880</v>
      </c>
      <c r="AJ908" s="244">
        <f t="shared" si="312"/>
        <v>211420</v>
      </c>
      <c r="AM908" s="246">
        <f t="shared" si="313"/>
        <v>21290</v>
      </c>
      <c r="AN908" s="246">
        <f t="shared" si="314"/>
        <v>15610</v>
      </c>
    </row>
    <row r="909" spans="2:40" ht="15.6">
      <c r="B909" s="247">
        <v>904</v>
      </c>
      <c r="C909" s="248">
        <v>462590</v>
      </c>
      <c r="D909" s="248">
        <v>372250</v>
      </c>
      <c r="E909" s="235">
        <f t="shared" si="301"/>
        <v>90340</v>
      </c>
      <c r="F909" s="236">
        <f t="shared" si="302"/>
        <v>211740</v>
      </c>
      <c r="G909" s="234">
        <f t="shared" si="303"/>
        <v>166120</v>
      </c>
      <c r="H909" s="237">
        <f t="shared" si="304"/>
        <v>45620</v>
      </c>
      <c r="I909" s="249"/>
      <c r="J909" s="247">
        <v>404</v>
      </c>
      <c r="K909" s="247"/>
      <c r="L909" s="248">
        <v>233030</v>
      </c>
      <c r="M909" s="248">
        <v>181730</v>
      </c>
      <c r="N909" s="248">
        <v>233030</v>
      </c>
      <c r="O909" s="248">
        <v>181730</v>
      </c>
      <c r="Q909" s="241">
        <v>6060</v>
      </c>
      <c r="R909" s="242">
        <f t="shared" si="295"/>
        <v>23490</v>
      </c>
      <c r="S909" s="242">
        <f t="shared" si="297"/>
        <v>29460.000000000004</v>
      </c>
      <c r="T909" s="242">
        <f t="shared" si="298"/>
        <v>87102.399999999994</v>
      </c>
      <c r="U909" s="242">
        <f t="shared" si="305"/>
        <v>140052.4</v>
      </c>
      <c r="V909" s="242">
        <f t="shared" si="293"/>
        <v>146112.4</v>
      </c>
      <c r="W909" s="242">
        <f t="shared" si="306"/>
        <v>14611</v>
      </c>
      <c r="X909" s="242">
        <f t="shared" si="307"/>
        <v>5400</v>
      </c>
      <c r="Y909" s="244">
        <f t="shared" si="308"/>
        <v>166120</v>
      </c>
      <c r="Z909" s="244"/>
      <c r="AA909" s="252"/>
      <c r="AB909" s="241">
        <v>7300</v>
      </c>
      <c r="AC909" s="242">
        <f t="shared" si="296"/>
        <v>27990</v>
      </c>
      <c r="AD909" s="242">
        <f t="shared" si="299"/>
        <v>37580</v>
      </c>
      <c r="AE909" s="242">
        <f t="shared" si="300"/>
        <v>113362.40000000001</v>
      </c>
      <c r="AF909" s="242">
        <f t="shared" si="309"/>
        <v>178932.40000000002</v>
      </c>
      <c r="AG909" s="242">
        <f t="shared" si="294"/>
        <v>186232.40000000002</v>
      </c>
      <c r="AH909" s="242">
        <f t="shared" si="310"/>
        <v>18623</v>
      </c>
      <c r="AI909" s="242">
        <f t="shared" si="311"/>
        <v>6890</v>
      </c>
      <c r="AJ909" s="244">
        <f t="shared" si="312"/>
        <v>211740</v>
      </c>
      <c r="AM909" s="246">
        <f t="shared" si="313"/>
        <v>21290</v>
      </c>
      <c r="AN909" s="246">
        <f t="shared" si="314"/>
        <v>15610</v>
      </c>
    </row>
    <row r="910" spans="2:40" ht="15.6">
      <c r="B910" s="247">
        <v>905</v>
      </c>
      <c r="C910" s="248">
        <v>463390</v>
      </c>
      <c r="D910" s="248">
        <v>372910</v>
      </c>
      <c r="E910" s="235">
        <f t="shared" si="301"/>
        <v>90480</v>
      </c>
      <c r="F910" s="236">
        <f t="shared" si="302"/>
        <v>212060</v>
      </c>
      <c r="G910" s="234">
        <f t="shared" si="303"/>
        <v>166370</v>
      </c>
      <c r="H910" s="237">
        <f t="shared" si="304"/>
        <v>45690</v>
      </c>
      <c r="I910" s="249"/>
      <c r="J910" s="247">
        <v>405</v>
      </c>
      <c r="K910" s="247"/>
      <c r="L910" s="248">
        <v>233350</v>
      </c>
      <c r="M910" s="248">
        <v>181980</v>
      </c>
      <c r="N910" s="248">
        <v>233350</v>
      </c>
      <c r="O910" s="248">
        <v>181980</v>
      </c>
      <c r="Q910" s="241">
        <v>6060</v>
      </c>
      <c r="R910" s="242">
        <f t="shared" si="295"/>
        <v>23490</v>
      </c>
      <c r="S910" s="242">
        <f t="shared" si="297"/>
        <v>29460.000000000004</v>
      </c>
      <c r="T910" s="242">
        <f t="shared" si="298"/>
        <v>87318</v>
      </c>
      <c r="U910" s="242">
        <f t="shared" si="305"/>
        <v>140268</v>
      </c>
      <c r="V910" s="242">
        <f t="shared" ref="V910:V973" si="315">Q910+U910</f>
        <v>146328</v>
      </c>
      <c r="W910" s="242">
        <f t="shared" si="306"/>
        <v>14633</v>
      </c>
      <c r="X910" s="242">
        <f t="shared" si="307"/>
        <v>5410</v>
      </c>
      <c r="Y910" s="244">
        <f t="shared" si="308"/>
        <v>166370</v>
      </c>
      <c r="Z910" s="244"/>
      <c r="AA910" s="252"/>
      <c r="AB910" s="241">
        <v>7300</v>
      </c>
      <c r="AC910" s="242">
        <f t="shared" si="296"/>
        <v>27990</v>
      </c>
      <c r="AD910" s="242">
        <f t="shared" si="299"/>
        <v>37580</v>
      </c>
      <c r="AE910" s="242">
        <f t="shared" si="300"/>
        <v>113643.00000000001</v>
      </c>
      <c r="AF910" s="242">
        <f t="shared" si="309"/>
        <v>179213</v>
      </c>
      <c r="AG910" s="242">
        <f t="shared" ref="AG910:AG973" si="316">AB910+AF910</f>
        <v>186513</v>
      </c>
      <c r="AH910" s="242">
        <f t="shared" si="310"/>
        <v>18651</v>
      </c>
      <c r="AI910" s="242">
        <f t="shared" si="311"/>
        <v>6900</v>
      </c>
      <c r="AJ910" s="244">
        <f t="shared" si="312"/>
        <v>212060</v>
      </c>
      <c r="AM910" s="246">
        <f t="shared" si="313"/>
        <v>21290</v>
      </c>
      <c r="AN910" s="246">
        <f t="shared" si="314"/>
        <v>15610</v>
      </c>
    </row>
    <row r="911" spans="2:40" ht="15.6">
      <c r="B911" s="247">
        <v>906</v>
      </c>
      <c r="C911" s="248">
        <v>464200</v>
      </c>
      <c r="D911" s="248">
        <v>373560</v>
      </c>
      <c r="E911" s="235">
        <f t="shared" si="301"/>
        <v>90640</v>
      </c>
      <c r="F911" s="236">
        <f t="shared" si="302"/>
        <v>212380</v>
      </c>
      <c r="G911" s="234">
        <f t="shared" si="303"/>
        <v>166610</v>
      </c>
      <c r="H911" s="237">
        <f t="shared" si="304"/>
        <v>45770</v>
      </c>
      <c r="I911" s="249"/>
      <c r="J911" s="247">
        <v>406</v>
      </c>
      <c r="K911" s="247"/>
      <c r="L911" s="248">
        <v>233670</v>
      </c>
      <c r="M911" s="248">
        <v>182230</v>
      </c>
      <c r="N911" s="248">
        <v>233670</v>
      </c>
      <c r="O911" s="248">
        <v>182230</v>
      </c>
      <c r="Q911" s="241">
        <v>6060</v>
      </c>
      <c r="R911" s="242">
        <f t="shared" si="295"/>
        <v>23490</v>
      </c>
      <c r="S911" s="242">
        <f t="shared" si="297"/>
        <v>29460.000000000004</v>
      </c>
      <c r="T911" s="242">
        <f t="shared" si="298"/>
        <v>87533.599999999991</v>
      </c>
      <c r="U911" s="242">
        <f t="shared" si="305"/>
        <v>140483.59999999998</v>
      </c>
      <c r="V911" s="242">
        <f t="shared" si="315"/>
        <v>146543.59999999998</v>
      </c>
      <c r="W911" s="242">
        <f t="shared" si="306"/>
        <v>14654</v>
      </c>
      <c r="X911" s="242">
        <f t="shared" si="307"/>
        <v>5420</v>
      </c>
      <c r="Y911" s="244">
        <f t="shared" si="308"/>
        <v>166610</v>
      </c>
      <c r="Z911" s="244"/>
      <c r="AA911" s="252"/>
      <c r="AB911" s="241">
        <v>7300</v>
      </c>
      <c r="AC911" s="242">
        <f t="shared" si="296"/>
        <v>27990</v>
      </c>
      <c r="AD911" s="242">
        <f t="shared" si="299"/>
        <v>37580</v>
      </c>
      <c r="AE911" s="242">
        <f t="shared" si="300"/>
        <v>113923.6</v>
      </c>
      <c r="AF911" s="242">
        <f t="shared" si="309"/>
        <v>179493.6</v>
      </c>
      <c r="AG911" s="242">
        <f t="shared" si="316"/>
        <v>186793.60000000001</v>
      </c>
      <c r="AH911" s="242">
        <f t="shared" si="310"/>
        <v>18679</v>
      </c>
      <c r="AI911" s="242">
        <f t="shared" si="311"/>
        <v>6910</v>
      </c>
      <c r="AJ911" s="244">
        <f t="shared" si="312"/>
        <v>212380</v>
      </c>
      <c r="AM911" s="246">
        <f t="shared" si="313"/>
        <v>21290</v>
      </c>
      <c r="AN911" s="246">
        <f t="shared" si="314"/>
        <v>15620</v>
      </c>
    </row>
    <row r="912" spans="2:40" ht="15.6">
      <c r="B912" s="247">
        <v>907</v>
      </c>
      <c r="C912" s="248">
        <v>465010</v>
      </c>
      <c r="D912" s="248">
        <v>374210</v>
      </c>
      <c r="E912" s="235">
        <f t="shared" si="301"/>
        <v>90800</v>
      </c>
      <c r="F912" s="236">
        <f t="shared" si="302"/>
        <v>212700</v>
      </c>
      <c r="G912" s="234">
        <f t="shared" si="303"/>
        <v>166860</v>
      </c>
      <c r="H912" s="237">
        <f t="shared" si="304"/>
        <v>45840</v>
      </c>
      <c r="I912" s="249"/>
      <c r="J912" s="247">
        <v>407</v>
      </c>
      <c r="K912" s="247"/>
      <c r="L912" s="248">
        <v>233990</v>
      </c>
      <c r="M912" s="248">
        <v>182460</v>
      </c>
      <c r="N912" s="248">
        <v>233990</v>
      </c>
      <c r="O912" s="248">
        <v>182460</v>
      </c>
      <c r="Q912" s="241">
        <v>6060</v>
      </c>
      <c r="R912" s="242">
        <f t="shared" si="295"/>
        <v>23490</v>
      </c>
      <c r="S912" s="242">
        <f t="shared" si="297"/>
        <v>29460.000000000004</v>
      </c>
      <c r="T912" s="242">
        <f t="shared" si="298"/>
        <v>87749.2</v>
      </c>
      <c r="U912" s="242">
        <f t="shared" si="305"/>
        <v>140699.20000000001</v>
      </c>
      <c r="V912" s="242">
        <f t="shared" si="315"/>
        <v>146759.20000000001</v>
      </c>
      <c r="W912" s="242">
        <f t="shared" si="306"/>
        <v>14676</v>
      </c>
      <c r="X912" s="242">
        <f t="shared" si="307"/>
        <v>5430</v>
      </c>
      <c r="Y912" s="244">
        <f t="shared" si="308"/>
        <v>166860</v>
      </c>
      <c r="Z912" s="244"/>
      <c r="AA912" s="252"/>
      <c r="AB912" s="241">
        <v>7300</v>
      </c>
      <c r="AC912" s="242">
        <f t="shared" si="296"/>
        <v>27990</v>
      </c>
      <c r="AD912" s="242">
        <f t="shared" si="299"/>
        <v>37580</v>
      </c>
      <c r="AE912" s="242">
        <f t="shared" si="300"/>
        <v>114204.20000000001</v>
      </c>
      <c r="AF912" s="242">
        <f t="shared" si="309"/>
        <v>179774.2</v>
      </c>
      <c r="AG912" s="242">
        <f t="shared" si="316"/>
        <v>187074.2</v>
      </c>
      <c r="AH912" s="242">
        <f t="shared" si="310"/>
        <v>18707</v>
      </c>
      <c r="AI912" s="242">
        <f t="shared" si="311"/>
        <v>6920</v>
      </c>
      <c r="AJ912" s="244">
        <f t="shared" si="312"/>
        <v>212700</v>
      </c>
      <c r="AM912" s="246">
        <f t="shared" si="313"/>
        <v>21290</v>
      </c>
      <c r="AN912" s="246">
        <f t="shared" si="314"/>
        <v>15600</v>
      </c>
    </row>
    <row r="913" spans="2:40" ht="15.6">
      <c r="B913" s="247">
        <v>908</v>
      </c>
      <c r="C913" s="248">
        <v>465810</v>
      </c>
      <c r="D913" s="248">
        <v>374860</v>
      </c>
      <c r="E913" s="235">
        <f t="shared" si="301"/>
        <v>90950</v>
      </c>
      <c r="F913" s="236">
        <f t="shared" si="302"/>
        <v>213010</v>
      </c>
      <c r="G913" s="234">
        <f t="shared" si="303"/>
        <v>167100</v>
      </c>
      <c r="H913" s="237">
        <f t="shared" si="304"/>
        <v>45910</v>
      </c>
      <c r="I913" s="249"/>
      <c r="J913" s="247">
        <v>408</v>
      </c>
      <c r="K913" s="247"/>
      <c r="L913" s="248">
        <v>234310</v>
      </c>
      <c r="M913" s="248">
        <v>182710</v>
      </c>
      <c r="N913" s="248">
        <v>234310</v>
      </c>
      <c r="O913" s="248">
        <v>182710</v>
      </c>
      <c r="Q913" s="241">
        <v>6060</v>
      </c>
      <c r="R913" s="242">
        <f t="shared" si="295"/>
        <v>23490</v>
      </c>
      <c r="S913" s="242">
        <f t="shared" si="297"/>
        <v>29460.000000000004</v>
      </c>
      <c r="T913" s="242">
        <f t="shared" si="298"/>
        <v>87964.800000000003</v>
      </c>
      <c r="U913" s="242">
        <f t="shared" si="305"/>
        <v>140914.79999999999</v>
      </c>
      <c r="V913" s="242">
        <f t="shared" si="315"/>
        <v>146974.79999999999</v>
      </c>
      <c r="W913" s="242">
        <f t="shared" si="306"/>
        <v>14697</v>
      </c>
      <c r="X913" s="242">
        <f t="shared" si="307"/>
        <v>5430</v>
      </c>
      <c r="Y913" s="244">
        <f t="shared" si="308"/>
        <v>167100</v>
      </c>
      <c r="Z913" s="244"/>
      <c r="AA913" s="252"/>
      <c r="AB913" s="241">
        <v>7300</v>
      </c>
      <c r="AC913" s="242">
        <f t="shared" si="296"/>
        <v>27990</v>
      </c>
      <c r="AD913" s="242">
        <f t="shared" si="299"/>
        <v>37580</v>
      </c>
      <c r="AE913" s="242">
        <f t="shared" si="300"/>
        <v>114484.8</v>
      </c>
      <c r="AF913" s="242">
        <f t="shared" si="309"/>
        <v>180054.8</v>
      </c>
      <c r="AG913" s="242">
        <f t="shared" si="316"/>
        <v>187354.8</v>
      </c>
      <c r="AH913" s="242">
        <f t="shared" si="310"/>
        <v>18735</v>
      </c>
      <c r="AI913" s="242">
        <f t="shared" si="311"/>
        <v>6930</v>
      </c>
      <c r="AJ913" s="244">
        <f t="shared" si="312"/>
        <v>213010</v>
      </c>
      <c r="AM913" s="246">
        <f t="shared" si="313"/>
        <v>21300</v>
      </c>
      <c r="AN913" s="246">
        <f t="shared" si="314"/>
        <v>15610</v>
      </c>
    </row>
    <row r="914" spans="2:40" ht="15.6">
      <c r="B914" s="247">
        <v>909</v>
      </c>
      <c r="C914" s="248">
        <v>466620</v>
      </c>
      <c r="D914" s="248">
        <v>375520</v>
      </c>
      <c r="E914" s="235">
        <f t="shared" si="301"/>
        <v>91100</v>
      </c>
      <c r="F914" s="236">
        <f t="shared" si="302"/>
        <v>213330</v>
      </c>
      <c r="G914" s="234">
        <f t="shared" si="303"/>
        <v>167340</v>
      </c>
      <c r="H914" s="237">
        <f t="shared" si="304"/>
        <v>45990</v>
      </c>
      <c r="I914" s="249"/>
      <c r="J914" s="247">
        <v>409</v>
      </c>
      <c r="K914" s="247"/>
      <c r="L914" s="248">
        <v>234630</v>
      </c>
      <c r="M914" s="248">
        <v>182960</v>
      </c>
      <c r="N914" s="248">
        <v>234630</v>
      </c>
      <c r="O914" s="248">
        <v>182960</v>
      </c>
      <c r="Q914" s="241">
        <v>6060</v>
      </c>
      <c r="R914" s="242">
        <f t="shared" si="295"/>
        <v>23490</v>
      </c>
      <c r="S914" s="242">
        <f t="shared" si="297"/>
        <v>29460.000000000004</v>
      </c>
      <c r="T914" s="242">
        <f t="shared" si="298"/>
        <v>88180.4</v>
      </c>
      <c r="U914" s="242">
        <f t="shared" si="305"/>
        <v>141130.4</v>
      </c>
      <c r="V914" s="242">
        <f t="shared" si="315"/>
        <v>147190.39999999999</v>
      </c>
      <c r="W914" s="242">
        <f t="shared" si="306"/>
        <v>14719</v>
      </c>
      <c r="X914" s="242">
        <f t="shared" si="307"/>
        <v>5440</v>
      </c>
      <c r="Y914" s="244">
        <f t="shared" si="308"/>
        <v>167340</v>
      </c>
      <c r="Z914" s="244"/>
      <c r="AA914" s="252"/>
      <c r="AB914" s="241">
        <v>7300</v>
      </c>
      <c r="AC914" s="242">
        <f t="shared" si="296"/>
        <v>27990</v>
      </c>
      <c r="AD914" s="242">
        <f t="shared" si="299"/>
        <v>37580</v>
      </c>
      <c r="AE914" s="242">
        <f t="shared" si="300"/>
        <v>114765.40000000001</v>
      </c>
      <c r="AF914" s="242">
        <f t="shared" si="309"/>
        <v>180335.40000000002</v>
      </c>
      <c r="AG914" s="242">
        <f t="shared" si="316"/>
        <v>187635.40000000002</v>
      </c>
      <c r="AH914" s="242">
        <f t="shared" si="310"/>
        <v>18764</v>
      </c>
      <c r="AI914" s="242">
        <f t="shared" si="311"/>
        <v>6940</v>
      </c>
      <c r="AJ914" s="244">
        <f t="shared" si="312"/>
        <v>213330</v>
      </c>
      <c r="AM914" s="246">
        <f t="shared" si="313"/>
        <v>21300</v>
      </c>
      <c r="AN914" s="246">
        <f t="shared" si="314"/>
        <v>15620</v>
      </c>
    </row>
    <row r="915" spans="2:40" ht="15.6">
      <c r="B915" s="247">
        <v>910</v>
      </c>
      <c r="C915" s="248">
        <v>467430</v>
      </c>
      <c r="D915" s="248">
        <v>376180</v>
      </c>
      <c r="E915" s="235">
        <f t="shared" si="301"/>
        <v>91250</v>
      </c>
      <c r="F915" s="236">
        <f t="shared" si="302"/>
        <v>213650</v>
      </c>
      <c r="G915" s="234">
        <f t="shared" si="303"/>
        <v>167590</v>
      </c>
      <c r="H915" s="237">
        <f t="shared" si="304"/>
        <v>46060</v>
      </c>
      <c r="I915" s="249"/>
      <c r="J915" s="247">
        <v>410</v>
      </c>
      <c r="K915" s="247"/>
      <c r="L915" s="248">
        <v>234950</v>
      </c>
      <c r="M915" s="248">
        <v>183210</v>
      </c>
      <c r="N915" s="248">
        <v>234950</v>
      </c>
      <c r="O915" s="248">
        <v>183210</v>
      </c>
      <c r="Q915" s="241">
        <v>6060</v>
      </c>
      <c r="R915" s="242">
        <f t="shared" si="295"/>
        <v>23490</v>
      </c>
      <c r="S915" s="242">
        <f t="shared" si="297"/>
        <v>29460.000000000004</v>
      </c>
      <c r="T915" s="242">
        <f t="shared" si="298"/>
        <v>88396</v>
      </c>
      <c r="U915" s="242">
        <f t="shared" si="305"/>
        <v>141346</v>
      </c>
      <c r="V915" s="242">
        <f t="shared" si="315"/>
        <v>147406</v>
      </c>
      <c r="W915" s="242">
        <f t="shared" si="306"/>
        <v>14741</v>
      </c>
      <c r="X915" s="242">
        <f t="shared" si="307"/>
        <v>5450</v>
      </c>
      <c r="Y915" s="244">
        <f t="shared" si="308"/>
        <v>167590</v>
      </c>
      <c r="Z915" s="244"/>
      <c r="AA915" s="252"/>
      <c r="AB915" s="241">
        <v>7300</v>
      </c>
      <c r="AC915" s="242">
        <f t="shared" si="296"/>
        <v>27990</v>
      </c>
      <c r="AD915" s="242">
        <f t="shared" si="299"/>
        <v>37580</v>
      </c>
      <c r="AE915" s="242">
        <f t="shared" si="300"/>
        <v>115046.00000000001</v>
      </c>
      <c r="AF915" s="242">
        <f t="shared" si="309"/>
        <v>180616</v>
      </c>
      <c r="AG915" s="242">
        <f t="shared" si="316"/>
        <v>187916</v>
      </c>
      <c r="AH915" s="242">
        <f t="shared" si="310"/>
        <v>18792</v>
      </c>
      <c r="AI915" s="242">
        <f t="shared" si="311"/>
        <v>6950</v>
      </c>
      <c r="AJ915" s="244">
        <f t="shared" si="312"/>
        <v>213650</v>
      </c>
      <c r="AM915" s="246">
        <f t="shared" si="313"/>
        <v>21300</v>
      </c>
      <c r="AN915" s="246">
        <f t="shared" si="314"/>
        <v>15620</v>
      </c>
    </row>
    <row r="916" spans="2:40" ht="15.6">
      <c r="B916" s="247">
        <v>911</v>
      </c>
      <c r="C916" s="248">
        <v>468230</v>
      </c>
      <c r="D916" s="248">
        <v>376830</v>
      </c>
      <c r="E916" s="235">
        <f t="shared" si="301"/>
        <v>91400</v>
      </c>
      <c r="F916" s="236">
        <f t="shared" si="302"/>
        <v>213970</v>
      </c>
      <c r="G916" s="234">
        <f t="shared" si="303"/>
        <v>167840</v>
      </c>
      <c r="H916" s="237">
        <f t="shared" si="304"/>
        <v>46130</v>
      </c>
      <c r="I916" s="249"/>
      <c r="J916" s="247">
        <v>411</v>
      </c>
      <c r="K916" s="247"/>
      <c r="L916" s="248">
        <v>235260</v>
      </c>
      <c r="M916" s="248">
        <v>183440</v>
      </c>
      <c r="N916" s="248">
        <v>235260</v>
      </c>
      <c r="O916" s="248">
        <v>183440</v>
      </c>
      <c r="Q916" s="241">
        <v>6060</v>
      </c>
      <c r="R916" s="242">
        <f t="shared" si="295"/>
        <v>23490</v>
      </c>
      <c r="S916" s="242">
        <f t="shared" si="297"/>
        <v>29460.000000000004</v>
      </c>
      <c r="T916" s="242">
        <f t="shared" si="298"/>
        <v>88611.599999999991</v>
      </c>
      <c r="U916" s="242">
        <f t="shared" si="305"/>
        <v>141561.59999999998</v>
      </c>
      <c r="V916" s="242">
        <f t="shared" si="315"/>
        <v>147621.59999999998</v>
      </c>
      <c r="W916" s="242">
        <f t="shared" si="306"/>
        <v>14762</v>
      </c>
      <c r="X916" s="242">
        <f t="shared" si="307"/>
        <v>5460</v>
      </c>
      <c r="Y916" s="244">
        <f t="shared" si="308"/>
        <v>167840</v>
      </c>
      <c r="Z916" s="244"/>
      <c r="AA916" s="252"/>
      <c r="AB916" s="241">
        <v>7300</v>
      </c>
      <c r="AC916" s="242">
        <f t="shared" si="296"/>
        <v>27990</v>
      </c>
      <c r="AD916" s="242">
        <f t="shared" si="299"/>
        <v>37580</v>
      </c>
      <c r="AE916" s="242">
        <f t="shared" si="300"/>
        <v>115326.6</v>
      </c>
      <c r="AF916" s="242">
        <f t="shared" si="309"/>
        <v>180896.6</v>
      </c>
      <c r="AG916" s="242">
        <f t="shared" si="316"/>
        <v>188196.6</v>
      </c>
      <c r="AH916" s="242">
        <f t="shared" si="310"/>
        <v>18820</v>
      </c>
      <c r="AI916" s="242">
        <f t="shared" si="311"/>
        <v>6960</v>
      </c>
      <c r="AJ916" s="244">
        <f t="shared" si="312"/>
        <v>213970</v>
      </c>
      <c r="AM916" s="246">
        <f t="shared" si="313"/>
        <v>21290</v>
      </c>
      <c r="AN916" s="246">
        <f t="shared" si="314"/>
        <v>15600</v>
      </c>
    </row>
    <row r="917" spans="2:40" ht="15.6">
      <c r="B917" s="247">
        <v>912</v>
      </c>
      <c r="C917" s="248">
        <v>469040</v>
      </c>
      <c r="D917" s="248">
        <v>377480</v>
      </c>
      <c r="E917" s="235">
        <f t="shared" si="301"/>
        <v>91560</v>
      </c>
      <c r="F917" s="236">
        <f t="shared" si="302"/>
        <v>214290</v>
      </c>
      <c r="G917" s="234">
        <f t="shared" si="303"/>
        <v>168080</v>
      </c>
      <c r="H917" s="237">
        <f t="shared" si="304"/>
        <v>46210</v>
      </c>
      <c r="I917" s="249"/>
      <c r="J917" s="247">
        <v>412</v>
      </c>
      <c r="K917" s="247"/>
      <c r="L917" s="248">
        <v>235580</v>
      </c>
      <c r="M917" s="248">
        <v>183690</v>
      </c>
      <c r="N917" s="248">
        <v>235580</v>
      </c>
      <c r="O917" s="248">
        <v>183690</v>
      </c>
      <c r="Q917" s="241">
        <v>6060</v>
      </c>
      <c r="R917" s="242">
        <f t="shared" si="295"/>
        <v>23490</v>
      </c>
      <c r="S917" s="242">
        <f t="shared" si="297"/>
        <v>29460.000000000004</v>
      </c>
      <c r="T917" s="242">
        <f t="shared" si="298"/>
        <v>88827.199999999997</v>
      </c>
      <c r="U917" s="242">
        <f t="shared" si="305"/>
        <v>141777.20000000001</v>
      </c>
      <c r="V917" s="242">
        <f t="shared" si="315"/>
        <v>147837.20000000001</v>
      </c>
      <c r="W917" s="242">
        <f t="shared" si="306"/>
        <v>14784</v>
      </c>
      <c r="X917" s="242">
        <f t="shared" si="307"/>
        <v>5460</v>
      </c>
      <c r="Y917" s="244">
        <f t="shared" si="308"/>
        <v>168080</v>
      </c>
      <c r="Z917" s="244"/>
      <c r="AA917" s="252"/>
      <c r="AB917" s="241">
        <v>7300</v>
      </c>
      <c r="AC917" s="242">
        <f t="shared" si="296"/>
        <v>27990</v>
      </c>
      <c r="AD917" s="242">
        <f t="shared" si="299"/>
        <v>37580</v>
      </c>
      <c r="AE917" s="242">
        <f t="shared" si="300"/>
        <v>115607.20000000001</v>
      </c>
      <c r="AF917" s="242">
        <f t="shared" si="309"/>
        <v>181177.2</v>
      </c>
      <c r="AG917" s="242">
        <f t="shared" si="316"/>
        <v>188477.2</v>
      </c>
      <c r="AH917" s="242">
        <f t="shared" si="310"/>
        <v>18848</v>
      </c>
      <c r="AI917" s="242">
        <f t="shared" si="311"/>
        <v>6970</v>
      </c>
      <c r="AJ917" s="244">
        <f t="shared" si="312"/>
        <v>214290</v>
      </c>
      <c r="AM917" s="246">
        <f t="shared" si="313"/>
        <v>21290</v>
      </c>
      <c r="AN917" s="246">
        <f t="shared" si="314"/>
        <v>15610</v>
      </c>
    </row>
    <row r="918" spans="2:40" ht="15.6">
      <c r="B918" s="247">
        <v>913</v>
      </c>
      <c r="C918" s="248">
        <v>469840</v>
      </c>
      <c r="D918" s="248">
        <v>378130</v>
      </c>
      <c r="E918" s="235">
        <f t="shared" si="301"/>
        <v>91710</v>
      </c>
      <c r="F918" s="236">
        <f t="shared" si="302"/>
        <v>214610</v>
      </c>
      <c r="G918" s="234">
        <f t="shared" si="303"/>
        <v>168320</v>
      </c>
      <c r="H918" s="237">
        <f t="shared" si="304"/>
        <v>46290</v>
      </c>
      <c r="I918" s="249"/>
      <c r="J918" s="247">
        <v>413</v>
      </c>
      <c r="K918" s="247"/>
      <c r="L918" s="248">
        <v>235900</v>
      </c>
      <c r="M918" s="248">
        <v>183940</v>
      </c>
      <c r="N918" s="248">
        <v>235900</v>
      </c>
      <c r="O918" s="248">
        <v>183940</v>
      </c>
      <c r="Q918" s="241">
        <v>6060</v>
      </c>
      <c r="R918" s="242">
        <f t="shared" si="295"/>
        <v>23490</v>
      </c>
      <c r="S918" s="242">
        <f t="shared" si="297"/>
        <v>29460.000000000004</v>
      </c>
      <c r="T918" s="242">
        <f t="shared" si="298"/>
        <v>89042.8</v>
      </c>
      <c r="U918" s="242">
        <f t="shared" si="305"/>
        <v>141992.79999999999</v>
      </c>
      <c r="V918" s="242">
        <f t="shared" si="315"/>
        <v>148052.79999999999</v>
      </c>
      <c r="W918" s="242">
        <f t="shared" si="306"/>
        <v>14805</v>
      </c>
      <c r="X918" s="242">
        <f t="shared" si="307"/>
        <v>5470</v>
      </c>
      <c r="Y918" s="244">
        <f t="shared" si="308"/>
        <v>168320</v>
      </c>
      <c r="Z918" s="244"/>
      <c r="AA918" s="252"/>
      <c r="AB918" s="241">
        <v>7300</v>
      </c>
      <c r="AC918" s="242">
        <f t="shared" si="296"/>
        <v>27990</v>
      </c>
      <c r="AD918" s="242">
        <f t="shared" si="299"/>
        <v>37580</v>
      </c>
      <c r="AE918" s="242">
        <f t="shared" si="300"/>
        <v>115887.8</v>
      </c>
      <c r="AF918" s="242">
        <f t="shared" si="309"/>
        <v>181457.8</v>
      </c>
      <c r="AG918" s="242">
        <f t="shared" si="316"/>
        <v>188757.8</v>
      </c>
      <c r="AH918" s="242">
        <f t="shared" si="310"/>
        <v>18876</v>
      </c>
      <c r="AI918" s="242">
        <f t="shared" si="311"/>
        <v>6980</v>
      </c>
      <c r="AJ918" s="244">
        <f t="shared" si="312"/>
        <v>214610</v>
      </c>
      <c r="AM918" s="246">
        <f t="shared" si="313"/>
        <v>21290</v>
      </c>
      <c r="AN918" s="246">
        <f t="shared" si="314"/>
        <v>15620</v>
      </c>
    </row>
    <row r="919" spans="2:40" ht="15.6">
      <c r="B919" s="247">
        <v>914</v>
      </c>
      <c r="C919" s="248">
        <v>470650</v>
      </c>
      <c r="D919" s="248">
        <v>378780</v>
      </c>
      <c r="E919" s="235">
        <f t="shared" si="301"/>
        <v>91870</v>
      </c>
      <c r="F919" s="236">
        <f t="shared" si="302"/>
        <v>214930</v>
      </c>
      <c r="G919" s="234">
        <f t="shared" si="303"/>
        <v>168570</v>
      </c>
      <c r="H919" s="237">
        <f t="shared" si="304"/>
        <v>46360</v>
      </c>
      <c r="I919" s="249"/>
      <c r="J919" s="247">
        <v>414</v>
      </c>
      <c r="K919" s="247"/>
      <c r="L919" s="248">
        <v>236220</v>
      </c>
      <c r="M919" s="248">
        <v>184180</v>
      </c>
      <c r="N919" s="248">
        <v>236220</v>
      </c>
      <c r="O919" s="248">
        <v>184180</v>
      </c>
      <c r="Q919" s="241">
        <v>6060</v>
      </c>
      <c r="R919" s="242">
        <f t="shared" si="295"/>
        <v>23490</v>
      </c>
      <c r="S919" s="242">
        <f t="shared" si="297"/>
        <v>29460.000000000004</v>
      </c>
      <c r="T919" s="242">
        <f t="shared" si="298"/>
        <v>89258.4</v>
      </c>
      <c r="U919" s="242">
        <f t="shared" si="305"/>
        <v>142208.4</v>
      </c>
      <c r="V919" s="242">
        <f t="shared" si="315"/>
        <v>148268.4</v>
      </c>
      <c r="W919" s="242">
        <f t="shared" si="306"/>
        <v>14827</v>
      </c>
      <c r="X919" s="242">
        <f t="shared" si="307"/>
        <v>5480</v>
      </c>
      <c r="Y919" s="244">
        <f t="shared" si="308"/>
        <v>168570</v>
      </c>
      <c r="Z919" s="244"/>
      <c r="AA919" s="252"/>
      <c r="AB919" s="241">
        <v>7300</v>
      </c>
      <c r="AC919" s="242">
        <f t="shared" si="296"/>
        <v>27990</v>
      </c>
      <c r="AD919" s="242">
        <f t="shared" si="299"/>
        <v>37580</v>
      </c>
      <c r="AE919" s="242">
        <f t="shared" si="300"/>
        <v>116168.40000000001</v>
      </c>
      <c r="AF919" s="242">
        <f t="shared" si="309"/>
        <v>181738.40000000002</v>
      </c>
      <c r="AG919" s="242">
        <f t="shared" si="316"/>
        <v>189038.40000000002</v>
      </c>
      <c r="AH919" s="242">
        <f t="shared" si="310"/>
        <v>18904</v>
      </c>
      <c r="AI919" s="242">
        <f t="shared" si="311"/>
        <v>6990</v>
      </c>
      <c r="AJ919" s="244">
        <f t="shared" si="312"/>
        <v>214930</v>
      </c>
      <c r="AM919" s="246">
        <f t="shared" si="313"/>
        <v>21290</v>
      </c>
      <c r="AN919" s="246">
        <f t="shared" si="314"/>
        <v>15610</v>
      </c>
    </row>
    <row r="920" spans="2:40" ht="15.6">
      <c r="B920" s="247">
        <v>915</v>
      </c>
      <c r="C920" s="248">
        <v>471460</v>
      </c>
      <c r="D920" s="248">
        <v>379440</v>
      </c>
      <c r="E920" s="235">
        <f t="shared" si="301"/>
        <v>92020</v>
      </c>
      <c r="F920" s="236">
        <f t="shared" si="302"/>
        <v>215250</v>
      </c>
      <c r="G920" s="234">
        <f t="shared" si="303"/>
        <v>168820</v>
      </c>
      <c r="H920" s="237">
        <f t="shared" si="304"/>
        <v>46430</v>
      </c>
      <c r="I920" s="249"/>
      <c r="J920" s="247">
        <v>415</v>
      </c>
      <c r="K920" s="247"/>
      <c r="L920" s="248">
        <v>236540</v>
      </c>
      <c r="M920" s="248">
        <v>184430</v>
      </c>
      <c r="N920" s="248">
        <v>236540</v>
      </c>
      <c r="O920" s="248">
        <v>184430</v>
      </c>
      <c r="Q920" s="241">
        <v>6060</v>
      </c>
      <c r="R920" s="242">
        <f t="shared" si="295"/>
        <v>23490</v>
      </c>
      <c r="S920" s="242">
        <f t="shared" si="297"/>
        <v>29460.000000000004</v>
      </c>
      <c r="T920" s="242">
        <f t="shared" si="298"/>
        <v>89474</v>
      </c>
      <c r="U920" s="242">
        <f t="shared" si="305"/>
        <v>142424</v>
      </c>
      <c r="V920" s="242">
        <f t="shared" si="315"/>
        <v>148484</v>
      </c>
      <c r="W920" s="242">
        <f t="shared" si="306"/>
        <v>14848</v>
      </c>
      <c r="X920" s="242">
        <f t="shared" si="307"/>
        <v>5490</v>
      </c>
      <c r="Y920" s="244">
        <f t="shared" si="308"/>
        <v>168820</v>
      </c>
      <c r="Z920" s="244"/>
      <c r="AA920" s="252"/>
      <c r="AB920" s="241">
        <v>7300</v>
      </c>
      <c r="AC920" s="242">
        <f t="shared" si="296"/>
        <v>27990</v>
      </c>
      <c r="AD920" s="242">
        <f t="shared" si="299"/>
        <v>37580</v>
      </c>
      <c r="AE920" s="242">
        <f t="shared" si="300"/>
        <v>116449.00000000001</v>
      </c>
      <c r="AF920" s="242">
        <f t="shared" si="309"/>
        <v>182019</v>
      </c>
      <c r="AG920" s="242">
        <f t="shared" si="316"/>
        <v>189319</v>
      </c>
      <c r="AH920" s="242">
        <f t="shared" si="310"/>
        <v>18932</v>
      </c>
      <c r="AI920" s="242">
        <f t="shared" si="311"/>
        <v>7000</v>
      </c>
      <c r="AJ920" s="244">
        <f t="shared" si="312"/>
        <v>215250</v>
      </c>
      <c r="AM920" s="246">
        <f t="shared" si="313"/>
        <v>21290</v>
      </c>
      <c r="AN920" s="246">
        <f t="shared" si="314"/>
        <v>15610</v>
      </c>
    </row>
    <row r="921" spans="2:40" ht="15.6">
      <c r="B921" s="247">
        <v>916</v>
      </c>
      <c r="C921" s="248">
        <v>472260</v>
      </c>
      <c r="D921" s="248">
        <v>380090</v>
      </c>
      <c r="E921" s="235">
        <f t="shared" si="301"/>
        <v>92170</v>
      </c>
      <c r="F921" s="236">
        <f t="shared" si="302"/>
        <v>215560</v>
      </c>
      <c r="G921" s="234">
        <f t="shared" si="303"/>
        <v>169060</v>
      </c>
      <c r="H921" s="237">
        <f t="shared" si="304"/>
        <v>46500</v>
      </c>
      <c r="I921" s="249"/>
      <c r="J921" s="247">
        <v>416</v>
      </c>
      <c r="K921" s="247"/>
      <c r="L921" s="248">
        <v>236860</v>
      </c>
      <c r="M921" s="248">
        <v>184670</v>
      </c>
      <c r="N921" s="248">
        <v>236860</v>
      </c>
      <c r="O921" s="248">
        <v>184670</v>
      </c>
      <c r="Q921" s="241">
        <v>6060</v>
      </c>
      <c r="R921" s="242">
        <f t="shared" si="295"/>
        <v>23490</v>
      </c>
      <c r="S921" s="242">
        <f t="shared" si="297"/>
        <v>29460.000000000004</v>
      </c>
      <c r="T921" s="242">
        <f t="shared" si="298"/>
        <v>89689.599999999991</v>
      </c>
      <c r="U921" s="242">
        <f t="shared" si="305"/>
        <v>142639.59999999998</v>
      </c>
      <c r="V921" s="242">
        <f t="shared" si="315"/>
        <v>148699.59999999998</v>
      </c>
      <c r="W921" s="242">
        <f t="shared" si="306"/>
        <v>14870</v>
      </c>
      <c r="X921" s="242">
        <f t="shared" si="307"/>
        <v>5500</v>
      </c>
      <c r="Y921" s="244">
        <f t="shared" si="308"/>
        <v>169060</v>
      </c>
      <c r="Z921" s="244"/>
      <c r="AA921" s="252"/>
      <c r="AB921" s="241">
        <v>7300</v>
      </c>
      <c r="AC921" s="242">
        <f t="shared" si="296"/>
        <v>27990</v>
      </c>
      <c r="AD921" s="242">
        <f t="shared" si="299"/>
        <v>37580</v>
      </c>
      <c r="AE921" s="242">
        <f t="shared" si="300"/>
        <v>116729.60000000001</v>
      </c>
      <c r="AF921" s="242">
        <f t="shared" si="309"/>
        <v>182299.6</v>
      </c>
      <c r="AG921" s="242">
        <f t="shared" si="316"/>
        <v>189599.6</v>
      </c>
      <c r="AH921" s="242">
        <f t="shared" si="310"/>
        <v>18960</v>
      </c>
      <c r="AI921" s="242">
        <f t="shared" si="311"/>
        <v>7010</v>
      </c>
      <c r="AJ921" s="244">
        <f t="shared" si="312"/>
        <v>215560</v>
      </c>
      <c r="AM921" s="246">
        <f t="shared" si="313"/>
        <v>21300</v>
      </c>
      <c r="AN921" s="246">
        <f t="shared" si="314"/>
        <v>15610</v>
      </c>
    </row>
    <row r="922" spans="2:40" ht="15.6">
      <c r="B922" s="247">
        <v>917</v>
      </c>
      <c r="C922" s="248">
        <v>473070</v>
      </c>
      <c r="D922" s="248">
        <v>380750</v>
      </c>
      <c r="E922" s="235">
        <f t="shared" si="301"/>
        <v>92320</v>
      </c>
      <c r="F922" s="236">
        <f t="shared" si="302"/>
        <v>215880</v>
      </c>
      <c r="G922" s="234">
        <f t="shared" si="303"/>
        <v>169300</v>
      </c>
      <c r="H922" s="237">
        <f t="shared" si="304"/>
        <v>46580</v>
      </c>
      <c r="I922" s="249"/>
      <c r="J922" s="247">
        <v>417</v>
      </c>
      <c r="K922" s="247"/>
      <c r="L922" s="248">
        <v>237180</v>
      </c>
      <c r="M922" s="248">
        <v>184920</v>
      </c>
      <c r="N922" s="248">
        <v>237180</v>
      </c>
      <c r="O922" s="248">
        <v>184920</v>
      </c>
      <c r="Q922" s="241">
        <v>6060</v>
      </c>
      <c r="R922" s="242">
        <f t="shared" si="295"/>
        <v>23490</v>
      </c>
      <c r="S922" s="242">
        <f t="shared" si="297"/>
        <v>29460.000000000004</v>
      </c>
      <c r="T922" s="242">
        <f t="shared" si="298"/>
        <v>89905.2</v>
      </c>
      <c r="U922" s="242">
        <f t="shared" si="305"/>
        <v>142855.20000000001</v>
      </c>
      <c r="V922" s="242">
        <f t="shared" si="315"/>
        <v>148915.20000000001</v>
      </c>
      <c r="W922" s="242">
        <f t="shared" si="306"/>
        <v>14892</v>
      </c>
      <c r="X922" s="242">
        <f t="shared" si="307"/>
        <v>5500</v>
      </c>
      <c r="Y922" s="244">
        <f t="shared" si="308"/>
        <v>169300</v>
      </c>
      <c r="Z922" s="244"/>
      <c r="AA922" s="252"/>
      <c r="AB922" s="241">
        <v>7300</v>
      </c>
      <c r="AC922" s="242">
        <f t="shared" si="296"/>
        <v>27990</v>
      </c>
      <c r="AD922" s="242">
        <f t="shared" si="299"/>
        <v>37580</v>
      </c>
      <c r="AE922" s="242">
        <f t="shared" si="300"/>
        <v>117010.20000000001</v>
      </c>
      <c r="AF922" s="242">
        <f t="shared" si="309"/>
        <v>182580.2</v>
      </c>
      <c r="AG922" s="242">
        <f t="shared" si="316"/>
        <v>189880.2</v>
      </c>
      <c r="AH922" s="242">
        <f t="shared" si="310"/>
        <v>18988</v>
      </c>
      <c r="AI922" s="242">
        <f t="shared" si="311"/>
        <v>7020</v>
      </c>
      <c r="AJ922" s="244">
        <f t="shared" si="312"/>
        <v>215880</v>
      </c>
      <c r="AM922" s="246">
        <f t="shared" si="313"/>
        <v>21300</v>
      </c>
      <c r="AN922" s="246">
        <f t="shared" si="314"/>
        <v>15620</v>
      </c>
    </row>
    <row r="923" spans="2:40" ht="15.6">
      <c r="B923" s="247">
        <v>918</v>
      </c>
      <c r="C923" s="248">
        <v>473890</v>
      </c>
      <c r="D923" s="248">
        <v>381400</v>
      </c>
      <c r="E923" s="235">
        <f t="shared" si="301"/>
        <v>92490</v>
      </c>
      <c r="F923" s="236">
        <f t="shared" si="302"/>
        <v>216200</v>
      </c>
      <c r="G923" s="234">
        <f t="shared" si="303"/>
        <v>169550</v>
      </c>
      <c r="H923" s="237">
        <f t="shared" si="304"/>
        <v>46650</v>
      </c>
      <c r="I923" s="249"/>
      <c r="J923" s="247">
        <v>418</v>
      </c>
      <c r="K923" s="247"/>
      <c r="L923" s="248">
        <v>237490</v>
      </c>
      <c r="M923" s="248">
        <v>185160</v>
      </c>
      <c r="N923" s="248">
        <v>237490</v>
      </c>
      <c r="O923" s="248">
        <v>185160</v>
      </c>
      <c r="Q923" s="241">
        <v>6060</v>
      </c>
      <c r="R923" s="242">
        <f t="shared" si="295"/>
        <v>23490</v>
      </c>
      <c r="S923" s="242">
        <f t="shared" si="297"/>
        <v>29460.000000000004</v>
      </c>
      <c r="T923" s="242">
        <f t="shared" si="298"/>
        <v>90120.8</v>
      </c>
      <c r="U923" s="242">
        <f t="shared" si="305"/>
        <v>143070.79999999999</v>
      </c>
      <c r="V923" s="242">
        <f t="shared" si="315"/>
        <v>149130.79999999999</v>
      </c>
      <c r="W923" s="242">
        <f t="shared" si="306"/>
        <v>14913</v>
      </c>
      <c r="X923" s="242">
        <f t="shared" si="307"/>
        <v>5510</v>
      </c>
      <c r="Y923" s="244">
        <f t="shared" si="308"/>
        <v>169550</v>
      </c>
      <c r="Z923" s="244"/>
      <c r="AA923" s="252"/>
      <c r="AB923" s="241">
        <v>7300</v>
      </c>
      <c r="AC923" s="242">
        <f t="shared" si="296"/>
        <v>27990</v>
      </c>
      <c r="AD923" s="242">
        <f t="shared" si="299"/>
        <v>37580</v>
      </c>
      <c r="AE923" s="242">
        <f t="shared" si="300"/>
        <v>117290.8</v>
      </c>
      <c r="AF923" s="242">
        <f t="shared" si="309"/>
        <v>182860.79999999999</v>
      </c>
      <c r="AG923" s="242">
        <f t="shared" si="316"/>
        <v>190160.8</v>
      </c>
      <c r="AH923" s="242">
        <f t="shared" si="310"/>
        <v>19016</v>
      </c>
      <c r="AI923" s="242">
        <f t="shared" si="311"/>
        <v>7030</v>
      </c>
      <c r="AJ923" s="244">
        <f t="shared" si="312"/>
        <v>216200</v>
      </c>
      <c r="AM923" s="246">
        <f t="shared" si="313"/>
        <v>21290</v>
      </c>
      <c r="AN923" s="246">
        <f t="shared" si="314"/>
        <v>15610</v>
      </c>
    </row>
    <row r="924" spans="2:40" ht="15.6">
      <c r="B924" s="247">
        <v>919</v>
      </c>
      <c r="C924" s="248">
        <v>474690</v>
      </c>
      <c r="D924" s="248">
        <v>382060</v>
      </c>
      <c r="E924" s="235">
        <f t="shared" si="301"/>
        <v>92630</v>
      </c>
      <c r="F924" s="236">
        <f t="shared" si="302"/>
        <v>216520</v>
      </c>
      <c r="G924" s="234">
        <f t="shared" si="303"/>
        <v>169800</v>
      </c>
      <c r="H924" s="237">
        <f t="shared" si="304"/>
        <v>46720</v>
      </c>
      <c r="I924" s="249"/>
      <c r="J924" s="247">
        <v>419</v>
      </c>
      <c r="K924" s="247"/>
      <c r="L924" s="248">
        <v>237810</v>
      </c>
      <c r="M924" s="248">
        <v>185410</v>
      </c>
      <c r="N924" s="248">
        <v>237810</v>
      </c>
      <c r="O924" s="248">
        <v>185410</v>
      </c>
      <c r="Q924" s="241">
        <v>6060</v>
      </c>
      <c r="R924" s="242">
        <f t="shared" si="295"/>
        <v>23490</v>
      </c>
      <c r="S924" s="242">
        <f t="shared" si="297"/>
        <v>29460.000000000004</v>
      </c>
      <c r="T924" s="242">
        <f t="shared" si="298"/>
        <v>90336.4</v>
      </c>
      <c r="U924" s="242">
        <f t="shared" si="305"/>
        <v>143286.39999999999</v>
      </c>
      <c r="V924" s="242">
        <f t="shared" si="315"/>
        <v>149346.4</v>
      </c>
      <c r="W924" s="242">
        <f t="shared" si="306"/>
        <v>14935</v>
      </c>
      <c r="X924" s="242">
        <f t="shared" si="307"/>
        <v>5520</v>
      </c>
      <c r="Y924" s="244">
        <f t="shared" si="308"/>
        <v>169800</v>
      </c>
      <c r="Z924" s="244"/>
      <c r="AA924" s="252"/>
      <c r="AB924" s="241">
        <v>7300</v>
      </c>
      <c r="AC924" s="242">
        <f t="shared" si="296"/>
        <v>27990</v>
      </c>
      <c r="AD924" s="242">
        <f t="shared" si="299"/>
        <v>37580</v>
      </c>
      <c r="AE924" s="242">
        <f t="shared" si="300"/>
        <v>117571.40000000001</v>
      </c>
      <c r="AF924" s="242">
        <f t="shared" si="309"/>
        <v>183141.40000000002</v>
      </c>
      <c r="AG924" s="242">
        <f t="shared" si="316"/>
        <v>190441.40000000002</v>
      </c>
      <c r="AH924" s="242">
        <f t="shared" si="310"/>
        <v>19044</v>
      </c>
      <c r="AI924" s="242">
        <f t="shared" si="311"/>
        <v>7040</v>
      </c>
      <c r="AJ924" s="244">
        <f t="shared" si="312"/>
        <v>216520</v>
      </c>
      <c r="AM924" s="246">
        <f t="shared" si="313"/>
        <v>21290</v>
      </c>
      <c r="AN924" s="246">
        <f t="shared" si="314"/>
        <v>15610</v>
      </c>
    </row>
    <row r="925" spans="2:40" ht="15.6">
      <c r="B925" s="247">
        <v>920</v>
      </c>
      <c r="C925" s="248">
        <v>475500</v>
      </c>
      <c r="D925" s="248">
        <v>382710</v>
      </c>
      <c r="E925" s="235">
        <f t="shared" si="301"/>
        <v>92790</v>
      </c>
      <c r="F925" s="236">
        <f t="shared" si="302"/>
        <v>216840</v>
      </c>
      <c r="G925" s="234">
        <f t="shared" si="303"/>
        <v>170040</v>
      </c>
      <c r="H925" s="237">
        <f t="shared" si="304"/>
        <v>46800</v>
      </c>
      <c r="I925" s="249"/>
      <c r="J925" s="247">
        <v>420</v>
      </c>
      <c r="K925" s="247"/>
      <c r="L925" s="248">
        <v>238130</v>
      </c>
      <c r="M925" s="248">
        <v>185660</v>
      </c>
      <c r="N925" s="248">
        <v>238130</v>
      </c>
      <c r="O925" s="248">
        <v>185660</v>
      </c>
      <c r="Q925" s="241">
        <v>6060</v>
      </c>
      <c r="R925" s="242">
        <f t="shared" si="295"/>
        <v>23490</v>
      </c>
      <c r="S925" s="242">
        <f t="shared" si="297"/>
        <v>29460.000000000004</v>
      </c>
      <c r="T925" s="242">
        <f t="shared" si="298"/>
        <v>90552</v>
      </c>
      <c r="U925" s="242">
        <f t="shared" si="305"/>
        <v>143502</v>
      </c>
      <c r="V925" s="242">
        <f t="shared" si="315"/>
        <v>149562</v>
      </c>
      <c r="W925" s="242">
        <f t="shared" si="306"/>
        <v>14956</v>
      </c>
      <c r="X925" s="242">
        <f t="shared" si="307"/>
        <v>5530</v>
      </c>
      <c r="Y925" s="244">
        <f t="shared" si="308"/>
        <v>170040</v>
      </c>
      <c r="Z925" s="244"/>
      <c r="AA925" s="252"/>
      <c r="AB925" s="241">
        <v>7300</v>
      </c>
      <c r="AC925" s="242">
        <f t="shared" si="296"/>
        <v>27990</v>
      </c>
      <c r="AD925" s="242">
        <f t="shared" si="299"/>
        <v>37580</v>
      </c>
      <c r="AE925" s="242">
        <f t="shared" si="300"/>
        <v>117852.00000000001</v>
      </c>
      <c r="AF925" s="242">
        <f t="shared" si="309"/>
        <v>183422</v>
      </c>
      <c r="AG925" s="242">
        <f t="shared" si="316"/>
        <v>190722</v>
      </c>
      <c r="AH925" s="242">
        <f t="shared" si="310"/>
        <v>19072</v>
      </c>
      <c r="AI925" s="242">
        <f t="shared" si="311"/>
        <v>7050</v>
      </c>
      <c r="AJ925" s="244">
        <f t="shared" si="312"/>
        <v>216840</v>
      </c>
      <c r="AM925" s="246">
        <f t="shared" si="313"/>
        <v>21290</v>
      </c>
      <c r="AN925" s="246">
        <f t="shared" si="314"/>
        <v>15620</v>
      </c>
    </row>
    <row r="926" spans="2:40" ht="15.6">
      <c r="B926" s="247">
        <v>921</v>
      </c>
      <c r="C926" s="248">
        <v>476310</v>
      </c>
      <c r="D926" s="248">
        <v>383360</v>
      </c>
      <c r="E926" s="235">
        <f t="shared" si="301"/>
        <v>92950</v>
      </c>
      <c r="F926" s="236">
        <f t="shared" si="302"/>
        <v>217160</v>
      </c>
      <c r="G926" s="234">
        <f t="shared" si="303"/>
        <v>170290</v>
      </c>
      <c r="H926" s="237">
        <f t="shared" si="304"/>
        <v>46870</v>
      </c>
      <c r="I926" s="249"/>
      <c r="J926" s="247">
        <v>421</v>
      </c>
      <c r="K926" s="247"/>
      <c r="L926" s="248">
        <v>238460</v>
      </c>
      <c r="M926" s="248">
        <v>185890</v>
      </c>
      <c r="N926" s="248">
        <v>238460</v>
      </c>
      <c r="O926" s="248">
        <v>185890</v>
      </c>
      <c r="Q926" s="241">
        <v>6060</v>
      </c>
      <c r="R926" s="242">
        <f t="shared" si="295"/>
        <v>23490</v>
      </c>
      <c r="S926" s="242">
        <f t="shared" si="297"/>
        <v>29460.000000000004</v>
      </c>
      <c r="T926" s="242">
        <f t="shared" si="298"/>
        <v>90767.599999999991</v>
      </c>
      <c r="U926" s="242">
        <f t="shared" si="305"/>
        <v>143717.59999999998</v>
      </c>
      <c r="V926" s="242">
        <f t="shared" si="315"/>
        <v>149777.59999999998</v>
      </c>
      <c r="W926" s="242">
        <f t="shared" si="306"/>
        <v>14978</v>
      </c>
      <c r="X926" s="242">
        <f t="shared" si="307"/>
        <v>5540</v>
      </c>
      <c r="Y926" s="244">
        <f t="shared" si="308"/>
        <v>170290</v>
      </c>
      <c r="Z926" s="244"/>
      <c r="AA926" s="252"/>
      <c r="AB926" s="241">
        <v>7300</v>
      </c>
      <c r="AC926" s="242">
        <f t="shared" si="296"/>
        <v>27990</v>
      </c>
      <c r="AD926" s="242">
        <f t="shared" si="299"/>
        <v>37580</v>
      </c>
      <c r="AE926" s="242">
        <f t="shared" si="300"/>
        <v>118132.6</v>
      </c>
      <c r="AF926" s="242">
        <f t="shared" si="309"/>
        <v>183702.6</v>
      </c>
      <c r="AG926" s="242">
        <f t="shared" si="316"/>
        <v>191002.6</v>
      </c>
      <c r="AH926" s="242">
        <f t="shared" si="310"/>
        <v>19100</v>
      </c>
      <c r="AI926" s="242">
        <f t="shared" si="311"/>
        <v>7060</v>
      </c>
      <c r="AJ926" s="244">
        <f t="shared" si="312"/>
        <v>217160</v>
      </c>
      <c r="AM926" s="246">
        <f t="shared" si="313"/>
        <v>21300</v>
      </c>
      <c r="AN926" s="246">
        <f t="shared" si="314"/>
        <v>15600</v>
      </c>
    </row>
    <row r="927" spans="2:40" ht="15.6">
      <c r="B927" s="247">
        <v>922</v>
      </c>
      <c r="C927" s="248">
        <v>477110</v>
      </c>
      <c r="D927" s="248">
        <v>384010</v>
      </c>
      <c r="E927" s="235">
        <f t="shared" si="301"/>
        <v>93100</v>
      </c>
      <c r="F927" s="236">
        <f t="shared" si="302"/>
        <v>217480</v>
      </c>
      <c r="G927" s="234">
        <f t="shared" si="303"/>
        <v>170530</v>
      </c>
      <c r="H927" s="237">
        <f t="shared" si="304"/>
        <v>46950</v>
      </c>
      <c r="I927" s="249"/>
      <c r="J927" s="247">
        <v>422</v>
      </c>
      <c r="K927" s="247"/>
      <c r="L927" s="248">
        <v>238780</v>
      </c>
      <c r="M927" s="248">
        <v>186140</v>
      </c>
      <c r="N927" s="248">
        <v>238780</v>
      </c>
      <c r="O927" s="248">
        <v>186140</v>
      </c>
      <c r="Q927" s="241">
        <v>6060</v>
      </c>
      <c r="R927" s="242">
        <f t="shared" si="295"/>
        <v>23490</v>
      </c>
      <c r="S927" s="242">
        <f t="shared" si="297"/>
        <v>29460.000000000004</v>
      </c>
      <c r="T927" s="242">
        <f t="shared" si="298"/>
        <v>90983.2</v>
      </c>
      <c r="U927" s="242">
        <f t="shared" si="305"/>
        <v>143933.20000000001</v>
      </c>
      <c r="V927" s="242">
        <f t="shared" si="315"/>
        <v>149993.20000000001</v>
      </c>
      <c r="W927" s="242">
        <f t="shared" si="306"/>
        <v>14999</v>
      </c>
      <c r="X927" s="242">
        <f t="shared" si="307"/>
        <v>5540</v>
      </c>
      <c r="Y927" s="244">
        <f t="shared" si="308"/>
        <v>170530</v>
      </c>
      <c r="Z927" s="244"/>
      <c r="AA927" s="252"/>
      <c r="AB927" s="241">
        <v>7300</v>
      </c>
      <c r="AC927" s="242">
        <f t="shared" si="296"/>
        <v>27990</v>
      </c>
      <c r="AD927" s="242">
        <f t="shared" si="299"/>
        <v>37580</v>
      </c>
      <c r="AE927" s="242">
        <f t="shared" si="300"/>
        <v>118413.20000000001</v>
      </c>
      <c r="AF927" s="242">
        <f t="shared" si="309"/>
        <v>183983.2</v>
      </c>
      <c r="AG927" s="242">
        <f t="shared" si="316"/>
        <v>191283.20000000001</v>
      </c>
      <c r="AH927" s="242">
        <f t="shared" si="310"/>
        <v>19128</v>
      </c>
      <c r="AI927" s="242">
        <f t="shared" si="311"/>
        <v>7070</v>
      </c>
      <c r="AJ927" s="244">
        <f t="shared" si="312"/>
        <v>217480</v>
      </c>
      <c r="AM927" s="246">
        <f t="shared" si="313"/>
        <v>21300</v>
      </c>
      <c r="AN927" s="246">
        <f t="shared" si="314"/>
        <v>15610</v>
      </c>
    </row>
    <row r="928" spans="2:40" ht="15.6">
      <c r="B928" s="247">
        <v>923</v>
      </c>
      <c r="C928" s="248">
        <v>477920</v>
      </c>
      <c r="D928" s="248">
        <v>384660</v>
      </c>
      <c r="E928" s="235">
        <f t="shared" si="301"/>
        <v>93260</v>
      </c>
      <c r="F928" s="236">
        <f t="shared" si="302"/>
        <v>217790</v>
      </c>
      <c r="G928" s="234">
        <f t="shared" si="303"/>
        <v>170770</v>
      </c>
      <c r="H928" s="237">
        <f t="shared" si="304"/>
        <v>47020</v>
      </c>
      <c r="I928" s="249"/>
      <c r="J928" s="247">
        <v>423</v>
      </c>
      <c r="K928" s="247"/>
      <c r="L928" s="248">
        <v>239100</v>
      </c>
      <c r="M928" s="248">
        <v>186390</v>
      </c>
      <c r="N928" s="248">
        <v>239100</v>
      </c>
      <c r="O928" s="248">
        <v>186390</v>
      </c>
      <c r="Q928" s="241">
        <v>6060</v>
      </c>
      <c r="R928" s="242">
        <f t="shared" si="295"/>
        <v>23490</v>
      </c>
      <c r="S928" s="242">
        <f t="shared" si="297"/>
        <v>29460.000000000004</v>
      </c>
      <c r="T928" s="242">
        <f t="shared" si="298"/>
        <v>91198.8</v>
      </c>
      <c r="U928" s="242">
        <f t="shared" si="305"/>
        <v>144148.79999999999</v>
      </c>
      <c r="V928" s="242">
        <f t="shared" si="315"/>
        <v>150208.79999999999</v>
      </c>
      <c r="W928" s="242">
        <f t="shared" si="306"/>
        <v>15021</v>
      </c>
      <c r="X928" s="242">
        <f t="shared" si="307"/>
        <v>5550</v>
      </c>
      <c r="Y928" s="244">
        <f t="shared" si="308"/>
        <v>170770</v>
      </c>
      <c r="Z928" s="244"/>
      <c r="AA928" s="252"/>
      <c r="AB928" s="241">
        <v>7300</v>
      </c>
      <c r="AC928" s="242">
        <f t="shared" si="296"/>
        <v>27990</v>
      </c>
      <c r="AD928" s="242">
        <f t="shared" si="299"/>
        <v>37580</v>
      </c>
      <c r="AE928" s="242">
        <f t="shared" si="300"/>
        <v>118693.8</v>
      </c>
      <c r="AF928" s="242">
        <f t="shared" si="309"/>
        <v>184263.8</v>
      </c>
      <c r="AG928" s="242">
        <f t="shared" si="316"/>
        <v>191563.8</v>
      </c>
      <c r="AH928" s="242">
        <f t="shared" si="310"/>
        <v>19156</v>
      </c>
      <c r="AI928" s="242">
        <f t="shared" si="311"/>
        <v>7080</v>
      </c>
      <c r="AJ928" s="244">
        <f t="shared" si="312"/>
        <v>217790</v>
      </c>
      <c r="AM928" s="246">
        <f t="shared" si="313"/>
        <v>21310</v>
      </c>
      <c r="AN928" s="246">
        <f t="shared" si="314"/>
        <v>15620</v>
      </c>
    </row>
    <row r="929" spans="2:40" ht="15.6">
      <c r="B929" s="247">
        <v>924</v>
      </c>
      <c r="C929" s="248">
        <v>478720</v>
      </c>
      <c r="D929" s="248">
        <v>385320</v>
      </c>
      <c r="E929" s="235">
        <f t="shared" si="301"/>
        <v>93400</v>
      </c>
      <c r="F929" s="236">
        <f t="shared" si="302"/>
        <v>218110</v>
      </c>
      <c r="G929" s="234">
        <f t="shared" si="303"/>
        <v>171020</v>
      </c>
      <c r="H929" s="237">
        <f t="shared" si="304"/>
        <v>47090</v>
      </c>
      <c r="I929" s="249"/>
      <c r="J929" s="247">
        <v>424</v>
      </c>
      <c r="K929" s="247"/>
      <c r="L929" s="248">
        <v>239420</v>
      </c>
      <c r="M929" s="248">
        <v>186630</v>
      </c>
      <c r="N929" s="248">
        <v>239420</v>
      </c>
      <c r="O929" s="248">
        <v>186630</v>
      </c>
      <c r="Q929" s="241">
        <v>6060</v>
      </c>
      <c r="R929" s="242">
        <f t="shared" si="295"/>
        <v>23490</v>
      </c>
      <c r="S929" s="242">
        <f t="shared" si="297"/>
        <v>29460.000000000004</v>
      </c>
      <c r="T929" s="242">
        <f t="shared" si="298"/>
        <v>91414.399999999994</v>
      </c>
      <c r="U929" s="242">
        <f t="shared" si="305"/>
        <v>144364.4</v>
      </c>
      <c r="V929" s="242">
        <f t="shared" si="315"/>
        <v>150424.4</v>
      </c>
      <c r="W929" s="242">
        <f t="shared" si="306"/>
        <v>15042</v>
      </c>
      <c r="X929" s="242">
        <f t="shared" si="307"/>
        <v>5560</v>
      </c>
      <c r="Y929" s="244">
        <f t="shared" si="308"/>
        <v>171020</v>
      </c>
      <c r="Z929" s="244"/>
      <c r="AA929" s="252"/>
      <c r="AB929" s="241">
        <v>7300</v>
      </c>
      <c r="AC929" s="242">
        <f t="shared" si="296"/>
        <v>27990</v>
      </c>
      <c r="AD929" s="242">
        <f t="shared" si="299"/>
        <v>37580</v>
      </c>
      <c r="AE929" s="242">
        <f t="shared" si="300"/>
        <v>118974.40000000001</v>
      </c>
      <c r="AF929" s="242">
        <f t="shared" si="309"/>
        <v>184544.40000000002</v>
      </c>
      <c r="AG929" s="242">
        <f t="shared" si="316"/>
        <v>191844.40000000002</v>
      </c>
      <c r="AH929" s="242">
        <f t="shared" si="310"/>
        <v>19184</v>
      </c>
      <c r="AI929" s="242">
        <f t="shared" si="311"/>
        <v>7090</v>
      </c>
      <c r="AJ929" s="244">
        <f t="shared" si="312"/>
        <v>218110</v>
      </c>
      <c r="AM929" s="246">
        <f t="shared" si="313"/>
        <v>21310</v>
      </c>
      <c r="AN929" s="246">
        <f t="shared" si="314"/>
        <v>15610</v>
      </c>
    </row>
    <row r="930" spans="2:40" ht="15.6">
      <c r="B930" s="247">
        <v>925</v>
      </c>
      <c r="C930" s="248">
        <v>479530</v>
      </c>
      <c r="D930" s="248">
        <v>385980</v>
      </c>
      <c r="E930" s="235">
        <f t="shared" si="301"/>
        <v>93550</v>
      </c>
      <c r="F930" s="236">
        <f t="shared" si="302"/>
        <v>218430</v>
      </c>
      <c r="G930" s="234">
        <f t="shared" si="303"/>
        <v>171270</v>
      </c>
      <c r="H930" s="237">
        <f t="shared" si="304"/>
        <v>47160</v>
      </c>
      <c r="I930" s="249"/>
      <c r="J930" s="247">
        <v>425</v>
      </c>
      <c r="K930" s="247"/>
      <c r="L930" s="248">
        <v>239740</v>
      </c>
      <c r="M930" s="248">
        <v>186880</v>
      </c>
      <c r="N930" s="248">
        <v>239740</v>
      </c>
      <c r="O930" s="248">
        <v>186880</v>
      </c>
      <c r="Q930" s="241">
        <v>6060</v>
      </c>
      <c r="R930" s="242">
        <f t="shared" si="295"/>
        <v>23490</v>
      </c>
      <c r="S930" s="242">
        <f t="shared" si="297"/>
        <v>29460.000000000004</v>
      </c>
      <c r="T930" s="242">
        <f t="shared" si="298"/>
        <v>91630</v>
      </c>
      <c r="U930" s="242">
        <f t="shared" si="305"/>
        <v>144580</v>
      </c>
      <c r="V930" s="242">
        <f t="shared" si="315"/>
        <v>150640</v>
      </c>
      <c r="W930" s="242">
        <f t="shared" si="306"/>
        <v>15064</v>
      </c>
      <c r="X930" s="242">
        <f t="shared" si="307"/>
        <v>5570</v>
      </c>
      <c r="Y930" s="244">
        <f t="shared" si="308"/>
        <v>171270</v>
      </c>
      <c r="Z930" s="244"/>
      <c r="AA930" s="252"/>
      <c r="AB930" s="241">
        <v>7300</v>
      </c>
      <c r="AC930" s="242">
        <f t="shared" si="296"/>
        <v>27990</v>
      </c>
      <c r="AD930" s="242">
        <f t="shared" si="299"/>
        <v>37580</v>
      </c>
      <c r="AE930" s="242">
        <f t="shared" si="300"/>
        <v>119255.00000000001</v>
      </c>
      <c r="AF930" s="242">
        <f t="shared" si="309"/>
        <v>184825</v>
      </c>
      <c r="AG930" s="242">
        <f t="shared" si="316"/>
        <v>192125</v>
      </c>
      <c r="AH930" s="242">
        <f t="shared" si="310"/>
        <v>19213</v>
      </c>
      <c r="AI930" s="242">
        <f t="shared" si="311"/>
        <v>7100</v>
      </c>
      <c r="AJ930" s="244">
        <f t="shared" si="312"/>
        <v>218430</v>
      </c>
      <c r="AM930" s="246">
        <f t="shared" si="313"/>
        <v>21310</v>
      </c>
      <c r="AN930" s="246">
        <f t="shared" si="314"/>
        <v>15610</v>
      </c>
    </row>
    <row r="931" spans="2:40" ht="15.6">
      <c r="B931" s="247">
        <v>926</v>
      </c>
      <c r="C931" s="248">
        <v>480340</v>
      </c>
      <c r="D931" s="248">
        <v>386630</v>
      </c>
      <c r="E931" s="235">
        <f t="shared" si="301"/>
        <v>93710</v>
      </c>
      <c r="F931" s="236">
        <f t="shared" si="302"/>
        <v>218750</v>
      </c>
      <c r="G931" s="234">
        <f t="shared" si="303"/>
        <v>171520</v>
      </c>
      <c r="H931" s="237">
        <f t="shared" si="304"/>
        <v>47230</v>
      </c>
      <c r="I931" s="249"/>
      <c r="J931" s="247">
        <v>426</v>
      </c>
      <c r="K931" s="247"/>
      <c r="L931" s="248">
        <v>240050</v>
      </c>
      <c r="M931" s="248">
        <v>187120</v>
      </c>
      <c r="N931" s="248">
        <v>240050</v>
      </c>
      <c r="O931" s="248">
        <v>187120</v>
      </c>
      <c r="Q931" s="241">
        <v>6060</v>
      </c>
      <c r="R931" s="242">
        <f t="shared" si="295"/>
        <v>23490</v>
      </c>
      <c r="S931" s="242">
        <f t="shared" si="297"/>
        <v>29460.000000000004</v>
      </c>
      <c r="T931" s="242">
        <f t="shared" si="298"/>
        <v>91845.599999999991</v>
      </c>
      <c r="U931" s="242">
        <f t="shared" si="305"/>
        <v>144795.59999999998</v>
      </c>
      <c r="V931" s="242">
        <f t="shared" si="315"/>
        <v>150855.59999999998</v>
      </c>
      <c r="W931" s="242">
        <f t="shared" si="306"/>
        <v>15086</v>
      </c>
      <c r="X931" s="242">
        <f t="shared" si="307"/>
        <v>5580</v>
      </c>
      <c r="Y931" s="244">
        <f t="shared" si="308"/>
        <v>171520</v>
      </c>
      <c r="Z931" s="244"/>
      <c r="AA931" s="252"/>
      <c r="AB931" s="241">
        <v>7300</v>
      </c>
      <c r="AC931" s="242">
        <f t="shared" si="296"/>
        <v>27990</v>
      </c>
      <c r="AD931" s="242">
        <f t="shared" si="299"/>
        <v>37580</v>
      </c>
      <c r="AE931" s="242">
        <f t="shared" si="300"/>
        <v>119535.6</v>
      </c>
      <c r="AF931" s="242">
        <f t="shared" si="309"/>
        <v>185105.6</v>
      </c>
      <c r="AG931" s="242">
        <f t="shared" si="316"/>
        <v>192405.6</v>
      </c>
      <c r="AH931" s="242">
        <f t="shared" si="310"/>
        <v>19241</v>
      </c>
      <c r="AI931" s="242">
        <f t="shared" si="311"/>
        <v>7110</v>
      </c>
      <c r="AJ931" s="244">
        <f t="shared" si="312"/>
        <v>218750</v>
      </c>
      <c r="AM931" s="246">
        <f t="shared" si="313"/>
        <v>21300</v>
      </c>
      <c r="AN931" s="246">
        <f t="shared" si="314"/>
        <v>15600</v>
      </c>
    </row>
    <row r="932" spans="2:40" ht="15.6">
      <c r="B932" s="247">
        <v>927</v>
      </c>
      <c r="C932" s="248">
        <v>481140</v>
      </c>
      <c r="D932" s="248">
        <v>387280</v>
      </c>
      <c r="E932" s="235">
        <f t="shared" si="301"/>
        <v>93860</v>
      </c>
      <c r="F932" s="236">
        <f t="shared" si="302"/>
        <v>219070</v>
      </c>
      <c r="G932" s="234">
        <f t="shared" si="303"/>
        <v>171750</v>
      </c>
      <c r="H932" s="237">
        <f t="shared" si="304"/>
        <v>47320</v>
      </c>
      <c r="I932" s="249"/>
      <c r="J932" s="247">
        <v>427</v>
      </c>
      <c r="K932" s="247"/>
      <c r="L932" s="248">
        <v>240370</v>
      </c>
      <c r="M932" s="248">
        <v>187370</v>
      </c>
      <c r="N932" s="248">
        <v>240370</v>
      </c>
      <c r="O932" s="248">
        <v>187370</v>
      </c>
      <c r="Q932" s="241">
        <v>6060</v>
      </c>
      <c r="R932" s="242">
        <f t="shared" si="295"/>
        <v>23490</v>
      </c>
      <c r="S932" s="242">
        <f t="shared" si="297"/>
        <v>29460.000000000004</v>
      </c>
      <c r="T932" s="242">
        <f t="shared" si="298"/>
        <v>92061.2</v>
      </c>
      <c r="U932" s="242">
        <f t="shared" si="305"/>
        <v>145011.20000000001</v>
      </c>
      <c r="V932" s="242">
        <f t="shared" si="315"/>
        <v>151071.20000000001</v>
      </c>
      <c r="W932" s="242">
        <f t="shared" si="306"/>
        <v>15107</v>
      </c>
      <c r="X932" s="242">
        <f t="shared" si="307"/>
        <v>5580</v>
      </c>
      <c r="Y932" s="244">
        <f t="shared" si="308"/>
        <v>171750</v>
      </c>
      <c r="Z932" s="244"/>
      <c r="AA932" s="252"/>
      <c r="AB932" s="241">
        <v>7300</v>
      </c>
      <c r="AC932" s="242">
        <f t="shared" si="296"/>
        <v>27990</v>
      </c>
      <c r="AD932" s="242">
        <f t="shared" si="299"/>
        <v>37580</v>
      </c>
      <c r="AE932" s="242">
        <f t="shared" si="300"/>
        <v>119816.20000000001</v>
      </c>
      <c r="AF932" s="242">
        <f t="shared" si="309"/>
        <v>185386.2</v>
      </c>
      <c r="AG932" s="242">
        <f t="shared" si="316"/>
        <v>192686.2</v>
      </c>
      <c r="AH932" s="242">
        <f t="shared" si="310"/>
        <v>19269</v>
      </c>
      <c r="AI932" s="242">
        <f t="shared" si="311"/>
        <v>7120</v>
      </c>
      <c r="AJ932" s="244">
        <f t="shared" si="312"/>
        <v>219070</v>
      </c>
      <c r="AM932" s="246">
        <f t="shared" si="313"/>
        <v>21300</v>
      </c>
      <c r="AN932" s="246">
        <f t="shared" si="314"/>
        <v>15620</v>
      </c>
    </row>
    <row r="933" spans="2:40" ht="15.6">
      <c r="B933" s="247">
        <v>928</v>
      </c>
      <c r="C933" s="248">
        <v>481950</v>
      </c>
      <c r="D933" s="248">
        <v>387930</v>
      </c>
      <c r="E933" s="235">
        <f t="shared" si="301"/>
        <v>94020</v>
      </c>
      <c r="F933" s="236">
        <f t="shared" si="302"/>
        <v>219390</v>
      </c>
      <c r="G933" s="234">
        <f t="shared" si="303"/>
        <v>172000</v>
      </c>
      <c r="H933" s="237">
        <f t="shared" si="304"/>
        <v>47390</v>
      </c>
      <c r="I933" s="249"/>
      <c r="J933" s="247">
        <v>428</v>
      </c>
      <c r="K933" s="247"/>
      <c r="L933" s="248">
        <v>240690</v>
      </c>
      <c r="M933" s="248">
        <v>187610</v>
      </c>
      <c r="N933" s="248">
        <v>240690</v>
      </c>
      <c r="O933" s="248">
        <v>187610</v>
      </c>
      <c r="Q933" s="241">
        <v>6060</v>
      </c>
      <c r="R933" s="242">
        <f t="shared" si="295"/>
        <v>23490</v>
      </c>
      <c r="S933" s="242">
        <f t="shared" si="297"/>
        <v>29460.000000000004</v>
      </c>
      <c r="T933" s="242">
        <f t="shared" si="298"/>
        <v>92276.800000000003</v>
      </c>
      <c r="U933" s="242">
        <f t="shared" si="305"/>
        <v>145226.79999999999</v>
      </c>
      <c r="V933" s="242">
        <f t="shared" si="315"/>
        <v>151286.79999999999</v>
      </c>
      <c r="W933" s="242">
        <f t="shared" si="306"/>
        <v>15129</v>
      </c>
      <c r="X933" s="242">
        <f t="shared" si="307"/>
        <v>5590</v>
      </c>
      <c r="Y933" s="244">
        <f t="shared" si="308"/>
        <v>172000</v>
      </c>
      <c r="Z933" s="244"/>
      <c r="AA933" s="252"/>
      <c r="AB933" s="241">
        <v>7300</v>
      </c>
      <c r="AC933" s="242">
        <f t="shared" si="296"/>
        <v>27990</v>
      </c>
      <c r="AD933" s="242">
        <f t="shared" si="299"/>
        <v>37580</v>
      </c>
      <c r="AE933" s="242">
        <f t="shared" si="300"/>
        <v>120096.8</v>
      </c>
      <c r="AF933" s="242">
        <f t="shared" si="309"/>
        <v>185666.8</v>
      </c>
      <c r="AG933" s="242">
        <f t="shared" si="316"/>
        <v>192966.8</v>
      </c>
      <c r="AH933" s="242">
        <f t="shared" si="310"/>
        <v>19297</v>
      </c>
      <c r="AI933" s="242">
        <f t="shared" si="311"/>
        <v>7130</v>
      </c>
      <c r="AJ933" s="244">
        <f t="shared" si="312"/>
        <v>219390</v>
      </c>
      <c r="AM933" s="246">
        <f t="shared" si="313"/>
        <v>21300</v>
      </c>
      <c r="AN933" s="246">
        <f t="shared" si="314"/>
        <v>15610</v>
      </c>
    </row>
    <row r="934" spans="2:40" ht="15.6">
      <c r="B934" s="247">
        <v>929</v>
      </c>
      <c r="C934" s="248">
        <v>482760</v>
      </c>
      <c r="D934" s="248">
        <v>388590</v>
      </c>
      <c r="E934" s="235">
        <f t="shared" si="301"/>
        <v>94170</v>
      </c>
      <c r="F934" s="236">
        <f t="shared" si="302"/>
        <v>219720</v>
      </c>
      <c r="G934" s="234">
        <f t="shared" si="303"/>
        <v>172250</v>
      </c>
      <c r="H934" s="237">
        <f t="shared" si="304"/>
        <v>47470</v>
      </c>
      <c r="I934" s="249"/>
      <c r="J934" s="247">
        <v>429</v>
      </c>
      <c r="K934" s="247"/>
      <c r="L934" s="248">
        <v>241010</v>
      </c>
      <c r="M934" s="248">
        <v>187860</v>
      </c>
      <c r="N934" s="248">
        <v>241010</v>
      </c>
      <c r="O934" s="248">
        <v>187860</v>
      </c>
      <c r="Q934" s="241">
        <v>6060</v>
      </c>
      <c r="R934" s="242">
        <f t="shared" si="295"/>
        <v>23490</v>
      </c>
      <c r="S934" s="242">
        <f t="shared" si="297"/>
        <v>29460.000000000004</v>
      </c>
      <c r="T934" s="242">
        <f t="shared" si="298"/>
        <v>92492.4</v>
      </c>
      <c r="U934" s="242">
        <f t="shared" si="305"/>
        <v>145442.4</v>
      </c>
      <c r="V934" s="242">
        <f t="shared" si="315"/>
        <v>151502.39999999999</v>
      </c>
      <c r="W934" s="242">
        <f t="shared" si="306"/>
        <v>15150</v>
      </c>
      <c r="X934" s="242">
        <f t="shared" si="307"/>
        <v>5600</v>
      </c>
      <c r="Y934" s="244">
        <f t="shared" si="308"/>
        <v>172250</v>
      </c>
      <c r="Z934" s="244"/>
      <c r="AA934" s="252"/>
      <c r="AB934" s="241">
        <v>7300</v>
      </c>
      <c r="AC934" s="242">
        <f t="shared" si="296"/>
        <v>27990</v>
      </c>
      <c r="AD934" s="242">
        <f t="shared" si="299"/>
        <v>37580</v>
      </c>
      <c r="AE934" s="242">
        <f t="shared" si="300"/>
        <v>120377.40000000001</v>
      </c>
      <c r="AF934" s="242">
        <f t="shared" si="309"/>
        <v>185947.40000000002</v>
      </c>
      <c r="AG934" s="242">
        <f t="shared" si="316"/>
        <v>193247.40000000002</v>
      </c>
      <c r="AH934" s="242">
        <f t="shared" si="310"/>
        <v>19325</v>
      </c>
      <c r="AI934" s="242">
        <f t="shared" si="311"/>
        <v>7150</v>
      </c>
      <c r="AJ934" s="244">
        <f t="shared" si="312"/>
        <v>219720</v>
      </c>
      <c r="AM934" s="246">
        <f t="shared" si="313"/>
        <v>21290</v>
      </c>
      <c r="AN934" s="246">
        <f t="shared" si="314"/>
        <v>15610</v>
      </c>
    </row>
    <row r="935" spans="2:40" ht="15.6">
      <c r="B935" s="247">
        <v>930</v>
      </c>
      <c r="C935" s="248">
        <v>483560</v>
      </c>
      <c r="D935" s="248">
        <v>389240</v>
      </c>
      <c r="E935" s="235">
        <f t="shared" si="301"/>
        <v>94320</v>
      </c>
      <c r="F935" s="236">
        <f t="shared" si="302"/>
        <v>220040</v>
      </c>
      <c r="G935" s="234">
        <f t="shared" si="303"/>
        <v>172500</v>
      </c>
      <c r="H935" s="237">
        <f t="shared" si="304"/>
        <v>47540</v>
      </c>
      <c r="I935" s="249"/>
      <c r="J935" s="247">
        <v>430</v>
      </c>
      <c r="K935" s="247"/>
      <c r="L935" s="248">
        <v>241330</v>
      </c>
      <c r="M935" s="248">
        <v>188110</v>
      </c>
      <c r="N935" s="248">
        <v>241330</v>
      </c>
      <c r="O935" s="248">
        <v>188110</v>
      </c>
      <c r="Q935" s="241">
        <v>6060</v>
      </c>
      <c r="R935" s="242">
        <f t="shared" si="295"/>
        <v>23490</v>
      </c>
      <c r="S935" s="242">
        <f t="shared" si="297"/>
        <v>29460.000000000004</v>
      </c>
      <c r="T935" s="242">
        <f t="shared" si="298"/>
        <v>92708</v>
      </c>
      <c r="U935" s="242">
        <f t="shared" si="305"/>
        <v>145658</v>
      </c>
      <c r="V935" s="242">
        <f t="shared" si="315"/>
        <v>151718</v>
      </c>
      <c r="W935" s="242">
        <f t="shared" si="306"/>
        <v>15172</v>
      </c>
      <c r="X935" s="242">
        <f t="shared" si="307"/>
        <v>5610</v>
      </c>
      <c r="Y935" s="244">
        <f t="shared" si="308"/>
        <v>172500</v>
      </c>
      <c r="Z935" s="244"/>
      <c r="AA935" s="252"/>
      <c r="AB935" s="241">
        <v>7300</v>
      </c>
      <c r="AC935" s="242">
        <f t="shared" si="296"/>
        <v>27990</v>
      </c>
      <c r="AD935" s="242">
        <f t="shared" si="299"/>
        <v>37580</v>
      </c>
      <c r="AE935" s="242">
        <f t="shared" si="300"/>
        <v>120658.00000000001</v>
      </c>
      <c r="AF935" s="242">
        <f t="shared" si="309"/>
        <v>186228</v>
      </c>
      <c r="AG935" s="242">
        <f t="shared" si="316"/>
        <v>193528</v>
      </c>
      <c r="AH935" s="242">
        <f t="shared" si="310"/>
        <v>19353</v>
      </c>
      <c r="AI935" s="242">
        <f t="shared" si="311"/>
        <v>7160</v>
      </c>
      <c r="AJ935" s="244">
        <f t="shared" si="312"/>
        <v>220040</v>
      </c>
      <c r="AM935" s="246">
        <f t="shared" si="313"/>
        <v>21290</v>
      </c>
      <c r="AN935" s="246">
        <f t="shared" si="314"/>
        <v>15610</v>
      </c>
    </row>
    <row r="936" spans="2:40" ht="15.6">
      <c r="B936" s="247">
        <v>931</v>
      </c>
      <c r="C936" s="248">
        <v>484370</v>
      </c>
      <c r="D936" s="248">
        <v>389890</v>
      </c>
      <c r="E936" s="235">
        <f t="shared" si="301"/>
        <v>94480</v>
      </c>
      <c r="F936" s="236">
        <f t="shared" si="302"/>
        <v>220350</v>
      </c>
      <c r="G936" s="234">
        <f t="shared" si="303"/>
        <v>172740</v>
      </c>
      <c r="H936" s="237">
        <f t="shared" si="304"/>
        <v>47610</v>
      </c>
      <c r="I936" s="249"/>
      <c r="J936" s="247">
        <v>431</v>
      </c>
      <c r="K936" s="247"/>
      <c r="L936" s="248">
        <v>241650</v>
      </c>
      <c r="M936" s="248">
        <v>188340</v>
      </c>
      <c r="N936" s="248">
        <v>241650</v>
      </c>
      <c r="O936" s="248">
        <v>188340</v>
      </c>
      <c r="Q936" s="241">
        <v>6060</v>
      </c>
      <c r="R936" s="242">
        <f t="shared" si="295"/>
        <v>23490</v>
      </c>
      <c r="S936" s="242">
        <f t="shared" si="297"/>
        <v>29460.000000000004</v>
      </c>
      <c r="T936" s="242">
        <f t="shared" si="298"/>
        <v>92923.599999999991</v>
      </c>
      <c r="U936" s="242">
        <f t="shared" si="305"/>
        <v>145873.59999999998</v>
      </c>
      <c r="V936" s="242">
        <f t="shared" si="315"/>
        <v>151933.59999999998</v>
      </c>
      <c r="W936" s="242">
        <f t="shared" si="306"/>
        <v>15193</v>
      </c>
      <c r="X936" s="242">
        <f t="shared" si="307"/>
        <v>5620</v>
      </c>
      <c r="Y936" s="244">
        <f t="shared" si="308"/>
        <v>172740</v>
      </c>
      <c r="Z936" s="244"/>
      <c r="AA936" s="252"/>
      <c r="AB936" s="241">
        <v>7300</v>
      </c>
      <c r="AC936" s="242">
        <f t="shared" si="296"/>
        <v>27990</v>
      </c>
      <c r="AD936" s="242">
        <f t="shared" si="299"/>
        <v>37580</v>
      </c>
      <c r="AE936" s="242">
        <f t="shared" si="300"/>
        <v>120938.6</v>
      </c>
      <c r="AF936" s="242">
        <f t="shared" si="309"/>
        <v>186508.6</v>
      </c>
      <c r="AG936" s="242">
        <f t="shared" si="316"/>
        <v>193808.6</v>
      </c>
      <c r="AH936" s="242">
        <f t="shared" si="310"/>
        <v>19381</v>
      </c>
      <c r="AI936" s="242">
        <f t="shared" si="311"/>
        <v>7170</v>
      </c>
      <c r="AJ936" s="244">
        <f t="shared" si="312"/>
        <v>220350</v>
      </c>
      <c r="AM936" s="246">
        <f t="shared" si="313"/>
        <v>21300</v>
      </c>
      <c r="AN936" s="246">
        <f t="shared" si="314"/>
        <v>15600</v>
      </c>
    </row>
    <row r="937" spans="2:40" ht="15.6">
      <c r="B937" s="247">
        <v>932</v>
      </c>
      <c r="C937" s="248">
        <v>485170</v>
      </c>
      <c r="D937" s="248">
        <v>390540</v>
      </c>
      <c r="E937" s="235">
        <f t="shared" si="301"/>
        <v>94630</v>
      </c>
      <c r="F937" s="236">
        <f t="shared" si="302"/>
        <v>220670</v>
      </c>
      <c r="G937" s="234">
        <f t="shared" si="303"/>
        <v>172980</v>
      </c>
      <c r="H937" s="237">
        <f t="shared" si="304"/>
        <v>47690</v>
      </c>
      <c r="I937" s="249"/>
      <c r="J937" s="247">
        <v>432</v>
      </c>
      <c r="K937" s="247"/>
      <c r="L937" s="248">
        <v>241970</v>
      </c>
      <c r="M937" s="248">
        <v>188590</v>
      </c>
      <c r="N937" s="248">
        <v>241970</v>
      </c>
      <c r="O937" s="248">
        <v>188590</v>
      </c>
      <c r="Q937" s="241">
        <v>6060</v>
      </c>
      <c r="R937" s="242">
        <f t="shared" si="295"/>
        <v>23490</v>
      </c>
      <c r="S937" s="242">
        <f t="shared" si="297"/>
        <v>29460.000000000004</v>
      </c>
      <c r="T937" s="242">
        <f t="shared" si="298"/>
        <v>93139.199999999997</v>
      </c>
      <c r="U937" s="242">
        <f t="shared" si="305"/>
        <v>146089.20000000001</v>
      </c>
      <c r="V937" s="242">
        <f t="shared" si="315"/>
        <v>152149.20000000001</v>
      </c>
      <c r="W937" s="242">
        <f t="shared" si="306"/>
        <v>15215</v>
      </c>
      <c r="X937" s="242">
        <f t="shared" si="307"/>
        <v>5620</v>
      </c>
      <c r="Y937" s="244">
        <f t="shared" si="308"/>
        <v>172980</v>
      </c>
      <c r="Z937" s="244"/>
      <c r="AA937" s="252"/>
      <c r="AB937" s="241">
        <v>7300</v>
      </c>
      <c r="AC937" s="242">
        <f t="shared" si="296"/>
        <v>27990</v>
      </c>
      <c r="AD937" s="242">
        <f t="shared" si="299"/>
        <v>37580</v>
      </c>
      <c r="AE937" s="242">
        <f t="shared" si="300"/>
        <v>121219.20000000001</v>
      </c>
      <c r="AF937" s="242">
        <f t="shared" si="309"/>
        <v>186789.2</v>
      </c>
      <c r="AG937" s="242">
        <f t="shared" si="316"/>
        <v>194089.2</v>
      </c>
      <c r="AH937" s="242">
        <f t="shared" si="310"/>
        <v>19409</v>
      </c>
      <c r="AI937" s="242">
        <f t="shared" si="311"/>
        <v>7180</v>
      </c>
      <c r="AJ937" s="244">
        <f t="shared" si="312"/>
        <v>220670</v>
      </c>
      <c r="AM937" s="246">
        <f t="shared" si="313"/>
        <v>21300</v>
      </c>
      <c r="AN937" s="246">
        <f t="shared" si="314"/>
        <v>15610</v>
      </c>
    </row>
    <row r="938" spans="2:40" ht="15.6">
      <c r="B938" s="247">
        <v>933</v>
      </c>
      <c r="C938" s="248">
        <v>485980</v>
      </c>
      <c r="D938" s="248">
        <v>391200</v>
      </c>
      <c r="E938" s="235">
        <f t="shared" si="301"/>
        <v>94780</v>
      </c>
      <c r="F938" s="236">
        <f t="shared" si="302"/>
        <v>220990</v>
      </c>
      <c r="G938" s="234">
        <f t="shared" si="303"/>
        <v>173230</v>
      </c>
      <c r="H938" s="237">
        <f t="shared" si="304"/>
        <v>47760</v>
      </c>
      <c r="I938" s="249"/>
      <c r="J938" s="247">
        <v>433</v>
      </c>
      <c r="K938" s="247"/>
      <c r="L938" s="248">
        <v>242280</v>
      </c>
      <c r="M938" s="248">
        <v>188840</v>
      </c>
      <c r="N938" s="248">
        <v>242280</v>
      </c>
      <c r="O938" s="248">
        <v>188840</v>
      </c>
      <c r="Q938" s="241">
        <v>6060</v>
      </c>
      <c r="R938" s="242">
        <f t="shared" si="295"/>
        <v>23490</v>
      </c>
      <c r="S938" s="242">
        <f t="shared" si="297"/>
        <v>29460.000000000004</v>
      </c>
      <c r="T938" s="242">
        <f t="shared" si="298"/>
        <v>93354.8</v>
      </c>
      <c r="U938" s="242">
        <f t="shared" si="305"/>
        <v>146304.79999999999</v>
      </c>
      <c r="V938" s="242">
        <f t="shared" si="315"/>
        <v>152364.79999999999</v>
      </c>
      <c r="W938" s="242">
        <f t="shared" si="306"/>
        <v>15236</v>
      </c>
      <c r="X938" s="242">
        <f t="shared" si="307"/>
        <v>5630</v>
      </c>
      <c r="Y938" s="244">
        <f t="shared" si="308"/>
        <v>173230</v>
      </c>
      <c r="Z938" s="244"/>
      <c r="AA938" s="252"/>
      <c r="AB938" s="241">
        <v>7300</v>
      </c>
      <c r="AC938" s="242">
        <f t="shared" si="296"/>
        <v>27990</v>
      </c>
      <c r="AD938" s="242">
        <f t="shared" si="299"/>
        <v>37580</v>
      </c>
      <c r="AE938" s="242">
        <f t="shared" si="300"/>
        <v>121499.8</v>
      </c>
      <c r="AF938" s="242">
        <f t="shared" si="309"/>
        <v>187069.8</v>
      </c>
      <c r="AG938" s="242">
        <f t="shared" si="316"/>
        <v>194369.8</v>
      </c>
      <c r="AH938" s="242">
        <f t="shared" si="310"/>
        <v>19437</v>
      </c>
      <c r="AI938" s="242">
        <f t="shared" si="311"/>
        <v>7190</v>
      </c>
      <c r="AJ938" s="244">
        <f t="shared" si="312"/>
        <v>220990</v>
      </c>
      <c r="AM938" s="246">
        <f t="shared" si="313"/>
        <v>21290</v>
      </c>
      <c r="AN938" s="246">
        <f t="shared" si="314"/>
        <v>15610</v>
      </c>
    </row>
    <row r="939" spans="2:40" ht="15.6">
      <c r="B939" s="247">
        <v>934</v>
      </c>
      <c r="C939" s="248">
        <v>486790</v>
      </c>
      <c r="D939" s="248">
        <v>391860</v>
      </c>
      <c r="E939" s="235">
        <f t="shared" si="301"/>
        <v>94930</v>
      </c>
      <c r="F939" s="236">
        <f t="shared" si="302"/>
        <v>221310</v>
      </c>
      <c r="G939" s="234">
        <f t="shared" si="303"/>
        <v>173470</v>
      </c>
      <c r="H939" s="237">
        <f t="shared" si="304"/>
        <v>47840</v>
      </c>
      <c r="I939" s="249"/>
      <c r="J939" s="247">
        <v>434</v>
      </c>
      <c r="K939" s="247"/>
      <c r="L939" s="248">
        <v>242600</v>
      </c>
      <c r="M939" s="248">
        <v>189090</v>
      </c>
      <c r="N939" s="248">
        <v>242600</v>
      </c>
      <c r="O939" s="248">
        <v>189090</v>
      </c>
      <c r="Q939" s="241">
        <v>6060</v>
      </c>
      <c r="R939" s="242">
        <f t="shared" si="295"/>
        <v>23490</v>
      </c>
      <c r="S939" s="242">
        <f t="shared" si="297"/>
        <v>29460.000000000004</v>
      </c>
      <c r="T939" s="242">
        <f t="shared" si="298"/>
        <v>93570.4</v>
      </c>
      <c r="U939" s="242">
        <f t="shared" si="305"/>
        <v>146520.4</v>
      </c>
      <c r="V939" s="242">
        <f t="shared" si="315"/>
        <v>152580.4</v>
      </c>
      <c r="W939" s="242">
        <f t="shared" si="306"/>
        <v>15258</v>
      </c>
      <c r="X939" s="242">
        <f t="shared" si="307"/>
        <v>5640</v>
      </c>
      <c r="Y939" s="244">
        <f t="shared" si="308"/>
        <v>173470</v>
      </c>
      <c r="Z939" s="244"/>
      <c r="AA939" s="252"/>
      <c r="AB939" s="241">
        <v>7300</v>
      </c>
      <c r="AC939" s="242">
        <f t="shared" si="296"/>
        <v>27990</v>
      </c>
      <c r="AD939" s="242">
        <f t="shared" si="299"/>
        <v>37580</v>
      </c>
      <c r="AE939" s="242">
        <f t="shared" si="300"/>
        <v>121780.40000000001</v>
      </c>
      <c r="AF939" s="242">
        <f t="shared" si="309"/>
        <v>187350.40000000002</v>
      </c>
      <c r="AG939" s="242">
        <f t="shared" si="316"/>
        <v>194650.40000000002</v>
      </c>
      <c r="AH939" s="242">
        <f t="shared" si="310"/>
        <v>19465</v>
      </c>
      <c r="AI939" s="242">
        <f t="shared" si="311"/>
        <v>7200</v>
      </c>
      <c r="AJ939" s="244">
        <f t="shared" si="312"/>
        <v>221310</v>
      </c>
      <c r="AM939" s="246">
        <f t="shared" si="313"/>
        <v>21290</v>
      </c>
      <c r="AN939" s="246">
        <f t="shared" si="314"/>
        <v>15620</v>
      </c>
    </row>
    <row r="940" spans="2:40" ht="15.6">
      <c r="B940" s="247">
        <v>935</v>
      </c>
      <c r="C940" s="248">
        <v>487590</v>
      </c>
      <c r="D940" s="248">
        <v>392510</v>
      </c>
      <c r="E940" s="235">
        <f t="shared" si="301"/>
        <v>95080</v>
      </c>
      <c r="F940" s="236">
        <f t="shared" si="302"/>
        <v>221630</v>
      </c>
      <c r="G940" s="234">
        <f t="shared" si="303"/>
        <v>173720</v>
      </c>
      <c r="H940" s="237">
        <f t="shared" si="304"/>
        <v>47910</v>
      </c>
      <c r="I940" s="249"/>
      <c r="J940" s="247">
        <v>435</v>
      </c>
      <c r="K940" s="247"/>
      <c r="L940" s="248">
        <v>242920</v>
      </c>
      <c r="M940" s="248">
        <v>189330</v>
      </c>
      <c r="N940" s="248">
        <v>242920</v>
      </c>
      <c r="O940" s="248">
        <v>189330</v>
      </c>
      <c r="Q940" s="241">
        <v>6060</v>
      </c>
      <c r="R940" s="242">
        <f t="shared" si="295"/>
        <v>23490</v>
      </c>
      <c r="S940" s="242">
        <f t="shared" si="297"/>
        <v>29460.000000000004</v>
      </c>
      <c r="T940" s="242">
        <f t="shared" si="298"/>
        <v>93786</v>
      </c>
      <c r="U940" s="242">
        <f t="shared" si="305"/>
        <v>146736</v>
      </c>
      <c r="V940" s="242">
        <f t="shared" si="315"/>
        <v>152796</v>
      </c>
      <c r="W940" s="242">
        <f t="shared" si="306"/>
        <v>15280</v>
      </c>
      <c r="X940" s="242">
        <f t="shared" si="307"/>
        <v>5650</v>
      </c>
      <c r="Y940" s="244">
        <f t="shared" si="308"/>
        <v>173720</v>
      </c>
      <c r="Z940" s="244"/>
      <c r="AA940" s="252"/>
      <c r="AB940" s="241">
        <v>7300</v>
      </c>
      <c r="AC940" s="242">
        <f t="shared" si="296"/>
        <v>27990</v>
      </c>
      <c r="AD940" s="242">
        <f t="shared" si="299"/>
        <v>37580</v>
      </c>
      <c r="AE940" s="242">
        <f t="shared" si="300"/>
        <v>122061.00000000001</v>
      </c>
      <c r="AF940" s="242">
        <f t="shared" si="309"/>
        <v>187631</v>
      </c>
      <c r="AG940" s="242">
        <f t="shared" si="316"/>
        <v>194931</v>
      </c>
      <c r="AH940" s="242">
        <f t="shared" si="310"/>
        <v>19493</v>
      </c>
      <c r="AI940" s="242">
        <f t="shared" si="311"/>
        <v>7210</v>
      </c>
      <c r="AJ940" s="244">
        <f t="shared" si="312"/>
        <v>221630</v>
      </c>
      <c r="AM940" s="246">
        <f t="shared" si="313"/>
        <v>21290</v>
      </c>
      <c r="AN940" s="246">
        <f t="shared" si="314"/>
        <v>15610</v>
      </c>
    </row>
    <row r="941" spans="2:40" ht="15.6">
      <c r="B941" s="247">
        <v>936</v>
      </c>
      <c r="C941" s="248">
        <v>488400</v>
      </c>
      <c r="D941" s="248">
        <v>393160</v>
      </c>
      <c r="E941" s="235">
        <f t="shared" si="301"/>
        <v>95240</v>
      </c>
      <c r="F941" s="236">
        <f t="shared" si="302"/>
        <v>221950</v>
      </c>
      <c r="G941" s="234">
        <f t="shared" si="303"/>
        <v>173970</v>
      </c>
      <c r="H941" s="237">
        <f t="shared" si="304"/>
        <v>47980</v>
      </c>
      <c r="I941" s="249"/>
      <c r="J941" s="247">
        <v>436</v>
      </c>
      <c r="K941" s="247"/>
      <c r="L941" s="248">
        <v>243240</v>
      </c>
      <c r="M941" s="248">
        <v>189570</v>
      </c>
      <c r="N941" s="248">
        <v>243240</v>
      </c>
      <c r="O941" s="248">
        <v>189570</v>
      </c>
      <c r="Q941" s="241">
        <v>6060</v>
      </c>
      <c r="R941" s="242">
        <f t="shared" si="295"/>
        <v>23490</v>
      </c>
      <c r="S941" s="242">
        <f t="shared" si="297"/>
        <v>29460.000000000004</v>
      </c>
      <c r="T941" s="242">
        <f t="shared" si="298"/>
        <v>94001.599999999991</v>
      </c>
      <c r="U941" s="242">
        <f t="shared" si="305"/>
        <v>146951.59999999998</v>
      </c>
      <c r="V941" s="242">
        <f t="shared" si="315"/>
        <v>153011.59999999998</v>
      </c>
      <c r="W941" s="242">
        <f t="shared" si="306"/>
        <v>15301</v>
      </c>
      <c r="X941" s="242">
        <f t="shared" si="307"/>
        <v>5660</v>
      </c>
      <c r="Y941" s="244">
        <f t="shared" si="308"/>
        <v>173970</v>
      </c>
      <c r="Z941" s="244"/>
      <c r="AA941" s="252"/>
      <c r="AB941" s="241">
        <v>7300</v>
      </c>
      <c r="AC941" s="242">
        <f t="shared" si="296"/>
        <v>27990</v>
      </c>
      <c r="AD941" s="242">
        <f t="shared" si="299"/>
        <v>37580</v>
      </c>
      <c r="AE941" s="242">
        <f t="shared" si="300"/>
        <v>122341.6</v>
      </c>
      <c r="AF941" s="242">
        <f t="shared" si="309"/>
        <v>187911.6</v>
      </c>
      <c r="AG941" s="242">
        <f t="shared" si="316"/>
        <v>195211.6</v>
      </c>
      <c r="AH941" s="242">
        <f t="shared" si="310"/>
        <v>19521</v>
      </c>
      <c r="AI941" s="242">
        <f t="shared" si="311"/>
        <v>7220</v>
      </c>
      <c r="AJ941" s="244">
        <f t="shared" si="312"/>
        <v>221950</v>
      </c>
      <c r="AM941" s="246">
        <f t="shared" si="313"/>
        <v>21290</v>
      </c>
      <c r="AN941" s="246">
        <f t="shared" si="314"/>
        <v>15600</v>
      </c>
    </row>
    <row r="942" spans="2:40" ht="15.6">
      <c r="B942" s="247">
        <v>937</v>
      </c>
      <c r="C942" s="248">
        <v>489210</v>
      </c>
      <c r="D942" s="248">
        <v>393810</v>
      </c>
      <c r="E942" s="235">
        <f t="shared" si="301"/>
        <v>95400</v>
      </c>
      <c r="F942" s="236">
        <f t="shared" si="302"/>
        <v>222270</v>
      </c>
      <c r="G942" s="234">
        <f t="shared" si="303"/>
        <v>174210</v>
      </c>
      <c r="H942" s="237">
        <f t="shared" si="304"/>
        <v>48060</v>
      </c>
      <c r="I942" s="249"/>
      <c r="J942" s="247">
        <v>437</v>
      </c>
      <c r="K942" s="247"/>
      <c r="L942" s="248">
        <v>243560</v>
      </c>
      <c r="M942" s="248">
        <v>189820</v>
      </c>
      <c r="N942" s="248">
        <v>243560</v>
      </c>
      <c r="O942" s="248">
        <v>189820</v>
      </c>
      <c r="Q942" s="241">
        <v>6060</v>
      </c>
      <c r="R942" s="242">
        <f t="shared" si="295"/>
        <v>23490</v>
      </c>
      <c r="S942" s="242">
        <f t="shared" si="297"/>
        <v>29460.000000000004</v>
      </c>
      <c r="T942" s="242">
        <f t="shared" si="298"/>
        <v>94217.2</v>
      </c>
      <c r="U942" s="242">
        <f t="shared" si="305"/>
        <v>147167.20000000001</v>
      </c>
      <c r="V942" s="242">
        <f t="shared" si="315"/>
        <v>153227.20000000001</v>
      </c>
      <c r="W942" s="242">
        <f t="shared" si="306"/>
        <v>15323</v>
      </c>
      <c r="X942" s="242">
        <f t="shared" si="307"/>
        <v>5660</v>
      </c>
      <c r="Y942" s="244">
        <f t="shared" si="308"/>
        <v>174210</v>
      </c>
      <c r="Z942" s="244"/>
      <c r="AA942" s="252"/>
      <c r="AB942" s="241">
        <v>7300</v>
      </c>
      <c r="AC942" s="242">
        <f t="shared" si="296"/>
        <v>27990</v>
      </c>
      <c r="AD942" s="242">
        <f t="shared" si="299"/>
        <v>37580</v>
      </c>
      <c r="AE942" s="242">
        <f t="shared" si="300"/>
        <v>122622.20000000001</v>
      </c>
      <c r="AF942" s="242">
        <f t="shared" si="309"/>
        <v>188192.2</v>
      </c>
      <c r="AG942" s="242">
        <f t="shared" si="316"/>
        <v>195492.2</v>
      </c>
      <c r="AH942" s="242">
        <f t="shared" si="310"/>
        <v>19549</v>
      </c>
      <c r="AI942" s="242">
        <f t="shared" si="311"/>
        <v>7230</v>
      </c>
      <c r="AJ942" s="244">
        <f t="shared" si="312"/>
        <v>222270</v>
      </c>
      <c r="AM942" s="246">
        <f t="shared" si="313"/>
        <v>21290</v>
      </c>
      <c r="AN942" s="246">
        <f t="shared" si="314"/>
        <v>15610</v>
      </c>
    </row>
    <row r="943" spans="2:40" ht="15.6">
      <c r="B943" s="247">
        <v>938</v>
      </c>
      <c r="C943" s="248">
        <v>490010</v>
      </c>
      <c r="D943" s="248">
        <v>394460</v>
      </c>
      <c r="E943" s="235">
        <f t="shared" si="301"/>
        <v>95550</v>
      </c>
      <c r="F943" s="236">
        <f t="shared" si="302"/>
        <v>222580</v>
      </c>
      <c r="G943" s="234">
        <f t="shared" si="303"/>
        <v>174450</v>
      </c>
      <c r="H943" s="237">
        <f t="shared" si="304"/>
        <v>48130</v>
      </c>
      <c r="I943" s="249"/>
      <c r="J943" s="247">
        <v>438</v>
      </c>
      <c r="K943" s="247"/>
      <c r="L943" s="248">
        <v>243880</v>
      </c>
      <c r="M943" s="248">
        <v>190060</v>
      </c>
      <c r="N943" s="248">
        <v>243880</v>
      </c>
      <c r="O943" s="248">
        <v>190060</v>
      </c>
      <c r="Q943" s="241">
        <v>6060</v>
      </c>
      <c r="R943" s="242">
        <f t="shared" si="295"/>
        <v>23490</v>
      </c>
      <c r="S943" s="242">
        <f t="shared" si="297"/>
        <v>29460.000000000004</v>
      </c>
      <c r="T943" s="242">
        <f t="shared" si="298"/>
        <v>94432.8</v>
      </c>
      <c r="U943" s="242">
        <f t="shared" si="305"/>
        <v>147382.79999999999</v>
      </c>
      <c r="V943" s="242">
        <f t="shared" si="315"/>
        <v>153442.79999999999</v>
      </c>
      <c r="W943" s="242">
        <f t="shared" si="306"/>
        <v>15344</v>
      </c>
      <c r="X943" s="242">
        <f t="shared" si="307"/>
        <v>5670</v>
      </c>
      <c r="Y943" s="244">
        <f t="shared" si="308"/>
        <v>174450</v>
      </c>
      <c r="Z943" s="244"/>
      <c r="AA943" s="252"/>
      <c r="AB943" s="241">
        <v>7300</v>
      </c>
      <c r="AC943" s="242">
        <f t="shared" si="296"/>
        <v>27990</v>
      </c>
      <c r="AD943" s="242">
        <f t="shared" si="299"/>
        <v>37580</v>
      </c>
      <c r="AE943" s="242">
        <f t="shared" si="300"/>
        <v>122902.8</v>
      </c>
      <c r="AF943" s="242">
        <f t="shared" si="309"/>
        <v>188472.8</v>
      </c>
      <c r="AG943" s="242">
        <f t="shared" si="316"/>
        <v>195772.79999999999</v>
      </c>
      <c r="AH943" s="242">
        <f t="shared" si="310"/>
        <v>19577</v>
      </c>
      <c r="AI943" s="242">
        <f t="shared" si="311"/>
        <v>7240</v>
      </c>
      <c r="AJ943" s="244">
        <f t="shared" si="312"/>
        <v>222580</v>
      </c>
      <c r="AM943" s="246">
        <f t="shared" si="313"/>
        <v>21300</v>
      </c>
      <c r="AN943" s="246">
        <f t="shared" si="314"/>
        <v>15610</v>
      </c>
    </row>
    <row r="944" spans="2:40" ht="15.6">
      <c r="B944" s="247">
        <v>939</v>
      </c>
      <c r="C944" s="248">
        <v>490820</v>
      </c>
      <c r="D944" s="248">
        <v>395120</v>
      </c>
      <c r="E944" s="235">
        <f t="shared" si="301"/>
        <v>95700</v>
      </c>
      <c r="F944" s="236">
        <f t="shared" si="302"/>
        <v>222900</v>
      </c>
      <c r="G944" s="234">
        <f t="shared" si="303"/>
        <v>174700</v>
      </c>
      <c r="H944" s="237">
        <f t="shared" si="304"/>
        <v>48200</v>
      </c>
      <c r="I944" s="249"/>
      <c r="J944" s="247">
        <v>439</v>
      </c>
      <c r="K944" s="247"/>
      <c r="L944" s="248">
        <v>244200</v>
      </c>
      <c r="M944" s="248">
        <v>190310</v>
      </c>
      <c r="N944" s="248">
        <v>244200</v>
      </c>
      <c r="O944" s="248">
        <v>190310</v>
      </c>
      <c r="Q944" s="241">
        <v>6060</v>
      </c>
      <c r="R944" s="242">
        <f t="shared" si="295"/>
        <v>23490</v>
      </c>
      <c r="S944" s="242">
        <f t="shared" si="297"/>
        <v>29460.000000000004</v>
      </c>
      <c r="T944" s="242">
        <f t="shared" si="298"/>
        <v>94648.4</v>
      </c>
      <c r="U944" s="242">
        <f t="shared" si="305"/>
        <v>147598.39999999999</v>
      </c>
      <c r="V944" s="242">
        <f t="shared" si="315"/>
        <v>153658.4</v>
      </c>
      <c r="W944" s="242">
        <f t="shared" si="306"/>
        <v>15366</v>
      </c>
      <c r="X944" s="242">
        <f t="shared" si="307"/>
        <v>5680</v>
      </c>
      <c r="Y944" s="244">
        <f t="shared" si="308"/>
        <v>174700</v>
      </c>
      <c r="Z944" s="244"/>
      <c r="AA944" s="252"/>
      <c r="AB944" s="241">
        <v>7300</v>
      </c>
      <c r="AC944" s="242">
        <f t="shared" si="296"/>
        <v>27990</v>
      </c>
      <c r="AD944" s="242">
        <f t="shared" si="299"/>
        <v>37580</v>
      </c>
      <c r="AE944" s="242">
        <f t="shared" si="300"/>
        <v>123183.40000000001</v>
      </c>
      <c r="AF944" s="242">
        <f t="shared" si="309"/>
        <v>188753.40000000002</v>
      </c>
      <c r="AG944" s="242">
        <f t="shared" si="316"/>
        <v>196053.40000000002</v>
      </c>
      <c r="AH944" s="242">
        <f t="shared" si="310"/>
        <v>19605</v>
      </c>
      <c r="AI944" s="242">
        <f t="shared" si="311"/>
        <v>7250</v>
      </c>
      <c r="AJ944" s="244">
        <f t="shared" si="312"/>
        <v>222900</v>
      </c>
      <c r="AM944" s="246">
        <f t="shared" si="313"/>
        <v>21300</v>
      </c>
      <c r="AN944" s="246">
        <f t="shared" si="314"/>
        <v>15610</v>
      </c>
    </row>
    <row r="945" spans="2:40" ht="15.6">
      <c r="B945" s="247">
        <v>940</v>
      </c>
      <c r="C945" s="248">
        <v>491630</v>
      </c>
      <c r="D945" s="248">
        <v>395770</v>
      </c>
      <c r="E945" s="235">
        <f t="shared" si="301"/>
        <v>95860</v>
      </c>
      <c r="F945" s="236">
        <f t="shared" si="302"/>
        <v>223220</v>
      </c>
      <c r="G945" s="234">
        <f t="shared" si="303"/>
        <v>174950</v>
      </c>
      <c r="H945" s="237">
        <f t="shared" si="304"/>
        <v>48270</v>
      </c>
      <c r="I945" s="249"/>
      <c r="J945" s="247">
        <v>440</v>
      </c>
      <c r="K945" s="247"/>
      <c r="L945" s="248">
        <v>244520</v>
      </c>
      <c r="M945" s="248">
        <v>190560</v>
      </c>
      <c r="N945" s="248">
        <v>244520</v>
      </c>
      <c r="O945" s="248">
        <v>190560</v>
      </c>
      <c r="Q945" s="241">
        <v>6060</v>
      </c>
      <c r="R945" s="242">
        <f t="shared" si="295"/>
        <v>23490</v>
      </c>
      <c r="S945" s="242">
        <f t="shared" si="297"/>
        <v>29460.000000000004</v>
      </c>
      <c r="T945" s="242">
        <f t="shared" si="298"/>
        <v>94864</v>
      </c>
      <c r="U945" s="242">
        <f t="shared" si="305"/>
        <v>147814</v>
      </c>
      <c r="V945" s="242">
        <f t="shared" si="315"/>
        <v>153874</v>
      </c>
      <c r="W945" s="242">
        <f t="shared" si="306"/>
        <v>15387</v>
      </c>
      <c r="X945" s="242">
        <f t="shared" si="307"/>
        <v>5690</v>
      </c>
      <c r="Y945" s="244">
        <f t="shared" si="308"/>
        <v>174950</v>
      </c>
      <c r="Z945" s="244"/>
      <c r="AA945" s="252"/>
      <c r="AB945" s="241">
        <v>7300</v>
      </c>
      <c r="AC945" s="242">
        <f t="shared" si="296"/>
        <v>27990</v>
      </c>
      <c r="AD945" s="242">
        <f t="shared" si="299"/>
        <v>37580</v>
      </c>
      <c r="AE945" s="242">
        <f t="shared" si="300"/>
        <v>123464.00000000001</v>
      </c>
      <c r="AF945" s="242">
        <f t="shared" si="309"/>
        <v>189034</v>
      </c>
      <c r="AG945" s="242">
        <f t="shared" si="316"/>
        <v>196334</v>
      </c>
      <c r="AH945" s="242">
        <f t="shared" si="310"/>
        <v>19633</v>
      </c>
      <c r="AI945" s="242">
        <f t="shared" si="311"/>
        <v>7260</v>
      </c>
      <c r="AJ945" s="244">
        <f t="shared" si="312"/>
        <v>223220</v>
      </c>
      <c r="AM945" s="246">
        <f t="shared" si="313"/>
        <v>21300</v>
      </c>
      <c r="AN945" s="246">
        <f t="shared" si="314"/>
        <v>15610</v>
      </c>
    </row>
    <row r="946" spans="2:40" ht="15.6">
      <c r="B946" s="247">
        <v>941</v>
      </c>
      <c r="C946" s="248">
        <v>492440</v>
      </c>
      <c r="D946" s="248">
        <v>396430</v>
      </c>
      <c r="E946" s="235">
        <f t="shared" si="301"/>
        <v>96010</v>
      </c>
      <c r="F946" s="236">
        <f t="shared" si="302"/>
        <v>223540</v>
      </c>
      <c r="G946" s="234">
        <f t="shared" si="303"/>
        <v>175190</v>
      </c>
      <c r="H946" s="237">
        <f t="shared" si="304"/>
        <v>48350</v>
      </c>
      <c r="I946" s="249"/>
      <c r="J946" s="247">
        <v>441</v>
      </c>
      <c r="K946" s="247"/>
      <c r="L946" s="248">
        <v>244830</v>
      </c>
      <c r="M946" s="248">
        <v>190800</v>
      </c>
      <c r="N946" s="248">
        <v>244830</v>
      </c>
      <c r="O946" s="248">
        <v>190800</v>
      </c>
      <c r="Q946" s="241">
        <v>6060</v>
      </c>
      <c r="R946" s="242">
        <f t="shared" ref="R946:R1009" si="317">300*$R$3</f>
        <v>23490</v>
      </c>
      <c r="S946" s="242">
        <f t="shared" si="297"/>
        <v>29460.000000000004</v>
      </c>
      <c r="T946" s="242">
        <f t="shared" si="298"/>
        <v>95079.599999999991</v>
      </c>
      <c r="U946" s="242">
        <f t="shared" si="305"/>
        <v>148029.59999999998</v>
      </c>
      <c r="V946" s="242">
        <f t="shared" si="315"/>
        <v>154089.59999999998</v>
      </c>
      <c r="W946" s="242">
        <f t="shared" si="306"/>
        <v>15409</v>
      </c>
      <c r="X946" s="242">
        <f t="shared" si="307"/>
        <v>5700</v>
      </c>
      <c r="Y946" s="244">
        <f t="shared" si="308"/>
        <v>175190</v>
      </c>
      <c r="Z946" s="244"/>
      <c r="AA946" s="252"/>
      <c r="AB946" s="241">
        <v>7300</v>
      </c>
      <c r="AC946" s="242">
        <f t="shared" ref="AC946:AC1009" si="318">300*$AC$3</f>
        <v>27990</v>
      </c>
      <c r="AD946" s="242">
        <f t="shared" si="299"/>
        <v>37580</v>
      </c>
      <c r="AE946" s="242">
        <f t="shared" si="300"/>
        <v>123744.6</v>
      </c>
      <c r="AF946" s="242">
        <f t="shared" si="309"/>
        <v>189314.6</v>
      </c>
      <c r="AG946" s="242">
        <f t="shared" si="316"/>
        <v>196614.6</v>
      </c>
      <c r="AH946" s="242">
        <f t="shared" si="310"/>
        <v>19661</v>
      </c>
      <c r="AI946" s="242">
        <f t="shared" si="311"/>
        <v>7270</v>
      </c>
      <c r="AJ946" s="244">
        <f t="shared" si="312"/>
        <v>223540</v>
      </c>
      <c r="AM946" s="246">
        <f t="shared" si="313"/>
        <v>21290</v>
      </c>
      <c r="AN946" s="246">
        <f t="shared" si="314"/>
        <v>15610</v>
      </c>
    </row>
    <row r="947" spans="2:40" ht="15.6">
      <c r="B947" s="247">
        <v>942</v>
      </c>
      <c r="C947" s="248">
        <v>493250</v>
      </c>
      <c r="D947" s="248">
        <v>397080</v>
      </c>
      <c r="E947" s="235">
        <f t="shared" si="301"/>
        <v>96170</v>
      </c>
      <c r="F947" s="236">
        <f t="shared" si="302"/>
        <v>223860</v>
      </c>
      <c r="G947" s="234">
        <f t="shared" si="303"/>
        <v>175430</v>
      </c>
      <c r="H947" s="237">
        <f t="shared" si="304"/>
        <v>48430</v>
      </c>
      <c r="I947" s="249"/>
      <c r="J947" s="247">
        <v>442</v>
      </c>
      <c r="K947" s="247"/>
      <c r="L947" s="248">
        <v>245150</v>
      </c>
      <c r="M947" s="248">
        <v>191040</v>
      </c>
      <c r="N947" s="248">
        <v>245150</v>
      </c>
      <c r="O947" s="248">
        <v>191040</v>
      </c>
      <c r="Q947" s="241">
        <v>6060</v>
      </c>
      <c r="R947" s="242">
        <f t="shared" si="317"/>
        <v>23490</v>
      </c>
      <c r="S947" s="242">
        <f t="shared" si="297"/>
        <v>29460.000000000004</v>
      </c>
      <c r="T947" s="242">
        <f t="shared" si="298"/>
        <v>95295.2</v>
      </c>
      <c r="U947" s="242">
        <f t="shared" si="305"/>
        <v>148245.20000000001</v>
      </c>
      <c r="V947" s="242">
        <f t="shared" si="315"/>
        <v>154305.20000000001</v>
      </c>
      <c r="W947" s="242">
        <f t="shared" si="306"/>
        <v>15431</v>
      </c>
      <c r="X947" s="242">
        <f t="shared" si="307"/>
        <v>5700</v>
      </c>
      <c r="Y947" s="244">
        <f t="shared" si="308"/>
        <v>175430</v>
      </c>
      <c r="Z947" s="244"/>
      <c r="AA947" s="252"/>
      <c r="AB947" s="241">
        <v>7300</v>
      </c>
      <c r="AC947" s="242">
        <f t="shared" si="318"/>
        <v>27990</v>
      </c>
      <c r="AD947" s="242">
        <f t="shared" si="299"/>
        <v>37580</v>
      </c>
      <c r="AE947" s="242">
        <f t="shared" si="300"/>
        <v>124025.20000000001</v>
      </c>
      <c r="AF947" s="242">
        <f t="shared" si="309"/>
        <v>189595.2</v>
      </c>
      <c r="AG947" s="242">
        <f t="shared" si="316"/>
        <v>196895.2</v>
      </c>
      <c r="AH947" s="242">
        <f t="shared" si="310"/>
        <v>19690</v>
      </c>
      <c r="AI947" s="242">
        <f t="shared" si="311"/>
        <v>7280</v>
      </c>
      <c r="AJ947" s="244">
        <f t="shared" si="312"/>
        <v>223860</v>
      </c>
      <c r="AM947" s="246">
        <f t="shared" si="313"/>
        <v>21290</v>
      </c>
      <c r="AN947" s="246">
        <f t="shared" si="314"/>
        <v>15610</v>
      </c>
    </row>
    <row r="948" spans="2:40" ht="15.6">
      <c r="B948" s="247">
        <v>943</v>
      </c>
      <c r="C948" s="248">
        <v>494050</v>
      </c>
      <c r="D948" s="248">
        <v>397730</v>
      </c>
      <c r="E948" s="235">
        <f t="shared" si="301"/>
        <v>96320</v>
      </c>
      <c r="F948" s="236">
        <f t="shared" si="302"/>
        <v>224180</v>
      </c>
      <c r="G948" s="234">
        <f t="shared" si="303"/>
        <v>175680</v>
      </c>
      <c r="H948" s="237">
        <f t="shared" si="304"/>
        <v>48500</v>
      </c>
      <c r="I948" s="249"/>
      <c r="J948" s="247">
        <v>443</v>
      </c>
      <c r="K948" s="247"/>
      <c r="L948" s="248">
        <v>245470</v>
      </c>
      <c r="M948" s="248">
        <v>191290</v>
      </c>
      <c r="N948" s="248">
        <v>245470</v>
      </c>
      <c r="O948" s="248">
        <v>191290</v>
      </c>
      <c r="Q948" s="241">
        <v>6060</v>
      </c>
      <c r="R948" s="242">
        <f t="shared" si="317"/>
        <v>23490</v>
      </c>
      <c r="S948" s="242">
        <f t="shared" si="297"/>
        <v>29460.000000000004</v>
      </c>
      <c r="T948" s="242">
        <f t="shared" si="298"/>
        <v>95510.8</v>
      </c>
      <c r="U948" s="242">
        <f t="shared" si="305"/>
        <v>148460.79999999999</v>
      </c>
      <c r="V948" s="242">
        <f t="shared" si="315"/>
        <v>154520.79999999999</v>
      </c>
      <c r="W948" s="242">
        <f t="shared" si="306"/>
        <v>15452</v>
      </c>
      <c r="X948" s="242">
        <f t="shared" si="307"/>
        <v>5710</v>
      </c>
      <c r="Y948" s="244">
        <f t="shared" si="308"/>
        <v>175680</v>
      </c>
      <c r="Z948" s="244"/>
      <c r="AA948" s="252"/>
      <c r="AB948" s="241">
        <v>7300</v>
      </c>
      <c r="AC948" s="242">
        <f t="shared" si="318"/>
        <v>27990</v>
      </c>
      <c r="AD948" s="242">
        <f t="shared" si="299"/>
        <v>37580</v>
      </c>
      <c r="AE948" s="242">
        <f t="shared" si="300"/>
        <v>124305.8</v>
      </c>
      <c r="AF948" s="242">
        <f t="shared" si="309"/>
        <v>189875.8</v>
      </c>
      <c r="AG948" s="242">
        <f t="shared" si="316"/>
        <v>197175.8</v>
      </c>
      <c r="AH948" s="242">
        <f t="shared" si="310"/>
        <v>19718</v>
      </c>
      <c r="AI948" s="242">
        <f t="shared" si="311"/>
        <v>7290</v>
      </c>
      <c r="AJ948" s="244">
        <f t="shared" si="312"/>
        <v>224180</v>
      </c>
      <c r="AM948" s="246">
        <f t="shared" si="313"/>
        <v>21290</v>
      </c>
      <c r="AN948" s="246">
        <f t="shared" si="314"/>
        <v>15610</v>
      </c>
    </row>
    <row r="949" spans="2:40" ht="15.6">
      <c r="B949" s="247">
        <v>944</v>
      </c>
      <c r="C949" s="248">
        <v>494860</v>
      </c>
      <c r="D949" s="248">
        <v>398390</v>
      </c>
      <c r="E949" s="235">
        <f t="shared" si="301"/>
        <v>96470</v>
      </c>
      <c r="F949" s="236">
        <f t="shared" si="302"/>
        <v>224500</v>
      </c>
      <c r="G949" s="234">
        <f t="shared" si="303"/>
        <v>175930</v>
      </c>
      <c r="H949" s="237">
        <f t="shared" si="304"/>
        <v>48570</v>
      </c>
      <c r="I949" s="249"/>
      <c r="J949" s="247">
        <v>444</v>
      </c>
      <c r="K949" s="247"/>
      <c r="L949" s="248">
        <v>245790</v>
      </c>
      <c r="M949" s="248">
        <v>191540</v>
      </c>
      <c r="N949" s="248">
        <v>245790</v>
      </c>
      <c r="O949" s="248">
        <v>191540</v>
      </c>
      <c r="Q949" s="241">
        <v>6060</v>
      </c>
      <c r="R949" s="242">
        <f t="shared" si="317"/>
        <v>23490</v>
      </c>
      <c r="S949" s="242">
        <f t="shared" si="297"/>
        <v>29460.000000000004</v>
      </c>
      <c r="T949" s="242">
        <f t="shared" si="298"/>
        <v>95726.399999999994</v>
      </c>
      <c r="U949" s="242">
        <f t="shared" si="305"/>
        <v>148676.4</v>
      </c>
      <c r="V949" s="242">
        <f t="shared" si="315"/>
        <v>154736.4</v>
      </c>
      <c r="W949" s="242">
        <f t="shared" si="306"/>
        <v>15474</v>
      </c>
      <c r="X949" s="242">
        <f t="shared" si="307"/>
        <v>5720</v>
      </c>
      <c r="Y949" s="244">
        <f t="shared" si="308"/>
        <v>175930</v>
      </c>
      <c r="Z949" s="244"/>
      <c r="AA949" s="252"/>
      <c r="AB949" s="241">
        <v>7300</v>
      </c>
      <c r="AC949" s="242">
        <f t="shared" si="318"/>
        <v>27990</v>
      </c>
      <c r="AD949" s="242">
        <f t="shared" si="299"/>
        <v>37580</v>
      </c>
      <c r="AE949" s="242">
        <f t="shared" si="300"/>
        <v>124586.40000000001</v>
      </c>
      <c r="AF949" s="242">
        <f t="shared" si="309"/>
        <v>190156.40000000002</v>
      </c>
      <c r="AG949" s="242">
        <f t="shared" si="316"/>
        <v>197456.40000000002</v>
      </c>
      <c r="AH949" s="242">
        <f t="shared" si="310"/>
        <v>19746</v>
      </c>
      <c r="AI949" s="242">
        <f t="shared" si="311"/>
        <v>7300</v>
      </c>
      <c r="AJ949" s="244">
        <f t="shared" si="312"/>
        <v>224500</v>
      </c>
      <c r="AM949" s="246">
        <f t="shared" si="313"/>
        <v>21290</v>
      </c>
      <c r="AN949" s="246">
        <f t="shared" si="314"/>
        <v>15610</v>
      </c>
    </row>
    <row r="950" spans="2:40" ht="15.6">
      <c r="B950" s="247">
        <v>945</v>
      </c>
      <c r="C950" s="248">
        <v>495670</v>
      </c>
      <c r="D950" s="248">
        <v>399040</v>
      </c>
      <c r="E950" s="235">
        <f t="shared" si="301"/>
        <v>96630</v>
      </c>
      <c r="F950" s="236">
        <f t="shared" si="302"/>
        <v>224820</v>
      </c>
      <c r="G950" s="234">
        <f t="shared" si="303"/>
        <v>176170</v>
      </c>
      <c r="H950" s="237">
        <f t="shared" si="304"/>
        <v>48650</v>
      </c>
      <c r="I950" s="249"/>
      <c r="J950" s="247">
        <v>445</v>
      </c>
      <c r="K950" s="247"/>
      <c r="L950" s="248">
        <v>246110</v>
      </c>
      <c r="M950" s="248">
        <v>191790</v>
      </c>
      <c r="N950" s="248">
        <v>246110</v>
      </c>
      <c r="O950" s="248">
        <v>191790</v>
      </c>
      <c r="Q950" s="241">
        <v>6060</v>
      </c>
      <c r="R950" s="242">
        <f t="shared" si="317"/>
        <v>23490</v>
      </c>
      <c r="S950" s="242">
        <f t="shared" si="297"/>
        <v>29460.000000000004</v>
      </c>
      <c r="T950" s="242">
        <f t="shared" si="298"/>
        <v>95942</v>
      </c>
      <c r="U950" s="242">
        <f t="shared" si="305"/>
        <v>148892</v>
      </c>
      <c r="V950" s="242">
        <f t="shared" si="315"/>
        <v>154952</v>
      </c>
      <c r="W950" s="242">
        <f t="shared" si="306"/>
        <v>15495</v>
      </c>
      <c r="X950" s="242">
        <f t="shared" si="307"/>
        <v>5730</v>
      </c>
      <c r="Y950" s="244">
        <f t="shared" si="308"/>
        <v>176170</v>
      </c>
      <c r="Z950" s="244"/>
      <c r="AA950" s="252"/>
      <c r="AB950" s="241">
        <v>7300</v>
      </c>
      <c r="AC950" s="242">
        <f t="shared" si="318"/>
        <v>27990</v>
      </c>
      <c r="AD950" s="242">
        <f t="shared" si="299"/>
        <v>37580</v>
      </c>
      <c r="AE950" s="242">
        <f t="shared" si="300"/>
        <v>124867.00000000001</v>
      </c>
      <c r="AF950" s="242">
        <f t="shared" si="309"/>
        <v>190437</v>
      </c>
      <c r="AG950" s="242">
        <f t="shared" si="316"/>
        <v>197737</v>
      </c>
      <c r="AH950" s="242">
        <f t="shared" si="310"/>
        <v>19774</v>
      </c>
      <c r="AI950" s="242">
        <f t="shared" si="311"/>
        <v>7310</v>
      </c>
      <c r="AJ950" s="244">
        <f t="shared" si="312"/>
        <v>224820</v>
      </c>
      <c r="AM950" s="246">
        <f t="shared" si="313"/>
        <v>21290</v>
      </c>
      <c r="AN950" s="246">
        <f t="shared" si="314"/>
        <v>15620</v>
      </c>
    </row>
    <row r="951" spans="2:40" ht="15.6">
      <c r="B951" s="247">
        <v>946</v>
      </c>
      <c r="C951" s="248">
        <v>496470</v>
      </c>
      <c r="D951" s="248">
        <v>399690</v>
      </c>
      <c r="E951" s="235">
        <f t="shared" si="301"/>
        <v>96780</v>
      </c>
      <c r="F951" s="236">
        <f t="shared" si="302"/>
        <v>225130</v>
      </c>
      <c r="G951" s="234">
        <f t="shared" si="303"/>
        <v>176420</v>
      </c>
      <c r="H951" s="237">
        <f t="shared" si="304"/>
        <v>48710</v>
      </c>
      <c r="I951" s="249"/>
      <c r="J951" s="247">
        <v>446</v>
      </c>
      <c r="K951" s="247"/>
      <c r="L951" s="248">
        <v>246430</v>
      </c>
      <c r="M951" s="248">
        <v>192020</v>
      </c>
      <c r="N951" s="248">
        <v>246430</v>
      </c>
      <c r="O951" s="248">
        <v>192020</v>
      </c>
      <c r="Q951" s="241">
        <v>6060</v>
      </c>
      <c r="R951" s="242">
        <f t="shared" si="317"/>
        <v>23490</v>
      </c>
      <c r="S951" s="242">
        <f t="shared" si="297"/>
        <v>29460.000000000004</v>
      </c>
      <c r="T951" s="242">
        <f t="shared" si="298"/>
        <v>96157.599999999991</v>
      </c>
      <c r="U951" s="242">
        <f t="shared" si="305"/>
        <v>149107.59999999998</v>
      </c>
      <c r="V951" s="242">
        <f t="shared" si="315"/>
        <v>155167.59999999998</v>
      </c>
      <c r="W951" s="242">
        <f t="shared" si="306"/>
        <v>15517</v>
      </c>
      <c r="X951" s="242">
        <f t="shared" si="307"/>
        <v>5740</v>
      </c>
      <c r="Y951" s="244">
        <f t="shared" si="308"/>
        <v>176420</v>
      </c>
      <c r="Z951" s="244"/>
      <c r="AA951" s="252"/>
      <c r="AB951" s="241">
        <v>7300</v>
      </c>
      <c r="AC951" s="242">
        <f t="shared" si="318"/>
        <v>27990</v>
      </c>
      <c r="AD951" s="242">
        <f t="shared" si="299"/>
        <v>37580</v>
      </c>
      <c r="AE951" s="242">
        <f t="shared" si="300"/>
        <v>125147.6</v>
      </c>
      <c r="AF951" s="242">
        <f t="shared" si="309"/>
        <v>190717.6</v>
      </c>
      <c r="AG951" s="242">
        <f t="shared" si="316"/>
        <v>198017.6</v>
      </c>
      <c r="AH951" s="242">
        <f t="shared" si="310"/>
        <v>19802</v>
      </c>
      <c r="AI951" s="242">
        <f t="shared" si="311"/>
        <v>7320</v>
      </c>
      <c r="AJ951" s="244">
        <f t="shared" si="312"/>
        <v>225130</v>
      </c>
      <c r="AM951" s="246">
        <f t="shared" si="313"/>
        <v>21300</v>
      </c>
      <c r="AN951" s="246">
        <f t="shared" si="314"/>
        <v>15600</v>
      </c>
    </row>
    <row r="952" spans="2:40" ht="15.6">
      <c r="B952" s="247">
        <v>947</v>
      </c>
      <c r="C952" s="248">
        <v>497280</v>
      </c>
      <c r="D952" s="248">
        <v>400340</v>
      </c>
      <c r="E952" s="235">
        <f t="shared" si="301"/>
        <v>96940</v>
      </c>
      <c r="F952" s="236">
        <f t="shared" si="302"/>
        <v>225450</v>
      </c>
      <c r="G952" s="234">
        <f t="shared" si="303"/>
        <v>176660</v>
      </c>
      <c r="H952" s="237">
        <f t="shared" si="304"/>
        <v>48790</v>
      </c>
      <c r="I952" s="249"/>
      <c r="J952" s="247">
        <v>447</v>
      </c>
      <c r="K952" s="247"/>
      <c r="L952" s="248">
        <v>246760</v>
      </c>
      <c r="M952" s="248">
        <v>192270</v>
      </c>
      <c r="N952" s="248">
        <v>246760</v>
      </c>
      <c r="O952" s="248">
        <v>192270</v>
      </c>
      <c r="Q952" s="241">
        <v>6060</v>
      </c>
      <c r="R952" s="242">
        <f t="shared" si="317"/>
        <v>23490</v>
      </c>
      <c r="S952" s="242">
        <f t="shared" si="297"/>
        <v>29460.000000000004</v>
      </c>
      <c r="T952" s="242">
        <f t="shared" si="298"/>
        <v>96373.2</v>
      </c>
      <c r="U952" s="242">
        <f t="shared" si="305"/>
        <v>149323.20000000001</v>
      </c>
      <c r="V952" s="242">
        <f t="shared" si="315"/>
        <v>155383.20000000001</v>
      </c>
      <c r="W952" s="242">
        <f t="shared" si="306"/>
        <v>15538</v>
      </c>
      <c r="X952" s="242">
        <f t="shared" si="307"/>
        <v>5740</v>
      </c>
      <c r="Y952" s="244">
        <f t="shared" si="308"/>
        <v>176660</v>
      </c>
      <c r="Z952" s="244"/>
      <c r="AA952" s="252"/>
      <c r="AB952" s="241">
        <v>7300</v>
      </c>
      <c r="AC952" s="242">
        <f t="shared" si="318"/>
        <v>27990</v>
      </c>
      <c r="AD952" s="242">
        <f t="shared" si="299"/>
        <v>37580</v>
      </c>
      <c r="AE952" s="242">
        <f t="shared" si="300"/>
        <v>125428.20000000001</v>
      </c>
      <c r="AF952" s="242">
        <f t="shared" si="309"/>
        <v>190998.2</v>
      </c>
      <c r="AG952" s="242">
        <f t="shared" si="316"/>
        <v>198298.2</v>
      </c>
      <c r="AH952" s="242">
        <f t="shared" si="310"/>
        <v>19830</v>
      </c>
      <c r="AI952" s="242">
        <f t="shared" si="311"/>
        <v>7330</v>
      </c>
      <c r="AJ952" s="244">
        <f t="shared" si="312"/>
        <v>225450</v>
      </c>
      <c r="AM952" s="246">
        <f t="shared" si="313"/>
        <v>21310</v>
      </c>
      <c r="AN952" s="246">
        <f t="shared" si="314"/>
        <v>15610</v>
      </c>
    </row>
    <row r="953" spans="2:40" ht="15.6">
      <c r="B953" s="247">
        <v>948</v>
      </c>
      <c r="C953" s="248">
        <v>498080</v>
      </c>
      <c r="D953" s="248">
        <v>400990</v>
      </c>
      <c r="E953" s="235">
        <f t="shared" si="301"/>
        <v>97090</v>
      </c>
      <c r="F953" s="236">
        <f t="shared" si="302"/>
        <v>225770</v>
      </c>
      <c r="G953" s="234">
        <f t="shared" si="303"/>
        <v>176900</v>
      </c>
      <c r="H953" s="237">
        <f t="shared" si="304"/>
        <v>48870</v>
      </c>
      <c r="I953" s="249"/>
      <c r="J953" s="247">
        <v>448</v>
      </c>
      <c r="K953" s="247"/>
      <c r="L953" s="248">
        <v>247070</v>
      </c>
      <c r="M953" s="248">
        <v>192520</v>
      </c>
      <c r="N953" s="248">
        <v>247070</v>
      </c>
      <c r="O953" s="248">
        <v>192520</v>
      </c>
      <c r="Q953" s="241">
        <v>6060</v>
      </c>
      <c r="R953" s="242">
        <f t="shared" si="317"/>
        <v>23490</v>
      </c>
      <c r="S953" s="242">
        <f t="shared" si="297"/>
        <v>29460.000000000004</v>
      </c>
      <c r="T953" s="242">
        <f t="shared" si="298"/>
        <v>96588.800000000003</v>
      </c>
      <c r="U953" s="242">
        <f t="shared" si="305"/>
        <v>149538.79999999999</v>
      </c>
      <c r="V953" s="242">
        <f t="shared" si="315"/>
        <v>155598.79999999999</v>
      </c>
      <c r="W953" s="242">
        <f t="shared" si="306"/>
        <v>15560</v>
      </c>
      <c r="X953" s="242">
        <f t="shared" si="307"/>
        <v>5750</v>
      </c>
      <c r="Y953" s="244">
        <f t="shared" si="308"/>
        <v>176900</v>
      </c>
      <c r="Z953" s="244"/>
      <c r="AA953" s="252"/>
      <c r="AB953" s="241">
        <v>7300</v>
      </c>
      <c r="AC953" s="242">
        <f t="shared" si="318"/>
        <v>27990</v>
      </c>
      <c r="AD953" s="242">
        <f t="shared" si="299"/>
        <v>37580</v>
      </c>
      <c r="AE953" s="242">
        <f t="shared" si="300"/>
        <v>125708.80000000002</v>
      </c>
      <c r="AF953" s="242">
        <f t="shared" si="309"/>
        <v>191278.80000000002</v>
      </c>
      <c r="AG953" s="242">
        <f t="shared" si="316"/>
        <v>198578.80000000002</v>
      </c>
      <c r="AH953" s="242">
        <f t="shared" si="310"/>
        <v>19858</v>
      </c>
      <c r="AI953" s="242">
        <f t="shared" si="311"/>
        <v>7340</v>
      </c>
      <c r="AJ953" s="244">
        <f t="shared" si="312"/>
        <v>225770</v>
      </c>
      <c r="AM953" s="246">
        <f t="shared" si="313"/>
        <v>21300</v>
      </c>
      <c r="AN953" s="246">
        <f t="shared" si="314"/>
        <v>15620</v>
      </c>
    </row>
    <row r="954" spans="2:40" ht="15.6">
      <c r="B954" s="247">
        <v>949</v>
      </c>
      <c r="C954" s="248">
        <v>498890</v>
      </c>
      <c r="D954" s="248">
        <v>401660</v>
      </c>
      <c r="E954" s="235">
        <f t="shared" si="301"/>
        <v>97230</v>
      </c>
      <c r="F954" s="236">
        <f t="shared" si="302"/>
        <v>226090</v>
      </c>
      <c r="G954" s="234">
        <f t="shared" si="303"/>
        <v>177150</v>
      </c>
      <c r="H954" s="237">
        <f t="shared" si="304"/>
        <v>48940</v>
      </c>
      <c r="I954" s="249"/>
      <c r="J954" s="247">
        <v>449</v>
      </c>
      <c r="K954" s="247"/>
      <c r="L954" s="248">
        <v>247390</v>
      </c>
      <c r="M954" s="248">
        <v>192760</v>
      </c>
      <c r="N954" s="248">
        <v>247390</v>
      </c>
      <c r="O954" s="248">
        <v>192760</v>
      </c>
      <c r="Q954" s="241">
        <v>6060</v>
      </c>
      <c r="R954" s="242">
        <f t="shared" si="317"/>
        <v>23490</v>
      </c>
      <c r="S954" s="242">
        <f t="shared" ref="S954:S1017" si="319">200*$S$3</f>
        <v>29460.000000000004</v>
      </c>
      <c r="T954" s="242">
        <f t="shared" ref="T954:T1017" si="320">J954*$T$3</f>
        <v>96804.4</v>
      </c>
      <c r="U954" s="242">
        <f t="shared" si="305"/>
        <v>149754.4</v>
      </c>
      <c r="V954" s="242">
        <f t="shared" si="315"/>
        <v>155814.39999999999</v>
      </c>
      <c r="W954" s="242">
        <f t="shared" si="306"/>
        <v>15581</v>
      </c>
      <c r="X954" s="242">
        <f t="shared" si="307"/>
        <v>5760</v>
      </c>
      <c r="Y954" s="244">
        <f t="shared" si="308"/>
        <v>177150</v>
      </c>
      <c r="Z954" s="244"/>
      <c r="AA954" s="252"/>
      <c r="AB954" s="241">
        <v>7300</v>
      </c>
      <c r="AC954" s="242">
        <f t="shared" si="318"/>
        <v>27990</v>
      </c>
      <c r="AD954" s="242">
        <f t="shared" ref="AD954:AD1017" si="321">200*$AD$3</f>
        <v>37580</v>
      </c>
      <c r="AE954" s="242">
        <f t="shared" ref="AE954:AE1017" si="322">J954*$AE$3</f>
        <v>125989.40000000001</v>
      </c>
      <c r="AF954" s="242">
        <f t="shared" si="309"/>
        <v>191559.40000000002</v>
      </c>
      <c r="AG954" s="242">
        <f t="shared" si="316"/>
        <v>198859.40000000002</v>
      </c>
      <c r="AH954" s="242">
        <f t="shared" si="310"/>
        <v>19886</v>
      </c>
      <c r="AI954" s="242">
        <f t="shared" si="311"/>
        <v>7350</v>
      </c>
      <c r="AJ954" s="244">
        <f t="shared" si="312"/>
        <v>226090</v>
      </c>
      <c r="AM954" s="246">
        <f t="shared" si="313"/>
        <v>21300</v>
      </c>
      <c r="AN954" s="246">
        <f t="shared" si="314"/>
        <v>15610</v>
      </c>
    </row>
    <row r="955" spans="2:40" ht="15.6">
      <c r="B955" s="247">
        <v>950</v>
      </c>
      <c r="C955" s="248">
        <v>499700</v>
      </c>
      <c r="D955" s="248">
        <v>402310</v>
      </c>
      <c r="E955" s="235">
        <f t="shared" si="301"/>
        <v>97390</v>
      </c>
      <c r="F955" s="236">
        <f t="shared" si="302"/>
        <v>226410</v>
      </c>
      <c r="G955" s="234">
        <f t="shared" si="303"/>
        <v>177400</v>
      </c>
      <c r="H955" s="237">
        <f t="shared" si="304"/>
        <v>49010</v>
      </c>
      <c r="I955" s="249"/>
      <c r="J955" s="247">
        <v>450</v>
      </c>
      <c r="K955" s="247"/>
      <c r="L955" s="248">
        <v>247710</v>
      </c>
      <c r="M955" s="248">
        <v>193010</v>
      </c>
      <c r="N955" s="248">
        <v>247710</v>
      </c>
      <c r="O955" s="248">
        <v>193010</v>
      </c>
      <c r="Q955" s="241">
        <v>6060</v>
      </c>
      <c r="R955" s="242">
        <f t="shared" si="317"/>
        <v>23490</v>
      </c>
      <c r="S955" s="242">
        <f t="shared" si="319"/>
        <v>29460.000000000004</v>
      </c>
      <c r="T955" s="242">
        <f t="shared" si="320"/>
        <v>97020</v>
      </c>
      <c r="U955" s="242">
        <f t="shared" si="305"/>
        <v>149970</v>
      </c>
      <c r="V955" s="242">
        <f t="shared" si="315"/>
        <v>156030</v>
      </c>
      <c r="W955" s="242">
        <f t="shared" si="306"/>
        <v>15603</v>
      </c>
      <c r="X955" s="242">
        <f t="shared" si="307"/>
        <v>5770</v>
      </c>
      <c r="Y955" s="244">
        <f t="shared" si="308"/>
        <v>177400</v>
      </c>
      <c r="Z955" s="244"/>
      <c r="AA955" s="252"/>
      <c r="AB955" s="241">
        <v>7300</v>
      </c>
      <c r="AC955" s="242">
        <f t="shared" si="318"/>
        <v>27990</v>
      </c>
      <c r="AD955" s="242">
        <f t="shared" si="321"/>
        <v>37580</v>
      </c>
      <c r="AE955" s="242">
        <f t="shared" si="322"/>
        <v>126270.00000000001</v>
      </c>
      <c r="AF955" s="242">
        <f t="shared" si="309"/>
        <v>191840</v>
      </c>
      <c r="AG955" s="242">
        <f t="shared" si="316"/>
        <v>199140</v>
      </c>
      <c r="AH955" s="242">
        <f t="shared" si="310"/>
        <v>19914</v>
      </c>
      <c r="AI955" s="242">
        <f t="shared" si="311"/>
        <v>7360</v>
      </c>
      <c r="AJ955" s="244">
        <f t="shared" si="312"/>
        <v>226410</v>
      </c>
      <c r="AM955" s="246">
        <f t="shared" si="313"/>
        <v>21300</v>
      </c>
      <c r="AN955" s="246">
        <f t="shared" si="314"/>
        <v>15610</v>
      </c>
    </row>
    <row r="956" spans="2:40" ht="15.6">
      <c r="B956" s="247">
        <v>951</v>
      </c>
      <c r="C956" s="248">
        <v>500500</v>
      </c>
      <c r="D956" s="248">
        <v>402960</v>
      </c>
      <c r="E956" s="235">
        <f t="shared" si="301"/>
        <v>97540</v>
      </c>
      <c r="F956" s="236">
        <f t="shared" si="302"/>
        <v>226730</v>
      </c>
      <c r="G956" s="234">
        <f t="shared" si="303"/>
        <v>177650</v>
      </c>
      <c r="H956" s="237">
        <f t="shared" si="304"/>
        <v>49080</v>
      </c>
      <c r="I956" s="249"/>
      <c r="J956" s="247">
        <v>451</v>
      </c>
      <c r="K956" s="247"/>
      <c r="L956" s="248">
        <v>248030</v>
      </c>
      <c r="M956" s="248">
        <v>193250</v>
      </c>
      <c r="N956" s="248">
        <v>248030</v>
      </c>
      <c r="O956" s="248">
        <v>193250</v>
      </c>
      <c r="Q956" s="241">
        <v>6060</v>
      </c>
      <c r="R956" s="242">
        <f t="shared" si="317"/>
        <v>23490</v>
      </c>
      <c r="S956" s="242">
        <f t="shared" si="319"/>
        <v>29460.000000000004</v>
      </c>
      <c r="T956" s="242">
        <f t="shared" si="320"/>
        <v>97235.599999999991</v>
      </c>
      <c r="U956" s="242">
        <f t="shared" si="305"/>
        <v>150185.59999999998</v>
      </c>
      <c r="V956" s="242">
        <f t="shared" si="315"/>
        <v>156245.59999999998</v>
      </c>
      <c r="W956" s="242">
        <f t="shared" si="306"/>
        <v>15625</v>
      </c>
      <c r="X956" s="242">
        <f t="shared" si="307"/>
        <v>5780</v>
      </c>
      <c r="Y956" s="244">
        <f t="shared" si="308"/>
        <v>177650</v>
      </c>
      <c r="Z956" s="244"/>
      <c r="AA956" s="252"/>
      <c r="AB956" s="241">
        <v>7300</v>
      </c>
      <c r="AC956" s="242">
        <f t="shared" si="318"/>
        <v>27990</v>
      </c>
      <c r="AD956" s="242">
        <f t="shared" si="321"/>
        <v>37580</v>
      </c>
      <c r="AE956" s="242">
        <f t="shared" si="322"/>
        <v>126550.6</v>
      </c>
      <c r="AF956" s="242">
        <f t="shared" si="309"/>
        <v>192120.6</v>
      </c>
      <c r="AG956" s="242">
        <f t="shared" si="316"/>
        <v>199420.6</v>
      </c>
      <c r="AH956" s="242">
        <f t="shared" si="310"/>
        <v>19942</v>
      </c>
      <c r="AI956" s="242">
        <f t="shared" si="311"/>
        <v>7370</v>
      </c>
      <c r="AJ956" s="244">
        <f t="shared" si="312"/>
        <v>226730</v>
      </c>
      <c r="AM956" s="246">
        <f t="shared" si="313"/>
        <v>21300</v>
      </c>
      <c r="AN956" s="246">
        <f t="shared" si="314"/>
        <v>15600</v>
      </c>
    </row>
    <row r="957" spans="2:40" ht="15.6">
      <c r="B957" s="247">
        <v>952</v>
      </c>
      <c r="C957" s="248">
        <v>501310</v>
      </c>
      <c r="D957" s="248">
        <v>403610</v>
      </c>
      <c r="E957" s="235">
        <f t="shared" si="301"/>
        <v>97700</v>
      </c>
      <c r="F957" s="236">
        <f t="shared" si="302"/>
        <v>227050</v>
      </c>
      <c r="G957" s="234">
        <f t="shared" si="303"/>
        <v>177880</v>
      </c>
      <c r="H957" s="237">
        <f t="shared" si="304"/>
        <v>49170</v>
      </c>
      <c r="I957" s="249"/>
      <c r="J957" s="247">
        <v>452</v>
      </c>
      <c r="K957" s="247"/>
      <c r="L957" s="248">
        <v>248350</v>
      </c>
      <c r="M957" s="248">
        <v>193500</v>
      </c>
      <c r="N957" s="248">
        <v>248350</v>
      </c>
      <c r="O957" s="248">
        <v>193500</v>
      </c>
      <c r="Q957" s="241">
        <v>6060</v>
      </c>
      <c r="R957" s="242">
        <f t="shared" si="317"/>
        <v>23490</v>
      </c>
      <c r="S957" s="242">
        <f t="shared" si="319"/>
        <v>29460.000000000004</v>
      </c>
      <c r="T957" s="242">
        <f t="shared" si="320"/>
        <v>97451.199999999997</v>
      </c>
      <c r="U957" s="242">
        <f t="shared" si="305"/>
        <v>150401.20000000001</v>
      </c>
      <c r="V957" s="242">
        <f t="shared" si="315"/>
        <v>156461.20000000001</v>
      </c>
      <c r="W957" s="242">
        <f t="shared" si="306"/>
        <v>15646</v>
      </c>
      <c r="X957" s="242">
        <f t="shared" si="307"/>
        <v>5780</v>
      </c>
      <c r="Y957" s="244">
        <f t="shared" si="308"/>
        <v>177880</v>
      </c>
      <c r="Z957" s="244"/>
      <c r="AA957" s="252"/>
      <c r="AB957" s="241">
        <v>7300</v>
      </c>
      <c r="AC957" s="242">
        <f t="shared" si="318"/>
        <v>27990</v>
      </c>
      <c r="AD957" s="242">
        <f t="shared" si="321"/>
        <v>37580</v>
      </c>
      <c r="AE957" s="242">
        <f t="shared" si="322"/>
        <v>126831.20000000001</v>
      </c>
      <c r="AF957" s="242">
        <f t="shared" si="309"/>
        <v>192401.2</v>
      </c>
      <c r="AG957" s="242">
        <f t="shared" si="316"/>
        <v>199701.2</v>
      </c>
      <c r="AH957" s="242">
        <f t="shared" si="310"/>
        <v>19970</v>
      </c>
      <c r="AI957" s="242">
        <f t="shared" si="311"/>
        <v>7380</v>
      </c>
      <c r="AJ957" s="244">
        <f t="shared" si="312"/>
        <v>227050</v>
      </c>
      <c r="AM957" s="246">
        <f t="shared" si="313"/>
        <v>21300</v>
      </c>
      <c r="AN957" s="246">
        <f t="shared" si="314"/>
        <v>15620</v>
      </c>
    </row>
    <row r="958" spans="2:40" ht="15.6">
      <c r="B958" s="247">
        <v>953</v>
      </c>
      <c r="C958" s="248">
        <v>502120</v>
      </c>
      <c r="D958" s="248">
        <v>404260</v>
      </c>
      <c r="E958" s="235">
        <f t="shared" si="301"/>
        <v>97860</v>
      </c>
      <c r="F958" s="236">
        <f t="shared" si="302"/>
        <v>227360</v>
      </c>
      <c r="G958" s="234">
        <f t="shared" si="303"/>
        <v>178130</v>
      </c>
      <c r="H958" s="237">
        <f t="shared" si="304"/>
        <v>49230</v>
      </c>
      <c r="I958" s="249"/>
      <c r="J958" s="247">
        <v>453</v>
      </c>
      <c r="K958" s="247"/>
      <c r="L958" s="248">
        <v>248670</v>
      </c>
      <c r="M958" s="248">
        <v>193740</v>
      </c>
      <c r="N958" s="248">
        <v>248670</v>
      </c>
      <c r="O958" s="248">
        <v>193740</v>
      </c>
      <c r="Q958" s="241">
        <v>6060</v>
      </c>
      <c r="R958" s="242">
        <f t="shared" si="317"/>
        <v>23490</v>
      </c>
      <c r="S958" s="242">
        <f t="shared" si="319"/>
        <v>29460.000000000004</v>
      </c>
      <c r="T958" s="242">
        <f t="shared" si="320"/>
        <v>97666.8</v>
      </c>
      <c r="U958" s="242">
        <f t="shared" si="305"/>
        <v>150616.79999999999</v>
      </c>
      <c r="V958" s="242">
        <f t="shared" si="315"/>
        <v>156676.79999999999</v>
      </c>
      <c r="W958" s="242">
        <f t="shared" si="306"/>
        <v>15668</v>
      </c>
      <c r="X958" s="242">
        <f t="shared" si="307"/>
        <v>5790</v>
      </c>
      <c r="Y958" s="244">
        <f t="shared" si="308"/>
        <v>178130</v>
      </c>
      <c r="Z958" s="244"/>
      <c r="AA958" s="252"/>
      <c r="AB958" s="241">
        <v>7300</v>
      </c>
      <c r="AC958" s="242">
        <f t="shared" si="318"/>
        <v>27990</v>
      </c>
      <c r="AD958" s="242">
        <f t="shared" si="321"/>
        <v>37580</v>
      </c>
      <c r="AE958" s="242">
        <f t="shared" si="322"/>
        <v>127111.80000000002</v>
      </c>
      <c r="AF958" s="242">
        <f t="shared" si="309"/>
        <v>192681.80000000002</v>
      </c>
      <c r="AG958" s="242">
        <f t="shared" si="316"/>
        <v>199981.80000000002</v>
      </c>
      <c r="AH958" s="242">
        <f t="shared" si="310"/>
        <v>19998</v>
      </c>
      <c r="AI958" s="242">
        <f t="shared" si="311"/>
        <v>7390</v>
      </c>
      <c r="AJ958" s="244">
        <f t="shared" si="312"/>
        <v>227360</v>
      </c>
      <c r="AM958" s="246">
        <f t="shared" si="313"/>
        <v>21310</v>
      </c>
      <c r="AN958" s="246">
        <f t="shared" si="314"/>
        <v>15610</v>
      </c>
    </row>
    <row r="959" spans="2:40" ht="15.6">
      <c r="B959" s="247">
        <v>954</v>
      </c>
      <c r="C959" s="248">
        <v>502920</v>
      </c>
      <c r="D959" s="248">
        <v>404920</v>
      </c>
      <c r="E959" s="235">
        <f t="shared" si="301"/>
        <v>98000</v>
      </c>
      <c r="F959" s="236">
        <f t="shared" si="302"/>
        <v>227680</v>
      </c>
      <c r="G959" s="234">
        <f t="shared" si="303"/>
        <v>178380</v>
      </c>
      <c r="H959" s="237">
        <f t="shared" si="304"/>
        <v>49300</v>
      </c>
      <c r="I959" s="249"/>
      <c r="J959" s="247">
        <v>454</v>
      </c>
      <c r="K959" s="247"/>
      <c r="L959" s="248">
        <v>248990</v>
      </c>
      <c r="M959" s="248">
        <v>193990</v>
      </c>
      <c r="N959" s="248">
        <v>248990</v>
      </c>
      <c r="O959" s="248">
        <v>193990</v>
      </c>
      <c r="Q959" s="241">
        <v>6060</v>
      </c>
      <c r="R959" s="242">
        <f t="shared" si="317"/>
        <v>23490</v>
      </c>
      <c r="S959" s="242">
        <f t="shared" si="319"/>
        <v>29460.000000000004</v>
      </c>
      <c r="T959" s="242">
        <f t="shared" si="320"/>
        <v>97882.4</v>
      </c>
      <c r="U959" s="242">
        <f t="shared" si="305"/>
        <v>150832.4</v>
      </c>
      <c r="V959" s="242">
        <f t="shared" si="315"/>
        <v>156892.4</v>
      </c>
      <c r="W959" s="242">
        <f t="shared" si="306"/>
        <v>15689</v>
      </c>
      <c r="X959" s="242">
        <f t="shared" si="307"/>
        <v>5800</v>
      </c>
      <c r="Y959" s="244">
        <f t="shared" si="308"/>
        <v>178380</v>
      </c>
      <c r="Z959" s="244"/>
      <c r="AA959" s="252"/>
      <c r="AB959" s="241">
        <v>7300</v>
      </c>
      <c r="AC959" s="242">
        <f t="shared" si="318"/>
        <v>27990</v>
      </c>
      <c r="AD959" s="242">
        <f t="shared" si="321"/>
        <v>37580</v>
      </c>
      <c r="AE959" s="242">
        <f t="shared" si="322"/>
        <v>127392.40000000001</v>
      </c>
      <c r="AF959" s="242">
        <f t="shared" si="309"/>
        <v>192962.40000000002</v>
      </c>
      <c r="AG959" s="242">
        <f t="shared" si="316"/>
        <v>200262.40000000002</v>
      </c>
      <c r="AH959" s="242">
        <f t="shared" si="310"/>
        <v>20026</v>
      </c>
      <c r="AI959" s="242">
        <f t="shared" si="311"/>
        <v>7400</v>
      </c>
      <c r="AJ959" s="244">
        <f t="shared" si="312"/>
        <v>227680</v>
      </c>
      <c r="AM959" s="246">
        <f t="shared" si="313"/>
        <v>21310</v>
      </c>
      <c r="AN959" s="246">
        <f t="shared" si="314"/>
        <v>15610</v>
      </c>
    </row>
    <row r="960" spans="2:40" ht="15.6">
      <c r="B960" s="247">
        <v>955</v>
      </c>
      <c r="C960" s="248">
        <v>503730</v>
      </c>
      <c r="D960" s="248">
        <v>405570</v>
      </c>
      <c r="E960" s="235">
        <f t="shared" si="301"/>
        <v>98160</v>
      </c>
      <c r="F960" s="236">
        <f t="shared" si="302"/>
        <v>228010</v>
      </c>
      <c r="G960" s="234">
        <f t="shared" si="303"/>
        <v>178620</v>
      </c>
      <c r="H960" s="237">
        <f t="shared" si="304"/>
        <v>49390</v>
      </c>
      <c r="I960" s="249"/>
      <c r="J960" s="247">
        <v>455</v>
      </c>
      <c r="K960" s="247"/>
      <c r="L960" s="248">
        <v>249310</v>
      </c>
      <c r="M960" s="248">
        <v>194240</v>
      </c>
      <c r="N960" s="248">
        <v>249310</v>
      </c>
      <c r="O960" s="248">
        <v>194240</v>
      </c>
      <c r="Q960" s="241">
        <v>6060</v>
      </c>
      <c r="R960" s="242">
        <f t="shared" si="317"/>
        <v>23490</v>
      </c>
      <c r="S960" s="242">
        <f t="shared" si="319"/>
        <v>29460.000000000004</v>
      </c>
      <c r="T960" s="242">
        <f t="shared" si="320"/>
        <v>98098</v>
      </c>
      <c r="U960" s="242">
        <f t="shared" si="305"/>
        <v>151048</v>
      </c>
      <c r="V960" s="242">
        <f t="shared" si="315"/>
        <v>157108</v>
      </c>
      <c r="W960" s="242">
        <f t="shared" si="306"/>
        <v>15711</v>
      </c>
      <c r="X960" s="242">
        <f t="shared" si="307"/>
        <v>5810</v>
      </c>
      <c r="Y960" s="244">
        <f t="shared" si="308"/>
        <v>178620</v>
      </c>
      <c r="Z960" s="244"/>
      <c r="AA960" s="252"/>
      <c r="AB960" s="241">
        <v>7300</v>
      </c>
      <c r="AC960" s="242">
        <f t="shared" si="318"/>
        <v>27990</v>
      </c>
      <c r="AD960" s="242">
        <f t="shared" si="321"/>
        <v>37580</v>
      </c>
      <c r="AE960" s="242">
        <f t="shared" si="322"/>
        <v>127673.00000000001</v>
      </c>
      <c r="AF960" s="242">
        <f t="shared" si="309"/>
        <v>193243</v>
      </c>
      <c r="AG960" s="242">
        <f t="shared" si="316"/>
        <v>200543</v>
      </c>
      <c r="AH960" s="242">
        <f t="shared" si="310"/>
        <v>20054</v>
      </c>
      <c r="AI960" s="242">
        <f t="shared" si="311"/>
        <v>7420</v>
      </c>
      <c r="AJ960" s="244">
        <f t="shared" si="312"/>
        <v>228010</v>
      </c>
      <c r="AM960" s="246">
        <f t="shared" si="313"/>
        <v>21300</v>
      </c>
      <c r="AN960" s="246">
        <f t="shared" si="314"/>
        <v>15620</v>
      </c>
    </row>
    <row r="961" spans="2:40" ht="15.6">
      <c r="B961" s="247">
        <v>956</v>
      </c>
      <c r="C961" s="248">
        <v>504530</v>
      </c>
      <c r="D961" s="248">
        <v>406220</v>
      </c>
      <c r="E961" s="235">
        <f t="shared" si="301"/>
        <v>98310</v>
      </c>
      <c r="F961" s="236">
        <f t="shared" si="302"/>
        <v>228330</v>
      </c>
      <c r="G961" s="234">
        <f t="shared" si="303"/>
        <v>178870</v>
      </c>
      <c r="H961" s="237">
        <f t="shared" si="304"/>
        <v>49460</v>
      </c>
      <c r="I961" s="249"/>
      <c r="J961" s="247">
        <v>456</v>
      </c>
      <c r="K961" s="247"/>
      <c r="L961" s="248">
        <v>249620</v>
      </c>
      <c r="M961" s="248">
        <v>194470</v>
      </c>
      <c r="N961" s="248">
        <v>249620</v>
      </c>
      <c r="O961" s="248">
        <v>194470</v>
      </c>
      <c r="Q961" s="241">
        <v>6060</v>
      </c>
      <c r="R961" s="242">
        <f t="shared" si="317"/>
        <v>23490</v>
      </c>
      <c r="S961" s="242">
        <f t="shared" si="319"/>
        <v>29460.000000000004</v>
      </c>
      <c r="T961" s="242">
        <f t="shared" si="320"/>
        <v>98313.599999999991</v>
      </c>
      <c r="U961" s="242">
        <f t="shared" si="305"/>
        <v>151263.59999999998</v>
      </c>
      <c r="V961" s="242">
        <f t="shared" si="315"/>
        <v>157323.59999999998</v>
      </c>
      <c r="W961" s="242">
        <f t="shared" si="306"/>
        <v>15732</v>
      </c>
      <c r="X961" s="242">
        <f t="shared" si="307"/>
        <v>5820</v>
      </c>
      <c r="Y961" s="244">
        <f t="shared" si="308"/>
        <v>178870</v>
      </c>
      <c r="Z961" s="244"/>
      <c r="AA961" s="252"/>
      <c r="AB961" s="241">
        <v>7300</v>
      </c>
      <c r="AC961" s="242">
        <f t="shared" si="318"/>
        <v>27990</v>
      </c>
      <c r="AD961" s="242">
        <f t="shared" si="321"/>
        <v>37580</v>
      </c>
      <c r="AE961" s="242">
        <f t="shared" si="322"/>
        <v>127953.60000000001</v>
      </c>
      <c r="AF961" s="242">
        <f t="shared" si="309"/>
        <v>193523.6</v>
      </c>
      <c r="AG961" s="242">
        <f t="shared" si="316"/>
        <v>200823.6</v>
      </c>
      <c r="AH961" s="242">
        <f t="shared" si="310"/>
        <v>20082</v>
      </c>
      <c r="AI961" s="242">
        <f t="shared" si="311"/>
        <v>7430</v>
      </c>
      <c r="AJ961" s="244">
        <f t="shared" si="312"/>
        <v>228330</v>
      </c>
      <c r="AM961" s="246">
        <f t="shared" si="313"/>
        <v>21290</v>
      </c>
      <c r="AN961" s="246">
        <f t="shared" si="314"/>
        <v>15600</v>
      </c>
    </row>
    <row r="962" spans="2:40" ht="15.6">
      <c r="B962" s="247">
        <v>957</v>
      </c>
      <c r="C962" s="248">
        <v>505340</v>
      </c>
      <c r="D962" s="248">
        <v>406880</v>
      </c>
      <c r="E962" s="235">
        <f t="shared" si="301"/>
        <v>98460</v>
      </c>
      <c r="F962" s="236">
        <f t="shared" si="302"/>
        <v>228650</v>
      </c>
      <c r="G962" s="234">
        <f t="shared" si="303"/>
        <v>179110</v>
      </c>
      <c r="H962" s="237">
        <f t="shared" si="304"/>
        <v>49540</v>
      </c>
      <c r="I962" s="249"/>
      <c r="J962" s="247">
        <v>457</v>
      </c>
      <c r="K962" s="247"/>
      <c r="L962" s="248">
        <v>249940</v>
      </c>
      <c r="M962" s="248">
        <v>194720</v>
      </c>
      <c r="N962" s="248">
        <v>249940</v>
      </c>
      <c r="O962" s="248">
        <v>194720</v>
      </c>
      <c r="Q962" s="241">
        <v>6060</v>
      </c>
      <c r="R962" s="242">
        <f t="shared" si="317"/>
        <v>23490</v>
      </c>
      <c r="S962" s="242">
        <f t="shared" si="319"/>
        <v>29460.000000000004</v>
      </c>
      <c r="T962" s="242">
        <f t="shared" si="320"/>
        <v>98529.2</v>
      </c>
      <c r="U962" s="242">
        <f t="shared" si="305"/>
        <v>151479.20000000001</v>
      </c>
      <c r="V962" s="242">
        <f t="shared" si="315"/>
        <v>157539.20000000001</v>
      </c>
      <c r="W962" s="242">
        <f t="shared" si="306"/>
        <v>15754</v>
      </c>
      <c r="X962" s="242">
        <f t="shared" si="307"/>
        <v>5820</v>
      </c>
      <c r="Y962" s="244">
        <f t="shared" si="308"/>
        <v>179110</v>
      </c>
      <c r="Z962" s="244"/>
      <c r="AA962" s="252"/>
      <c r="AB962" s="241">
        <v>7300</v>
      </c>
      <c r="AC962" s="242">
        <f t="shared" si="318"/>
        <v>27990</v>
      </c>
      <c r="AD962" s="242">
        <f t="shared" si="321"/>
        <v>37580</v>
      </c>
      <c r="AE962" s="242">
        <f t="shared" si="322"/>
        <v>128234.20000000001</v>
      </c>
      <c r="AF962" s="242">
        <f t="shared" si="309"/>
        <v>193804.2</v>
      </c>
      <c r="AG962" s="242">
        <f t="shared" si="316"/>
        <v>201104.2</v>
      </c>
      <c r="AH962" s="242">
        <f t="shared" si="310"/>
        <v>20110</v>
      </c>
      <c r="AI962" s="242">
        <f t="shared" si="311"/>
        <v>7440</v>
      </c>
      <c r="AJ962" s="244">
        <f t="shared" si="312"/>
        <v>228650</v>
      </c>
      <c r="AM962" s="246">
        <f t="shared" si="313"/>
        <v>21290</v>
      </c>
      <c r="AN962" s="246">
        <f t="shared" si="314"/>
        <v>15610</v>
      </c>
    </row>
    <row r="963" spans="2:40" ht="15.6">
      <c r="B963" s="247">
        <v>958</v>
      </c>
      <c r="C963" s="248">
        <v>506150</v>
      </c>
      <c r="D963" s="248">
        <v>407540</v>
      </c>
      <c r="E963" s="235">
        <f t="shared" si="301"/>
        <v>98610</v>
      </c>
      <c r="F963" s="236">
        <f t="shared" si="302"/>
        <v>228970</v>
      </c>
      <c r="G963" s="234">
        <f t="shared" si="303"/>
        <v>179350</v>
      </c>
      <c r="H963" s="237">
        <f t="shared" si="304"/>
        <v>49620</v>
      </c>
      <c r="I963" s="249"/>
      <c r="J963" s="247">
        <v>458</v>
      </c>
      <c r="K963" s="247"/>
      <c r="L963" s="248">
        <v>250260</v>
      </c>
      <c r="M963" s="248">
        <v>194970</v>
      </c>
      <c r="N963" s="248">
        <v>250260</v>
      </c>
      <c r="O963" s="248">
        <v>194970</v>
      </c>
      <c r="Q963" s="241">
        <v>6060</v>
      </c>
      <c r="R963" s="242">
        <f t="shared" si="317"/>
        <v>23490</v>
      </c>
      <c r="S963" s="242">
        <f t="shared" si="319"/>
        <v>29460.000000000004</v>
      </c>
      <c r="T963" s="242">
        <f t="shared" si="320"/>
        <v>98744.8</v>
      </c>
      <c r="U963" s="242">
        <f t="shared" si="305"/>
        <v>151694.79999999999</v>
      </c>
      <c r="V963" s="242">
        <f t="shared" si="315"/>
        <v>157754.79999999999</v>
      </c>
      <c r="W963" s="242">
        <f t="shared" si="306"/>
        <v>15775</v>
      </c>
      <c r="X963" s="242">
        <f t="shared" si="307"/>
        <v>5830</v>
      </c>
      <c r="Y963" s="244">
        <f t="shared" si="308"/>
        <v>179350</v>
      </c>
      <c r="Z963" s="244"/>
      <c r="AA963" s="252"/>
      <c r="AB963" s="241">
        <v>7300</v>
      </c>
      <c r="AC963" s="242">
        <f t="shared" si="318"/>
        <v>27990</v>
      </c>
      <c r="AD963" s="242">
        <f t="shared" si="321"/>
        <v>37580</v>
      </c>
      <c r="AE963" s="242">
        <f t="shared" si="322"/>
        <v>128514.80000000002</v>
      </c>
      <c r="AF963" s="242">
        <f t="shared" si="309"/>
        <v>194084.80000000002</v>
      </c>
      <c r="AG963" s="242">
        <f t="shared" si="316"/>
        <v>201384.80000000002</v>
      </c>
      <c r="AH963" s="242">
        <f t="shared" si="310"/>
        <v>20138</v>
      </c>
      <c r="AI963" s="242">
        <f t="shared" si="311"/>
        <v>7450</v>
      </c>
      <c r="AJ963" s="244">
        <f t="shared" si="312"/>
        <v>228970</v>
      </c>
      <c r="AM963" s="246">
        <f t="shared" si="313"/>
        <v>21290</v>
      </c>
      <c r="AN963" s="246">
        <f t="shared" si="314"/>
        <v>15620</v>
      </c>
    </row>
    <row r="964" spans="2:40" ht="15.6">
      <c r="B964" s="247">
        <v>959</v>
      </c>
      <c r="C964" s="248">
        <v>506950</v>
      </c>
      <c r="D964" s="248">
        <v>408190</v>
      </c>
      <c r="E964" s="235">
        <f t="shared" si="301"/>
        <v>98760</v>
      </c>
      <c r="F964" s="236">
        <f t="shared" si="302"/>
        <v>229290</v>
      </c>
      <c r="G964" s="234">
        <f t="shared" si="303"/>
        <v>179600</v>
      </c>
      <c r="H964" s="237">
        <f t="shared" si="304"/>
        <v>49690</v>
      </c>
      <c r="I964" s="249"/>
      <c r="J964" s="247">
        <v>459</v>
      </c>
      <c r="K964" s="247"/>
      <c r="L964" s="248">
        <v>250580</v>
      </c>
      <c r="M964" s="248">
        <v>195220</v>
      </c>
      <c r="N964" s="248">
        <v>250580</v>
      </c>
      <c r="O964" s="248">
        <v>195220</v>
      </c>
      <c r="Q964" s="241">
        <v>6060</v>
      </c>
      <c r="R964" s="242">
        <f t="shared" si="317"/>
        <v>23490</v>
      </c>
      <c r="S964" s="242">
        <f t="shared" si="319"/>
        <v>29460.000000000004</v>
      </c>
      <c r="T964" s="242">
        <f t="shared" si="320"/>
        <v>98960.4</v>
      </c>
      <c r="U964" s="242">
        <f t="shared" si="305"/>
        <v>151910.39999999999</v>
      </c>
      <c r="V964" s="242">
        <f t="shared" si="315"/>
        <v>157970.4</v>
      </c>
      <c r="W964" s="242">
        <f t="shared" si="306"/>
        <v>15797</v>
      </c>
      <c r="X964" s="242">
        <f t="shared" si="307"/>
        <v>5840</v>
      </c>
      <c r="Y964" s="244">
        <f t="shared" si="308"/>
        <v>179600</v>
      </c>
      <c r="Z964" s="244"/>
      <c r="AA964" s="252"/>
      <c r="AB964" s="241">
        <v>7300</v>
      </c>
      <c r="AC964" s="242">
        <f t="shared" si="318"/>
        <v>27990</v>
      </c>
      <c r="AD964" s="242">
        <f t="shared" si="321"/>
        <v>37580</v>
      </c>
      <c r="AE964" s="242">
        <f t="shared" si="322"/>
        <v>128795.40000000001</v>
      </c>
      <c r="AF964" s="242">
        <f t="shared" si="309"/>
        <v>194365.40000000002</v>
      </c>
      <c r="AG964" s="242">
        <f t="shared" si="316"/>
        <v>201665.40000000002</v>
      </c>
      <c r="AH964" s="242">
        <f t="shared" si="310"/>
        <v>20167</v>
      </c>
      <c r="AI964" s="242">
        <f t="shared" si="311"/>
        <v>7460</v>
      </c>
      <c r="AJ964" s="244">
        <f t="shared" si="312"/>
        <v>229290</v>
      </c>
      <c r="AM964" s="246">
        <f t="shared" si="313"/>
        <v>21290</v>
      </c>
      <c r="AN964" s="246">
        <f t="shared" si="314"/>
        <v>15620</v>
      </c>
    </row>
    <row r="965" spans="2:40" ht="15.6">
      <c r="B965" s="247">
        <v>960</v>
      </c>
      <c r="C965" s="248">
        <v>507760</v>
      </c>
      <c r="D965" s="248">
        <v>408840</v>
      </c>
      <c r="E965" s="235">
        <f t="shared" ref="E965:E1005" si="323">C965-D965</f>
        <v>98920</v>
      </c>
      <c r="F965" s="236">
        <f t="shared" ref="F965:F1005" si="324">AJ965</f>
        <v>229610</v>
      </c>
      <c r="G965" s="234">
        <f t="shared" ref="G965:G1005" si="325">Y965</f>
        <v>179850</v>
      </c>
      <c r="H965" s="237">
        <f t="shared" ref="H965:H1005" si="326">F965-G965</f>
        <v>49760</v>
      </c>
      <c r="I965" s="249"/>
      <c r="J965" s="247">
        <v>460</v>
      </c>
      <c r="K965" s="247"/>
      <c r="L965" s="248">
        <v>250900</v>
      </c>
      <c r="M965" s="248">
        <v>195460</v>
      </c>
      <c r="N965" s="248">
        <v>250900</v>
      </c>
      <c r="O965" s="248">
        <v>195460</v>
      </c>
      <c r="Q965" s="241">
        <v>6060</v>
      </c>
      <c r="R965" s="242">
        <f t="shared" si="317"/>
        <v>23490</v>
      </c>
      <c r="S965" s="242">
        <f t="shared" si="319"/>
        <v>29460.000000000004</v>
      </c>
      <c r="T965" s="242">
        <f t="shared" si="320"/>
        <v>99176</v>
      </c>
      <c r="U965" s="242">
        <f t="shared" ref="U965:U1028" si="327">R965+S965+T965</f>
        <v>152126</v>
      </c>
      <c r="V965" s="242">
        <f t="shared" si="315"/>
        <v>158186</v>
      </c>
      <c r="W965" s="242">
        <f t="shared" ref="W965:W1028" si="328">ROUND((V965*0.1),0)</f>
        <v>15819</v>
      </c>
      <c r="X965" s="242">
        <f t="shared" ref="X965:X1028" si="329">ROUNDDOWN((V965*0.037),-1)</f>
        <v>5850</v>
      </c>
      <c r="Y965" s="244">
        <f t="shared" ref="Y965:Y1028" si="330">ROUNDDOWN((V965+W965+X965),-1)</f>
        <v>179850</v>
      </c>
      <c r="Z965" s="244"/>
      <c r="AA965" s="252"/>
      <c r="AB965" s="241">
        <v>7300</v>
      </c>
      <c r="AC965" s="242">
        <f t="shared" si="318"/>
        <v>27990</v>
      </c>
      <c r="AD965" s="242">
        <f t="shared" si="321"/>
        <v>37580</v>
      </c>
      <c r="AE965" s="242">
        <f t="shared" si="322"/>
        <v>129076.00000000001</v>
      </c>
      <c r="AF965" s="242">
        <f t="shared" ref="AF965:AF1028" si="331">AC965+AD965+AE965</f>
        <v>194646</v>
      </c>
      <c r="AG965" s="242">
        <f t="shared" si="316"/>
        <v>201946</v>
      </c>
      <c r="AH965" s="242">
        <f t="shared" ref="AH965:AH1028" si="332">ROUND((AG965*0.1),0)</f>
        <v>20195</v>
      </c>
      <c r="AI965" s="242">
        <f t="shared" ref="AI965:AI1028" si="333">ROUNDDOWN((AG965*0.037),-1)</f>
        <v>7470</v>
      </c>
      <c r="AJ965" s="244">
        <f t="shared" ref="AJ965:AJ1028" si="334">ROUNDDOWN((AG965+AH965+AI965),-1)</f>
        <v>229610</v>
      </c>
      <c r="AM965" s="246">
        <f t="shared" si="313"/>
        <v>21290</v>
      </c>
      <c r="AN965" s="246">
        <f t="shared" si="314"/>
        <v>15610</v>
      </c>
    </row>
    <row r="966" spans="2:40" ht="15.6">
      <c r="B966" s="247">
        <v>961</v>
      </c>
      <c r="C966" s="248">
        <v>508570</v>
      </c>
      <c r="D966" s="248">
        <v>409490</v>
      </c>
      <c r="E966" s="235">
        <f t="shared" si="323"/>
        <v>99080</v>
      </c>
      <c r="F966" s="236">
        <f t="shared" si="324"/>
        <v>229920</v>
      </c>
      <c r="G966" s="234">
        <f t="shared" si="325"/>
        <v>180100</v>
      </c>
      <c r="H966" s="237">
        <f t="shared" si="326"/>
        <v>49820</v>
      </c>
      <c r="I966" s="249"/>
      <c r="J966" s="247">
        <v>461</v>
      </c>
      <c r="K966" s="247"/>
      <c r="L966" s="248">
        <v>251220</v>
      </c>
      <c r="M966" s="248">
        <v>195700</v>
      </c>
      <c r="N966" s="248">
        <v>251220</v>
      </c>
      <c r="O966" s="248">
        <v>195700</v>
      </c>
      <c r="Q966" s="241">
        <v>6060</v>
      </c>
      <c r="R966" s="242">
        <f t="shared" si="317"/>
        <v>23490</v>
      </c>
      <c r="S966" s="242">
        <f t="shared" si="319"/>
        <v>29460.000000000004</v>
      </c>
      <c r="T966" s="242">
        <f t="shared" si="320"/>
        <v>99391.599999999991</v>
      </c>
      <c r="U966" s="242">
        <f t="shared" si="327"/>
        <v>152341.59999999998</v>
      </c>
      <c r="V966" s="242">
        <f t="shared" si="315"/>
        <v>158401.59999999998</v>
      </c>
      <c r="W966" s="242">
        <f t="shared" si="328"/>
        <v>15840</v>
      </c>
      <c r="X966" s="242">
        <f t="shared" si="329"/>
        <v>5860</v>
      </c>
      <c r="Y966" s="244">
        <f t="shared" si="330"/>
        <v>180100</v>
      </c>
      <c r="Z966" s="244"/>
      <c r="AA966" s="252"/>
      <c r="AB966" s="241">
        <v>7300</v>
      </c>
      <c r="AC966" s="242">
        <f t="shared" si="318"/>
        <v>27990</v>
      </c>
      <c r="AD966" s="242">
        <f t="shared" si="321"/>
        <v>37580</v>
      </c>
      <c r="AE966" s="242">
        <f t="shared" si="322"/>
        <v>129356.6</v>
      </c>
      <c r="AF966" s="242">
        <f t="shared" si="331"/>
        <v>194926.6</v>
      </c>
      <c r="AG966" s="242">
        <f t="shared" si="316"/>
        <v>202226.6</v>
      </c>
      <c r="AH966" s="242">
        <f t="shared" si="332"/>
        <v>20223</v>
      </c>
      <c r="AI966" s="242">
        <f t="shared" si="333"/>
        <v>7480</v>
      </c>
      <c r="AJ966" s="244">
        <f t="shared" si="334"/>
        <v>229920</v>
      </c>
      <c r="AM966" s="246">
        <f t="shared" ref="AM966:AM1029" si="335">N966-AJ966</f>
        <v>21300</v>
      </c>
      <c r="AN966" s="246">
        <f t="shared" ref="AN966:AN1029" si="336">O966-Y966</f>
        <v>15600</v>
      </c>
    </row>
    <row r="967" spans="2:40" ht="15.6">
      <c r="B967" s="247">
        <v>962</v>
      </c>
      <c r="C967" s="248">
        <v>509380</v>
      </c>
      <c r="D967" s="248">
        <v>410140</v>
      </c>
      <c r="E967" s="235">
        <f t="shared" si="323"/>
        <v>99240</v>
      </c>
      <c r="F967" s="236">
        <f t="shared" si="324"/>
        <v>230240</v>
      </c>
      <c r="G967" s="234">
        <f t="shared" si="325"/>
        <v>180330</v>
      </c>
      <c r="H967" s="237">
        <f t="shared" si="326"/>
        <v>49910</v>
      </c>
      <c r="I967" s="249"/>
      <c r="J967" s="247">
        <v>462</v>
      </c>
      <c r="K967" s="247"/>
      <c r="L967" s="248">
        <v>251540</v>
      </c>
      <c r="M967" s="248">
        <v>195950</v>
      </c>
      <c r="N967" s="248">
        <v>251540</v>
      </c>
      <c r="O967" s="248">
        <v>195950</v>
      </c>
      <c r="Q967" s="241">
        <v>6060</v>
      </c>
      <c r="R967" s="242">
        <f t="shared" si="317"/>
        <v>23490</v>
      </c>
      <c r="S967" s="242">
        <f t="shared" si="319"/>
        <v>29460.000000000004</v>
      </c>
      <c r="T967" s="242">
        <f t="shared" si="320"/>
        <v>99607.2</v>
      </c>
      <c r="U967" s="242">
        <f t="shared" si="327"/>
        <v>152557.20000000001</v>
      </c>
      <c r="V967" s="242">
        <f t="shared" si="315"/>
        <v>158617.20000000001</v>
      </c>
      <c r="W967" s="242">
        <f t="shared" si="328"/>
        <v>15862</v>
      </c>
      <c r="X967" s="242">
        <f t="shared" si="329"/>
        <v>5860</v>
      </c>
      <c r="Y967" s="244">
        <f t="shared" si="330"/>
        <v>180330</v>
      </c>
      <c r="Z967" s="244"/>
      <c r="AA967" s="252"/>
      <c r="AB967" s="241">
        <v>7300</v>
      </c>
      <c r="AC967" s="242">
        <f t="shared" si="318"/>
        <v>27990</v>
      </c>
      <c r="AD967" s="242">
        <f t="shared" si="321"/>
        <v>37580</v>
      </c>
      <c r="AE967" s="242">
        <f t="shared" si="322"/>
        <v>129637.20000000001</v>
      </c>
      <c r="AF967" s="242">
        <f t="shared" si="331"/>
        <v>195207.2</v>
      </c>
      <c r="AG967" s="242">
        <f t="shared" si="316"/>
        <v>202507.2</v>
      </c>
      <c r="AH967" s="242">
        <f t="shared" si="332"/>
        <v>20251</v>
      </c>
      <c r="AI967" s="242">
        <f t="shared" si="333"/>
        <v>7490</v>
      </c>
      <c r="AJ967" s="244">
        <f t="shared" si="334"/>
        <v>230240</v>
      </c>
      <c r="AM967" s="246">
        <f t="shared" si="335"/>
        <v>21300</v>
      </c>
      <c r="AN967" s="246">
        <f t="shared" si="336"/>
        <v>15620</v>
      </c>
    </row>
    <row r="968" spans="2:40" ht="15.6">
      <c r="B968" s="247">
        <v>963</v>
      </c>
      <c r="C968" s="248">
        <v>510190</v>
      </c>
      <c r="D968" s="248">
        <v>410800</v>
      </c>
      <c r="E968" s="235">
        <f t="shared" si="323"/>
        <v>99390</v>
      </c>
      <c r="F968" s="236">
        <f t="shared" si="324"/>
        <v>230560</v>
      </c>
      <c r="G968" s="234">
        <f t="shared" si="325"/>
        <v>180580</v>
      </c>
      <c r="H968" s="237">
        <f t="shared" si="326"/>
        <v>49980</v>
      </c>
      <c r="I968" s="249"/>
      <c r="J968" s="247">
        <v>463</v>
      </c>
      <c r="K968" s="247"/>
      <c r="L968" s="248">
        <v>251850</v>
      </c>
      <c r="M968" s="248">
        <v>196190</v>
      </c>
      <c r="N968" s="248">
        <v>251850</v>
      </c>
      <c r="O968" s="248">
        <v>196190</v>
      </c>
      <c r="Q968" s="241">
        <v>6060</v>
      </c>
      <c r="R968" s="242">
        <f t="shared" si="317"/>
        <v>23490</v>
      </c>
      <c r="S968" s="242">
        <f t="shared" si="319"/>
        <v>29460.000000000004</v>
      </c>
      <c r="T968" s="242">
        <f t="shared" si="320"/>
        <v>99822.8</v>
      </c>
      <c r="U968" s="242">
        <f t="shared" si="327"/>
        <v>152772.79999999999</v>
      </c>
      <c r="V968" s="242">
        <f t="shared" si="315"/>
        <v>158832.79999999999</v>
      </c>
      <c r="W968" s="242">
        <f t="shared" si="328"/>
        <v>15883</v>
      </c>
      <c r="X968" s="242">
        <f t="shared" si="329"/>
        <v>5870</v>
      </c>
      <c r="Y968" s="244">
        <f t="shared" si="330"/>
        <v>180580</v>
      </c>
      <c r="Z968" s="244"/>
      <c r="AA968" s="252"/>
      <c r="AB968" s="241">
        <v>7300</v>
      </c>
      <c r="AC968" s="242">
        <f t="shared" si="318"/>
        <v>27990</v>
      </c>
      <c r="AD968" s="242">
        <f t="shared" si="321"/>
        <v>37580</v>
      </c>
      <c r="AE968" s="242">
        <f t="shared" si="322"/>
        <v>129917.80000000002</v>
      </c>
      <c r="AF968" s="242">
        <f t="shared" si="331"/>
        <v>195487.80000000002</v>
      </c>
      <c r="AG968" s="242">
        <f t="shared" si="316"/>
        <v>202787.80000000002</v>
      </c>
      <c r="AH968" s="242">
        <f t="shared" si="332"/>
        <v>20279</v>
      </c>
      <c r="AI968" s="242">
        <f t="shared" si="333"/>
        <v>7500</v>
      </c>
      <c r="AJ968" s="244">
        <f t="shared" si="334"/>
        <v>230560</v>
      </c>
      <c r="AM968" s="246">
        <f t="shared" si="335"/>
        <v>21290</v>
      </c>
      <c r="AN968" s="246">
        <f t="shared" si="336"/>
        <v>15610</v>
      </c>
    </row>
    <row r="969" spans="2:40" ht="15.6">
      <c r="B969" s="247">
        <v>964</v>
      </c>
      <c r="C969" s="248">
        <v>510990</v>
      </c>
      <c r="D969" s="248">
        <v>411450</v>
      </c>
      <c r="E969" s="235">
        <f t="shared" si="323"/>
        <v>99540</v>
      </c>
      <c r="F969" s="236">
        <f t="shared" si="324"/>
        <v>230880</v>
      </c>
      <c r="G969" s="234">
        <f t="shared" si="325"/>
        <v>180830</v>
      </c>
      <c r="H969" s="237">
        <f t="shared" si="326"/>
        <v>50050</v>
      </c>
      <c r="I969" s="249"/>
      <c r="J969" s="247">
        <v>464</v>
      </c>
      <c r="K969" s="247"/>
      <c r="L969" s="248">
        <v>252170</v>
      </c>
      <c r="M969" s="248">
        <v>196440</v>
      </c>
      <c r="N969" s="248">
        <v>252170</v>
      </c>
      <c r="O969" s="248">
        <v>196440</v>
      </c>
      <c r="Q969" s="241">
        <v>6060</v>
      </c>
      <c r="R969" s="242">
        <f t="shared" si="317"/>
        <v>23490</v>
      </c>
      <c r="S969" s="242">
        <f t="shared" si="319"/>
        <v>29460.000000000004</v>
      </c>
      <c r="T969" s="242">
        <f t="shared" si="320"/>
        <v>100038.39999999999</v>
      </c>
      <c r="U969" s="242">
        <f t="shared" si="327"/>
        <v>152988.4</v>
      </c>
      <c r="V969" s="242">
        <f t="shared" si="315"/>
        <v>159048.4</v>
      </c>
      <c r="W969" s="242">
        <f t="shared" si="328"/>
        <v>15905</v>
      </c>
      <c r="X969" s="242">
        <f t="shared" si="329"/>
        <v>5880</v>
      </c>
      <c r="Y969" s="244">
        <f t="shared" si="330"/>
        <v>180830</v>
      </c>
      <c r="Z969" s="244"/>
      <c r="AA969" s="252"/>
      <c r="AB969" s="241">
        <v>7300</v>
      </c>
      <c r="AC969" s="242">
        <f t="shared" si="318"/>
        <v>27990</v>
      </c>
      <c r="AD969" s="242">
        <f t="shared" si="321"/>
        <v>37580</v>
      </c>
      <c r="AE969" s="242">
        <f t="shared" si="322"/>
        <v>130198.40000000001</v>
      </c>
      <c r="AF969" s="242">
        <f t="shared" si="331"/>
        <v>195768.40000000002</v>
      </c>
      <c r="AG969" s="242">
        <f t="shared" si="316"/>
        <v>203068.40000000002</v>
      </c>
      <c r="AH969" s="242">
        <f t="shared" si="332"/>
        <v>20307</v>
      </c>
      <c r="AI969" s="242">
        <f t="shared" si="333"/>
        <v>7510</v>
      </c>
      <c r="AJ969" s="244">
        <f t="shared" si="334"/>
        <v>230880</v>
      </c>
      <c r="AM969" s="246">
        <f t="shared" si="335"/>
        <v>21290</v>
      </c>
      <c r="AN969" s="246">
        <f t="shared" si="336"/>
        <v>15610</v>
      </c>
    </row>
    <row r="970" spans="2:40" ht="15.6">
      <c r="B970" s="247">
        <v>965</v>
      </c>
      <c r="C970" s="248">
        <v>511800</v>
      </c>
      <c r="D970" s="248">
        <v>412110</v>
      </c>
      <c r="E970" s="235">
        <f t="shared" si="323"/>
        <v>99690</v>
      </c>
      <c r="F970" s="236">
        <f t="shared" si="324"/>
        <v>231200</v>
      </c>
      <c r="G970" s="234">
        <f t="shared" si="325"/>
        <v>181080</v>
      </c>
      <c r="H970" s="237">
        <f t="shared" si="326"/>
        <v>50120</v>
      </c>
      <c r="I970" s="249"/>
      <c r="J970" s="247">
        <v>465</v>
      </c>
      <c r="K970" s="247"/>
      <c r="L970" s="248">
        <v>252490</v>
      </c>
      <c r="M970" s="248">
        <v>196690</v>
      </c>
      <c r="N970" s="248">
        <v>252490</v>
      </c>
      <c r="O970" s="248">
        <v>196690</v>
      </c>
      <c r="Q970" s="241">
        <v>6060</v>
      </c>
      <c r="R970" s="242">
        <f t="shared" si="317"/>
        <v>23490</v>
      </c>
      <c r="S970" s="242">
        <f t="shared" si="319"/>
        <v>29460.000000000004</v>
      </c>
      <c r="T970" s="242">
        <f t="shared" si="320"/>
        <v>100254</v>
      </c>
      <c r="U970" s="242">
        <f t="shared" si="327"/>
        <v>153204</v>
      </c>
      <c r="V970" s="242">
        <f t="shared" si="315"/>
        <v>159264</v>
      </c>
      <c r="W970" s="242">
        <f t="shared" si="328"/>
        <v>15926</v>
      </c>
      <c r="X970" s="242">
        <f t="shared" si="329"/>
        <v>5890</v>
      </c>
      <c r="Y970" s="244">
        <f t="shared" si="330"/>
        <v>181080</v>
      </c>
      <c r="Z970" s="244"/>
      <c r="AA970" s="252"/>
      <c r="AB970" s="241">
        <v>7300</v>
      </c>
      <c r="AC970" s="242">
        <f t="shared" si="318"/>
        <v>27990</v>
      </c>
      <c r="AD970" s="242">
        <f t="shared" si="321"/>
        <v>37580</v>
      </c>
      <c r="AE970" s="242">
        <f t="shared" si="322"/>
        <v>130479.00000000001</v>
      </c>
      <c r="AF970" s="242">
        <f t="shared" si="331"/>
        <v>196049</v>
      </c>
      <c r="AG970" s="242">
        <f t="shared" si="316"/>
        <v>203349</v>
      </c>
      <c r="AH970" s="242">
        <f t="shared" si="332"/>
        <v>20335</v>
      </c>
      <c r="AI970" s="242">
        <f t="shared" si="333"/>
        <v>7520</v>
      </c>
      <c r="AJ970" s="244">
        <f t="shared" si="334"/>
        <v>231200</v>
      </c>
      <c r="AM970" s="246">
        <f t="shared" si="335"/>
        <v>21290</v>
      </c>
      <c r="AN970" s="246">
        <f t="shared" si="336"/>
        <v>15610</v>
      </c>
    </row>
    <row r="971" spans="2:40" ht="15.6">
      <c r="B971" s="247">
        <v>966</v>
      </c>
      <c r="C971" s="248">
        <v>512610</v>
      </c>
      <c r="D971" s="248">
        <v>412760</v>
      </c>
      <c r="E971" s="235">
        <f t="shared" si="323"/>
        <v>99850</v>
      </c>
      <c r="F971" s="236">
        <f t="shared" si="324"/>
        <v>231520</v>
      </c>
      <c r="G971" s="234">
        <f t="shared" si="325"/>
        <v>181320</v>
      </c>
      <c r="H971" s="237">
        <f t="shared" si="326"/>
        <v>50200</v>
      </c>
      <c r="I971" s="249"/>
      <c r="J971" s="247">
        <v>466</v>
      </c>
      <c r="K971" s="247"/>
      <c r="L971" s="248">
        <v>252810</v>
      </c>
      <c r="M971" s="248">
        <v>196930</v>
      </c>
      <c r="N971" s="248">
        <v>252810</v>
      </c>
      <c r="O971" s="248">
        <v>196930</v>
      </c>
      <c r="Q971" s="241">
        <v>6060</v>
      </c>
      <c r="R971" s="242">
        <f t="shared" si="317"/>
        <v>23490</v>
      </c>
      <c r="S971" s="242">
        <f t="shared" si="319"/>
        <v>29460.000000000004</v>
      </c>
      <c r="T971" s="242">
        <f t="shared" si="320"/>
        <v>100469.59999999999</v>
      </c>
      <c r="U971" s="242">
        <f t="shared" si="327"/>
        <v>153419.59999999998</v>
      </c>
      <c r="V971" s="242">
        <f t="shared" si="315"/>
        <v>159479.59999999998</v>
      </c>
      <c r="W971" s="242">
        <f t="shared" si="328"/>
        <v>15948</v>
      </c>
      <c r="X971" s="242">
        <f t="shared" si="329"/>
        <v>5900</v>
      </c>
      <c r="Y971" s="244">
        <f t="shared" si="330"/>
        <v>181320</v>
      </c>
      <c r="Z971" s="244"/>
      <c r="AA971" s="252"/>
      <c r="AB971" s="241">
        <v>7300</v>
      </c>
      <c r="AC971" s="242">
        <f t="shared" si="318"/>
        <v>27990</v>
      </c>
      <c r="AD971" s="242">
        <f t="shared" si="321"/>
        <v>37580</v>
      </c>
      <c r="AE971" s="242">
        <f t="shared" si="322"/>
        <v>130759.6</v>
      </c>
      <c r="AF971" s="242">
        <f t="shared" si="331"/>
        <v>196329.60000000001</v>
      </c>
      <c r="AG971" s="242">
        <f t="shared" si="316"/>
        <v>203629.6</v>
      </c>
      <c r="AH971" s="242">
        <f t="shared" si="332"/>
        <v>20363</v>
      </c>
      <c r="AI971" s="242">
        <f t="shared" si="333"/>
        <v>7530</v>
      </c>
      <c r="AJ971" s="244">
        <f t="shared" si="334"/>
        <v>231520</v>
      </c>
      <c r="AM971" s="246">
        <f t="shared" si="335"/>
        <v>21290</v>
      </c>
      <c r="AN971" s="246">
        <f t="shared" si="336"/>
        <v>15610</v>
      </c>
    </row>
    <row r="972" spans="2:40" ht="15.6">
      <c r="B972" s="247">
        <v>967</v>
      </c>
      <c r="C972" s="248">
        <v>513410</v>
      </c>
      <c r="D972" s="248">
        <v>413410</v>
      </c>
      <c r="E972" s="235">
        <f t="shared" si="323"/>
        <v>100000</v>
      </c>
      <c r="F972" s="236">
        <f t="shared" si="324"/>
        <v>231840</v>
      </c>
      <c r="G972" s="234">
        <f t="shared" si="325"/>
        <v>181560</v>
      </c>
      <c r="H972" s="237">
        <f t="shared" si="326"/>
        <v>50280</v>
      </c>
      <c r="I972" s="249"/>
      <c r="J972" s="247">
        <v>467</v>
      </c>
      <c r="K972" s="247"/>
      <c r="L972" s="248">
        <v>253130</v>
      </c>
      <c r="M972" s="248">
        <v>197170</v>
      </c>
      <c r="N972" s="248">
        <v>253130</v>
      </c>
      <c r="O972" s="248">
        <v>197170</v>
      </c>
      <c r="Q972" s="241">
        <v>6060</v>
      </c>
      <c r="R972" s="242">
        <f t="shared" si="317"/>
        <v>23490</v>
      </c>
      <c r="S972" s="242">
        <f t="shared" si="319"/>
        <v>29460.000000000004</v>
      </c>
      <c r="T972" s="242">
        <f t="shared" si="320"/>
        <v>100685.2</v>
      </c>
      <c r="U972" s="242">
        <f t="shared" si="327"/>
        <v>153635.20000000001</v>
      </c>
      <c r="V972" s="242">
        <f t="shared" si="315"/>
        <v>159695.20000000001</v>
      </c>
      <c r="W972" s="242">
        <f t="shared" si="328"/>
        <v>15970</v>
      </c>
      <c r="X972" s="242">
        <f t="shared" si="329"/>
        <v>5900</v>
      </c>
      <c r="Y972" s="244">
        <f t="shared" si="330"/>
        <v>181560</v>
      </c>
      <c r="Z972" s="244"/>
      <c r="AA972" s="252"/>
      <c r="AB972" s="241">
        <v>7300</v>
      </c>
      <c r="AC972" s="242">
        <f t="shared" si="318"/>
        <v>27990</v>
      </c>
      <c r="AD972" s="242">
        <f t="shared" si="321"/>
        <v>37580</v>
      </c>
      <c r="AE972" s="242">
        <f t="shared" si="322"/>
        <v>131040.20000000001</v>
      </c>
      <c r="AF972" s="242">
        <f t="shared" si="331"/>
        <v>196610.2</v>
      </c>
      <c r="AG972" s="242">
        <f t="shared" si="316"/>
        <v>203910.2</v>
      </c>
      <c r="AH972" s="242">
        <f t="shared" si="332"/>
        <v>20391</v>
      </c>
      <c r="AI972" s="242">
        <f t="shared" si="333"/>
        <v>7540</v>
      </c>
      <c r="AJ972" s="244">
        <f t="shared" si="334"/>
        <v>231840</v>
      </c>
      <c r="AM972" s="246">
        <f t="shared" si="335"/>
        <v>21290</v>
      </c>
      <c r="AN972" s="246">
        <f t="shared" si="336"/>
        <v>15610</v>
      </c>
    </row>
    <row r="973" spans="2:40" ht="15.6">
      <c r="B973" s="247">
        <v>968</v>
      </c>
      <c r="C973" s="248">
        <v>514220</v>
      </c>
      <c r="D973" s="248">
        <v>414070</v>
      </c>
      <c r="E973" s="235">
        <f t="shared" si="323"/>
        <v>100150</v>
      </c>
      <c r="F973" s="236">
        <f t="shared" si="324"/>
        <v>232150</v>
      </c>
      <c r="G973" s="234">
        <f t="shared" si="325"/>
        <v>181810</v>
      </c>
      <c r="H973" s="237">
        <f t="shared" si="326"/>
        <v>50340</v>
      </c>
      <c r="I973" s="249"/>
      <c r="J973" s="247">
        <v>468</v>
      </c>
      <c r="K973" s="247"/>
      <c r="L973" s="248">
        <v>253450</v>
      </c>
      <c r="M973" s="248">
        <v>197420</v>
      </c>
      <c r="N973" s="248">
        <v>253450</v>
      </c>
      <c r="O973" s="248">
        <v>197420</v>
      </c>
      <c r="Q973" s="241">
        <v>6060</v>
      </c>
      <c r="R973" s="242">
        <f t="shared" si="317"/>
        <v>23490</v>
      </c>
      <c r="S973" s="242">
        <f t="shared" si="319"/>
        <v>29460.000000000004</v>
      </c>
      <c r="T973" s="242">
        <f t="shared" si="320"/>
        <v>100900.8</v>
      </c>
      <c r="U973" s="242">
        <f t="shared" si="327"/>
        <v>153850.79999999999</v>
      </c>
      <c r="V973" s="242">
        <f t="shared" si="315"/>
        <v>159910.79999999999</v>
      </c>
      <c r="W973" s="242">
        <f t="shared" si="328"/>
        <v>15991</v>
      </c>
      <c r="X973" s="242">
        <f t="shared" si="329"/>
        <v>5910</v>
      </c>
      <c r="Y973" s="244">
        <f t="shared" si="330"/>
        <v>181810</v>
      </c>
      <c r="Z973" s="244"/>
      <c r="AA973" s="252"/>
      <c r="AB973" s="241">
        <v>7300</v>
      </c>
      <c r="AC973" s="242">
        <f t="shared" si="318"/>
        <v>27990</v>
      </c>
      <c r="AD973" s="242">
        <f t="shared" si="321"/>
        <v>37580</v>
      </c>
      <c r="AE973" s="242">
        <f t="shared" si="322"/>
        <v>131320.80000000002</v>
      </c>
      <c r="AF973" s="242">
        <f t="shared" si="331"/>
        <v>196890.80000000002</v>
      </c>
      <c r="AG973" s="242">
        <f t="shared" si="316"/>
        <v>204190.80000000002</v>
      </c>
      <c r="AH973" s="242">
        <f t="shared" si="332"/>
        <v>20419</v>
      </c>
      <c r="AI973" s="242">
        <f t="shared" si="333"/>
        <v>7550</v>
      </c>
      <c r="AJ973" s="244">
        <f t="shared" si="334"/>
        <v>232150</v>
      </c>
      <c r="AM973" s="246">
        <f t="shared" si="335"/>
        <v>21300</v>
      </c>
      <c r="AN973" s="246">
        <f t="shared" si="336"/>
        <v>15610</v>
      </c>
    </row>
    <row r="974" spans="2:40" ht="15.6">
      <c r="B974" s="247">
        <v>969</v>
      </c>
      <c r="C974" s="248">
        <v>515030</v>
      </c>
      <c r="D974" s="248">
        <v>414720</v>
      </c>
      <c r="E974" s="235">
        <f t="shared" si="323"/>
        <v>100310</v>
      </c>
      <c r="F974" s="236">
        <f t="shared" si="324"/>
        <v>232470</v>
      </c>
      <c r="G974" s="234">
        <f t="shared" si="325"/>
        <v>182050</v>
      </c>
      <c r="H974" s="237">
        <f t="shared" si="326"/>
        <v>50420</v>
      </c>
      <c r="I974" s="249"/>
      <c r="J974" s="247">
        <v>469</v>
      </c>
      <c r="K974" s="247"/>
      <c r="L974" s="248">
        <v>253770</v>
      </c>
      <c r="M974" s="248">
        <v>197670</v>
      </c>
      <c r="N974" s="248">
        <v>253770</v>
      </c>
      <c r="O974" s="248">
        <v>197670</v>
      </c>
      <c r="Q974" s="241">
        <v>6060</v>
      </c>
      <c r="R974" s="242">
        <f t="shared" si="317"/>
        <v>23490</v>
      </c>
      <c r="S974" s="242">
        <f t="shared" si="319"/>
        <v>29460.000000000004</v>
      </c>
      <c r="T974" s="242">
        <f t="shared" si="320"/>
        <v>101116.4</v>
      </c>
      <c r="U974" s="242">
        <f t="shared" si="327"/>
        <v>154066.4</v>
      </c>
      <c r="V974" s="242">
        <f t="shared" ref="V974:V1037" si="337">Q974+U974</f>
        <v>160126.39999999999</v>
      </c>
      <c r="W974" s="242">
        <f t="shared" si="328"/>
        <v>16013</v>
      </c>
      <c r="X974" s="242">
        <f t="shared" si="329"/>
        <v>5920</v>
      </c>
      <c r="Y974" s="244">
        <f t="shared" si="330"/>
        <v>182050</v>
      </c>
      <c r="Z974" s="244"/>
      <c r="AA974" s="252"/>
      <c r="AB974" s="241">
        <v>7300</v>
      </c>
      <c r="AC974" s="242">
        <f t="shared" si="318"/>
        <v>27990</v>
      </c>
      <c r="AD974" s="242">
        <f t="shared" si="321"/>
        <v>37580</v>
      </c>
      <c r="AE974" s="242">
        <f t="shared" si="322"/>
        <v>131601.40000000002</v>
      </c>
      <c r="AF974" s="242">
        <f t="shared" si="331"/>
        <v>197171.40000000002</v>
      </c>
      <c r="AG974" s="242">
        <f t="shared" ref="AG974:AG1037" si="338">AB974+AF974</f>
        <v>204471.40000000002</v>
      </c>
      <c r="AH974" s="242">
        <f t="shared" si="332"/>
        <v>20447</v>
      </c>
      <c r="AI974" s="242">
        <f t="shared" si="333"/>
        <v>7560</v>
      </c>
      <c r="AJ974" s="244">
        <f t="shared" si="334"/>
        <v>232470</v>
      </c>
      <c r="AM974" s="246">
        <f t="shared" si="335"/>
        <v>21300</v>
      </c>
      <c r="AN974" s="246">
        <f t="shared" si="336"/>
        <v>15620</v>
      </c>
    </row>
    <row r="975" spans="2:40" ht="15.6">
      <c r="B975" s="247">
        <v>970</v>
      </c>
      <c r="C975" s="248">
        <v>515830</v>
      </c>
      <c r="D975" s="248">
        <v>415370</v>
      </c>
      <c r="E975" s="235">
        <f t="shared" si="323"/>
        <v>100460</v>
      </c>
      <c r="F975" s="236">
        <f t="shared" si="324"/>
        <v>232790</v>
      </c>
      <c r="G975" s="234">
        <f t="shared" si="325"/>
        <v>182300</v>
      </c>
      <c r="H975" s="237">
        <f t="shared" si="326"/>
        <v>50490</v>
      </c>
      <c r="I975" s="249"/>
      <c r="J975" s="247">
        <v>470</v>
      </c>
      <c r="K975" s="247"/>
      <c r="L975" s="248">
        <v>254090</v>
      </c>
      <c r="M975" s="248">
        <v>197910</v>
      </c>
      <c r="N975" s="248">
        <v>254090</v>
      </c>
      <c r="O975" s="248">
        <v>197910</v>
      </c>
      <c r="Q975" s="241">
        <v>6060</v>
      </c>
      <c r="R975" s="242">
        <f t="shared" si="317"/>
        <v>23490</v>
      </c>
      <c r="S975" s="242">
        <f t="shared" si="319"/>
        <v>29460.000000000004</v>
      </c>
      <c r="T975" s="242">
        <f t="shared" si="320"/>
        <v>101332</v>
      </c>
      <c r="U975" s="242">
        <f t="shared" si="327"/>
        <v>154282</v>
      </c>
      <c r="V975" s="242">
        <f t="shared" si="337"/>
        <v>160342</v>
      </c>
      <c r="W975" s="242">
        <f t="shared" si="328"/>
        <v>16034</v>
      </c>
      <c r="X975" s="242">
        <f t="shared" si="329"/>
        <v>5930</v>
      </c>
      <c r="Y975" s="244">
        <f t="shared" si="330"/>
        <v>182300</v>
      </c>
      <c r="Z975" s="244"/>
      <c r="AA975" s="252"/>
      <c r="AB975" s="241">
        <v>7300</v>
      </c>
      <c r="AC975" s="242">
        <f t="shared" si="318"/>
        <v>27990</v>
      </c>
      <c r="AD975" s="242">
        <f t="shared" si="321"/>
        <v>37580</v>
      </c>
      <c r="AE975" s="242">
        <f t="shared" si="322"/>
        <v>131882</v>
      </c>
      <c r="AF975" s="242">
        <f t="shared" si="331"/>
        <v>197452</v>
      </c>
      <c r="AG975" s="242">
        <f t="shared" si="338"/>
        <v>204752</v>
      </c>
      <c r="AH975" s="242">
        <f t="shared" si="332"/>
        <v>20475</v>
      </c>
      <c r="AI975" s="242">
        <f t="shared" si="333"/>
        <v>7570</v>
      </c>
      <c r="AJ975" s="244">
        <f t="shared" si="334"/>
        <v>232790</v>
      </c>
      <c r="AM975" s="246">
        <f t="shared" si="335"/>
        <v>21300</v>
      </c>
      <c r="AN975" s="246">
        <f t="shared" si="336"/>
        <v>15610</v>
      </c>
    </row>
    <row r="976" spans="2:40" ht="15.6">
      <c r="B976" s="247">
        <v>971</v>
      </c>
      <c r="C976" s="248">
        <v>516640</v>
      </c>
      <c r="D976" s="248">
        <v>416020</v>
      </c>
      <c r="E976" s="235">
        <f t="shared" si="323"/>
        <v>100620</v>
      </c>
      <c r="F976" s="236">
        <f t="shared" si="324"/>
        <v>233110</v>
      </c>
      <c r="G976" s="234">
        <f t="shared" si="325"/>
        <v>182550</v>
      </c>
      <c r="H976" s="237">
        <f t="shared" si="326"/>
        <v>50560</v>
      </c>
      <c r="I976" s="249"/>
      <c r="J976" s="247">
        <v>471</v>
      </c>
      <c r="K976" s="247"/>
      <c r="L976" s="248">
        <v>254400</v>
      </c>
      <c r="M976" s="248">
        <v>198150</v>
      </c>
      <c r="N976" s="248">
        <v>254400</v>
      </c>
      <c r="O976" s="248">
        <v>198150</v>
      </c>
      <c r="Q976" s="241">
        <v>6060</v>
      </c>
      <c r="R976" s="242">
        <f t="shared" si="317"/>
        <v>23490</v>
      </c>
      <c r="S976" s="242">
        <f t="shared" si="319"/>
        <v>29460.000000000004</v>
      </c>
      <c r="T976" s="242">
        <f t="shared" si="320"/>
        <v>101547.59999999999</v>
      </c>
      <c r="U976" s="242">
        <f t="shared" si="327"/>
        <v>154497.59999999998</v>
      </c>
      <c r="V976" s="242">
        <f t="shared" si="337"/>
        <v>160557.59999999998</v>
      </c>
      <c r="W976" s="242">
        <f t="shared" si="328"/>
        <v>16056</v>
      </c>
      <c r="X976" s="242">
        <f t="shared" si="329"/>
        <v>5940</v>
      </c>
      <c r="Y976" s="244">
        <f t="shared" si="330"/>
        <v>182550</v>
      </c>
      <c r="Z976" s="244"/>
      <c r="AA976" s="252"/>
      <c r="AB976" s="241">
        <v>7300</v>
      </c>
      <c r="AC976" s="242">
        <f t="shared" si="318"/>
        <v>27990</v>
      </c>
      <c r="AD976" s="242">
        <f t="shared" si="321"/>
        <v>37580</v>
      </c>
      <c r="AE976" s="242">
        <f t="shared" si="322"/>
        <v>132162.6</v>
      </c>
      <c r="AF976" s="242">
        <f t="shared" si="331"/>
        <v>197732.6</v>
      </c>
      <c r="AG976" s="242">
        <f t="shared" si="338"/>
        <v>205032.6</v>
      </c>
      <c r="AH976" s="242">
        <f t="shared" si="332"/>
        <v>20503</v>
      </c>
      <c r="AI976" s="242">
        <f t="shared" si="333"/>
        <v>7580</v>
      </c>
      <c r="AJ976" s="244">
        <f t="shared" si="334"/>
        <v>233110</v>
      </c>
      <c r="AM976" s="246">
        <f t="shared" si="335"/>
        <v>21290</v>
      </c>
      <c r="AN976" s="246">
        <f t="shared" si="336"/>
        <v>15600</v>
      </c>
    </row>
    <row r="977" spans="2:40" ht="15.6">
      <c r="B977" s="247">
        <v>972</v>
      </c>
      <c r="C977" s="248">
        <v>517440</v>
      </c>
      <c r="D977" s="248">
        <v>416670</v>
      </c>
      <c r="E977" s="235">
        <f t="shared" si="323"/>
        <v>100770</v>
      </c>
      <c r="F977" s="236">
        <f t="shared" si="324"/>
        <v>233430</v>
      </c>
      <c r="G977" s="234">
        <f t="shared" si="325"/>
        <v>182790</v>
      </c>
      <c r="H977" s="237">
        <f t="shared" si="326"/>
        <v>50640</v>
      </c>
      <c r="I977" s="249"/>
      <c r="J977" s="247">
        <v>472</v>
      </c>
      <c r="K977" s="247"/>
      <c r="L977" s="248">
        <v>254720</v>
      </c>
      <c r="M977" s="248">
        <v>198400</v>
      </c>
      <c r="N977" s="248">
        <v>254720</v>
      </c>
      <c r="O977" s="248">
        <v>198400</v>
      </c>
      <c r="Q977" s="241">
        <v>6060</v>
      </c>
      <c r="R977" s="242">
        <f t="shared" si="317"/>
        <v>23490</v>
      </c>
      <c r="S977" s="242">
        <f t="shared" si="319"/>
        <v>29460.000000000004</v>
      </c>
      <c r="T977" s="242">
        <f t="shared" si="320"/>
        <v>101763.2</v>
      </c>
      <c r="U977" s="242">
        <f t="shared" si="327"/>
        <v>154713.20000000001</v>
      </c>
      <c r="V977" s="242">
        <f t="shared" si="337"/>
        <v>160773.20000000001</v>
      </c>
      <c r="W977" s="242">
        <f t="shared" si="328"/>
        <v>16077</v>
      </c>
      <c r="X977" s="242">
        <f t="shared" si="329"/>
        <v>5940</v>
      </c>
      <c r="Y977" s="244">
        <f t="shared" si="330"/>
        <v>182790</v>
      </c>
      <c r="Z977" s="244"/>
      <c r="AA977" s="252"/>
      <c r="AB977" s="241">
        <v>7300</v>
      </c>
      <c r="AC977" s="242">
        <f t="shared" si="318"/>
        <v>27990</v>
      </c>
      <c r="AD977" s="242">
        <f t="shared" si="321"/>
        <v>37580</v>
      </c>
      <c r="AE977" s="242">
        <f t="shared" si="322"/>
        <v>132443.20000000001</v>
      </c>
      <c r="AF977" s="242">
        <f t="shared" si="331"/>
        <v>198013.2</v>
      </c>
      <c r="AG977" s="242">
        <f t="shared" si="338"/>
        <v>205313.2</v>
      </c>
      <c r="AH977" s="242">
        <f t="shared" si="332"/>
        <v>20531</v>
      </c>
      <c r="AI977" s="242">
        <f t="shared" si="333"/>
        <v>7590</v>
      </c>
      <c r="AJ977" s="244">
        <f t="shared" si="334"/>
        <v>233430</v>
      </c>
      <c r="AM977" s="246">
        <f t="shared" si="335"/>
        <v>21290</v>
      </c>
      <c r="AN977" s="246">
        <f t="shared" si="336"/>
        <v>15610</v>
      </c>
    </row>
    <row r="978" spans="2:40" ht="15.6">
      <c r="B978" s="247">
        <v>973</v>
      </c>
      <c r="C978" s="248">
        <v>518250</v>
      </c>
      <c r="D978" s="248">
        <v>417340</v>
      </c>
      <c r="E978" s="235">
        <f t="shared" si="323"/>
        <v>100910</v>
      </c>
      <c r="F978" s="236">
        <f t="shared" si="324"/>
        <v>233750</v>
      </c>
      <c r="G978" s="234">
        <f t="shared" si="325"/>
        <v>183030</v>
      </c>
      <c r="H978" s="237">
        <f t="shared" si="326"/>
        <v>50720</v>
      </c>
      <c r="I978" s="249"/>
      <c r="J978" s="247">
        <v>473</v>
      </c>
      <c r="K978" s="247"/>
      <c r="L978" s="248">
        <v>255040</v>
      </c>
      <c r="M978" s="248">
        <v>198650</v>
      </c>
      <c r="N978" s="248">
        <v>255040</v>
      </c>
      <c r="O978" s="248">
        <v>198650</v>
      </c>
      <c r="Q978" s="241">
        <v>6060</v>
      </c>
      <c r="R978" s="242">
        <f t="shared" si="317"/>
        <v>23490</v>
      </c>
      <c r="S978" s="242">
        <f t="shared" si="319"/>
        <v>29460.000000000004</v>
      </c>
      <c r="T978" s="242">
        <f t="shared" si="320"/>
        <v>101978.8</v>
      </c>
      <c r="U978" s="242">
        <f t="shared" si="327"/>
        <v>154928.79999999999</v>
      </c>
      <c r="V978" s="242">
        <f t="shared" si="337"/>
        <v>160988.79999999999</v>
      </c>
      <c r="W978" s="242">
        <f t="shared" si="328"/>
        <v>16099</v>
      </c>
      <c r="X978" s="242">
        <f t="shared" si="329"/>
        <v>5950</v>
      </c>
      <c r="Y978" s="244">
        <f t="shared" si="330"/>
        <v>183030</v>
      </c>
      <c r="Z978" s="244"/>
      <c r="AA978" s="252"/>
      <c r="AB978" s="241">
        <v>7300</v>
      </c>
      <c r="AC978" s="242">
        <f t="shared" si="318"/>
        <v>27990</v>
      </c>
      <c r="AD978" s="242">
        <f t="shared" si="321"/>
        <v>37580</v>
      </c>
      <c r="AE978" s="242">
        <f t="shared" si="322"/>
        <v>132723.80000000002</v>
      </c>
      <c r="AF978" s="242">
        <f t="shared" si="331"/>
        <v>198293.80000000002</v>
      </c>
      <c r="AG978" s="242">
        <f t="shared" si="338"/>
        <v>205593.80000000002</v>
      </c>
      <c r="AH978" s="242">
        <f t="shared" si="332"/>
        <v>20559</v>
      </c>
      <c r="AI978" s="242">
        <f t="shared" si="333"/>
        <v>7600</v>
      </c>
      <c r="AJ978" s="244">
        <f t="shared" si="334"/>
        <v>233750</v>
      </c>
      <c r="AM978" s="246">
        <f t="shared" si="335"/>
        <v>21290</v>
      </c>
      <c r="AN978" s="246">
        <f t="shared" si="336"/>
        <v>15620</v>
      </c>
    </row>
    <row r="979" spans="2:40" ht="15.6">
      <c r="B979" s="247">
        <v>974</v>
      </c>
      <c r="C979" s="248">
        <v>519060</v>
      </c>
      <c r="D979" s="248">
        <v>417990</v>
      </c>
      <c r="E979" s="235">
        <f t="shared" si="323"/>
        <v>101070</v>
      </c>
      <c r="F979" s="236">
        <f t="shared" si="324"/>
        <v>234070</v>
      </c>
      <c r="G979" s="234">
        <f t="shared" si="325"/>
        <v>183280</v>
      </c>
      <c r="H979" s="237">
        <f t="shared" si="326"/>
        <v>50790</v>
      </c>
      <c r="I979" s="249"/>
      <c r="J979" s="247">
        <v>474</v>
      </c>
      <c r="K979" s="247"/>
      <c r="L979" s="248">
        <v>255370</v>
      </c>
      <c r="M979" s="248">
        <v>198890</v>
      </c>
      <c r="N979" s="248">
        <v>255370</v>
      </c>
      <c r="O979" s="248">
        <v>198890</v>
      </c>
      <c r="Q979" s="241">
        <v>6060</v>
      </c>
      <c r="R979" s="242">
        <f t="shared" si="317"/>
        <v>23490</v>
      </c>
      <c r="S979" s="242">
        <f t="shared" si="319"/>
        <v>29460.000000000004</v>
      </c>
      <c r="T979" s="242">
        <f t="shared" si="320"/>
        <v>102194.4</v>
      </c>
      <c r="U979" s="242">
        <f t="shared" si="327"/>
        <v>155144.4</v>
      </c>
      <c r="V979" s="242">
        <f t="shared" si="337"/>
        <v>161204.4</v>
      </c>
      <c r="W979" s="242">
        <f t="shared" si="328"/>
        <v>16120</v>
      </c>
      <c r="X979" s="242">
        <f t="shared" si="329"/>
        <v>5960</v>
      </c>
      <c r="Y979" s="244">
        <f t="shared" si="330"/>
        <v>183280</v>
      </c>
      <c r="Z979" s="244"/>
      <c r="AA979" s="252"/>
      <c r="AB979" s="241">
        <v>7300</v>
      </c>
      <c r="AC979" s="242">
        <f t="shared" si="318"/>
        <v>27990</v>
      </c>
      <c r="AD979" s="242">
        <f t="shared" si="321"/>
        <v>37580</v>
      </c>
      <c r="AE979" s="242">
        <f t="shared" si="322"/>
        <v>133004.40000000002</v>
      </c>
      <c r="AF979" s="242">
        <f t="shared" si="331"/>
        <v>198574.40000000002</v>
      </c>
      <c r="AG979" s="242">
        <f t="shared" si="338"/>
        <v>205874.40000000002</v>
      </c>
      <c r="AH979" s="242">
        <f t="shared" si="332"/>
        <v>20587</v>
      </c>
      <c r="AI979" s="242">
        <f t="shared" si="333"/>
        <v>7610</v>
      </c>
      <c r="AJ979" s="244">
        <f t="shared" si="334"/>
        <v>234070</v>
      </c>
      <c r="AM979" s="246">
        <f t="shared" si="335"/>
        <v>21300</v>
      </c>
      <c r="AN979" s="246">
        <f t="shared" si="336"/>
        <v>15610</v>
      </c>
    </row>
    <row r="980" spans="2:40" ht="15.6">
      <c r="B980" s="247">
        <v>975</v>
      </c>
      <c r="C980" s="248">
        <v>519860</v>
      </c>
      <c r="D980" s="248">
        <v>418640</v>
      </c>
      <c r="E980" s="235">
        <f t="shared" si="323"/>
        <v>101220</v>
      </c>
      <c r="F980" s="236">
        <f t="shared" si="324"/>
        <v>234390</v>
      </c>
      <c r="G980" s="234">
        <f t="shared" si="325"/>
        <v>183530</v>
      </c>
      <c r="H980" s="237">
        <f t="shared" si="326"/>
        <v>50860</v>
      </c>
      <c r="I980" s="249"/>
      <c r="J980" s="247">
        <v>475</v>
      </c>
      <c r="K980" s="247"/>
      <c r="L980" s="248">
        <v>255690</v>
      </c>
      <c r="M980" s="248">
        <v>199140</v>
      </c>
      <c r="N980" s="248">
        <v>255690</v>
      </c>
      <c r="O980" s="248">
        <v>199140</v>
      </c>
      <c r="Q980" s="241">
        <v>6060</v>
      </c>
      <c r="R980" s="242">
        <f t="shared" si="317"/>
        <v>23490</v>
      </c>
      <c r="S980" s="242">
        <f t="shared" si="319"/>
        <v>29460.000000000004</v>
      </c>
      <c r="T980" s="242">
        <f t="shared" si="320"/>
        <v>102410</v>
      </c>
      <c r="U980" s="242">
        <f t="shared" si="327"/>
        <v>155360</v>
      </c>
      <c r="V980" s="242">
        <f t="shared" si="337"/>
        <v>161420</v>
      </c>
      <c r="W980" s="242">
        <f t="shared" si="328"/>
        <v>16142</v>
      </c>
      <c r="X980" s="242">
        <f t="shared" si="329"/>
        <v>5970</v>
      </c>
      <c r="Y980" s="244">
        <f t="shared" si="330"/>
        <v>183530</v>
      </c>
      <c r="Z980" s="244"/>
      <c r="AA980" s="252"/>
      <c r="AB980" s="241">
        <v>7300</v>
      </c>
      <c r="AC980" s="242">
        <f t="shared" si="318"/>
        <v>27990</v>
      </c>
      <c r="AD980" s="242">
        <f t="shared" si="321"/>
        <v>37580</v>
      </c>
      <c r="AE980" s="242">
        <f t="shared" si="322"/>
        <v>133285</v>
      </c>
      <c r="AF980" s="242">
        <f t="shared" si="331"/>
        <v>198855</v>
      </c>
      <c r="AG980" s="242">
        <f t="shared" si="338"/>
        <v>206155</v>
      </c>
      <c r="AH980" s="242">
        <f t="shared" si="332"/>
        <v>20616</v>
      </c>
      <c r="AI980" s="242">
        <f t="shared" si="333"/>
        <v>7620</v>
      </c>
      <c r="AJ980" s="244">
        <f t="shared" si="334"/>
        <v>234390</v>
      </c>
      <c r="AM980" s="246">
        <f t="shared" si="335"/>
        <v>21300</v>
      </c>
      <c r="AN980" s="246">
        <f t="shared" si="336"/>
        <v>15610</v>
      </c>
    </row>
    <row r="981" spans="2:40" ht="15.6">
      <c r="B981" s="247">
        <v>976</v>
      </c>
      <c r="C981" s="248">
        <v>520670</v>
      </c>
      <c r="D981" s="248">
        <v>419290</v>
      </c>
      <c r="E981" s="235">
        <f t="shared" si="323"/>
        <v>101380</v>
      </c>
      <c r="F981" s="236">
        <f t="shared" si="324"/>
        <v>234700</v>
      </c>
      <c r="G981" s="234">
        <f t="shared" si="325"/>
        <v>183770</v>
      </c>
      <c r="H981" s="237">
        <f t="shared" si="326"/>
        <v>50930</v>
      </c>
      <c r="I981" s="249"/>
      <c r="J981" s="247">
        <v>476</v>
      </c>
      <c r="K981" s="247"/>
      <c r="L981" s="248">
        <v>256010</v>
      </c>
      <c r="M981" s="248">
        <v>199380</v>
      </c>
      <c r="N981" s="248">
        <v>256010</v>
      </c>
      <c r="O981" s="248">
        <v>199380</v>
      </c>
      <c r="Q981" s="241">
        <v>6060</v>
      </c>
      <c r="R981" s="242">
        <f t="shared" si="317"/>
        <v>23490</v>
      </c>
      <c r="S981" s="242">
        <f t="shared" si="319"/>
        <v>29460.000000000004</v>
      </c>
      <c r="T981" s="242">
        <f t="shared" si="320"/>
        <v>102625.59999999999</v>
      </c>
      <c r="U981" s="242">
        <f t="shared" si="327"/>
        <v>155575.59999999998</v>
      </c>
      <c r="V981" s="242">
        <f t="shared" si="337"/>
        <v>161635.59999999998</v>
      </c>
      <c r="W981" s="242">
        <f t="shared" si="328"/>
        <v>16164</v>
      </c>
      <c r="X981" s="242">
        <f t="shared" si="329"/>
        <v>5980</v>
      </c>
      <c r="Y981" s="244">
        <f t="shared" si="330"/>
        <v>183770</v>
      </c>
      <c r="Z981" s="244"/>
      <c r="AA981" s="252"/>
      <c r="AB981" s="241">
        <v>7300</v>
      </c>
      <c r="AC981" s="242">
        <f t="shared" si="318"/>
        <v>27990</v>
      </c>
      <c r="AD981" s="242">
        <f t="shared" si="321"/>
        <v>37580</v>
      </c>
      <c r="AE981" s="242">
        <f t="shared" si="322"/>
        <v>133565.6</v>
      </c>
      <c r="AF981" s="242">
        <f t="shared" si="331"/>
        <v>199135.6</v>
      </c>
      <c r="AG981" s="242">
        <f t="shared" si="338"/>
        <v>206435.6</v>
      </c>
      <c r="AH981" s="242">
        <f t="shared" si="332"/>
        <v>20644</v>
      </c>
      <c r="AI981" s="242">
        <f t="shared" si="333"/>
        <v>7630</v>
      </c>
      <c r="AJ981" s="244">
        <f t="shared" si="334"/>
        <v>234700</v>
      </c>
      <c r="AM981" s="246">
        <f t="shared" si="335"/>
        <v>21310</v>
      </c>
      <c r="AN981" s="246">
        <f t="shared" si="336"/>
        <v>15610</v>
      </c>
    </row>
    <row r="982" spans="2:40" ht="15.6">
      <c r="B982" s="247">
        <v>977</v>
      </c>
      <c r="C982" s="248">
        <v>521480</v>
      </c>
      <c r="D982" s="248">
        <v>419940</v>
      </c>
      <c r="E982" s="235">
        <f t="shared" si="323"/>
        <v>101540</v>
      </c>
      <c r="F982" s="236">
        <f t="shared" si="324"/>
        <v>235020</v>
      </c>
      <c r="G982" s="234">
        <f t="shared" si="325"/>
        <v>184010</v>
      </c>
      <c r="H982" s="237">
        <f t="shared" si="326"/>
        <v>51010</v>
      </c>
      <c r="I982" s="249"/>
      <c r="J982" s="247">
        <v>477</v>
      </c>
      <c r="K982" s="247"/>
      <c r="L982" s="248">
        <v>256330</v>
      </c>
      <c r="M982" s="248">
        <v>199620</v>
      </c>
      <c r="N982" s="248">
        <v>256330</v>
      </c>
      <c r="O982" s="248">
        <v>199620</v>
      </c>
      <c r="Q982" s="241">
        <v>6060</v>
      </c>
      <c r="R982" s="242">
        <f t="shared" si="317"/>
        <v>23490</v>
      </c>
      <c r="S982" s="242">
        <f t="shared" si="319"/>
        <v>29460.000000000004</v>
      </c>
      <c r="T982" s="242">
        <f t="shared" si="320"/>
        <v>102841.2</v>
      </c>
      <c r="U982" s="242">
        <f t="shared" si="327"/>
        <v>155791.20000000001</v>
      </c>
      <c r="V982" s="242">
        <f t="shared" si="337"/>
        <v>161851.20000000001</v>
      </c>
      <c r="W982" s="242">
        <f t="shared" si="328"/>
        <v>16185</v>
      </c>
      <c r="X982" s="242">
        <f t="shared" si="329"/>
        <v>5980</v>
      </c>
      <c r="Y982" s="244">
        <f t="shared" si="330"/>
        <v>184010</v>
      </c>
      <c r="Z982" s="244"/>
      <c r="AA982" s="252"/>
      <c r="AB982" s="241">
        <v>7300</v>
      </c>
      <c r="AC982" s="242">
        <f t="shared" si="318"/>
        <v>27990</v>
      </c>
      <c r="AD982" s="242">
        <f t="shared" si="321"/>
        <v>37580</v>
      </c>
      <c r="AE982" s="242">
        <f t="shared" si="322"/>
        <v>133846.20000000001</v>
      </c>
      <c r="AF982" s="242">
        <f t="shared" si="331"/>
        <v>199416.2</v>
      </c>
      <c r="AG982" s="242">
        <f t="shared" si="338"/>
        <v>206716.2</v>
      </c>
      <c r="AH982" s="242">
        <f t="shared" si="332"/>
        <v>20672</v>
      </c>
      <c r="AI982" s="242">
        <f t="shared" si="333"/>
        <v>7640</v>
      </c>
      <c r="AJ982" s="244">
        <f t="shared" si="334"/>
        <v>235020</v>
      </c>
      <c r="AM982" s="246">
        <f t="shared" si="335"/>
        <v>21310</v>
      </c>
      <c r="AN982" s="246">
        <f t="shared" si="336"/>
        <v>15610</v>
      </c>
    </row>
    <row r="983" spans="2:40" ht="15.6">
      <c r="B983" s="247">
        <v>978</v>
      </c>
      <c r="C983" s="248">
        <v>522280</v>
      </c>
      <c r="D983" s="248">
        <v>420600</v>
      </c>
      <c r="E983" s="235">
        <f t="shared" si="323"/>
        <v>101680</v>
      </c>
      <c r="F983" s="236">
        <f t="shared" si="324"/>
        <v>235340</v>
      </c>
      <c r="G983" s="234">
        <f t="shared" si="325"/>
        <v>184260</v>
      </c>
      <c r="H983" s="237">
        <f t="shared" si="326"/>
        <v>51080</v>
      </c>
      <c r="I983" s="249"/>
      <c r="J983" s="247">
        <v>478</v>
      </c>
      <c r="K983" s="247"/>
      <c r="L983" s="248">
        <v>256640</v>
      </c>
      <c r="M983" s="248">
        <v>199870</v>
      </c>
      <c r="N983" s="248">
        <v>256640</v>
      </c>
      <c r="O983" s="248">
        <v>199870</v>
      </c>
      <c r="Q983" s="241">
        <v>6060</v>
      </c>
      <c r="R983" s="242">
        <f t="shared" si="317"/>
        <v>23490</v>
      </c>
      <c r="S983" s="242">
        <f t="shared" si="319"/>
        <v>29460.000000000004</v>
      </c>
      <c r="T983" s="242">
        <f t="shared" si="320"/>
        <v>103056.8</v>
      </c>
      <c r="U983" s="242">
        <f t="shared" si="327"/>
        <v>156006.79999999999</v>
      </c>
      <c r="V983" s="242">
        <f t="shared" si="337"/>
        <v>162066.79999999999</v>
      </c>
      <c r="W983" s="242">
        <f t="shared" si="328"/>
        <v>16207</v>
      </c>
      <c r="X983" s="242">
        <f t="shared" si="329"/>
        <v>5990</v>
      </c>
      <c r="Y983" s="244">
        <f t="shared" si="330"/>
        <v>184260</v>
      </c>
      <c r="Z983" s="244"/>
      <c r="AA983" s="252"/>
      <c r="AB983" s="241">
        <v>7300</v>
      </c>
      <c r="AC983" s="242">
        <f t="shared" si="318"/>
        <v>27990</v>
      </c>
      <c r="AD983" s="242">
        <f t="shared" si="321"/>
        <v>37580</v>
      </c>
      <c r="AE983" s="242">
        <f t="shared" si="322"/>
        <v>134126.80000000002</v>
      </c>
      <c r="AF983" s="242">
        <f t="shared" si="331"/>
        <v>199696.80000000002</v>
      </c>
      <c r="AG983" s="242">
        <f t="shared" si="338"/>
        <v>206996.80000000002</v>
      </c>
      <c r="AH983" s="242">
        <f t="shared" si="332"/>
        <v>20700</v>
      </c>
      <c r="AI983" s="242">
        <f t="shared" si="333"/>
        <v>7650</v>
      </c>
      <c r="AJ983" s="244">
        <f t="shared" si="334"/>
        <v>235340</v>
      </c>
      <c r="AM983" s="246">
        <f t="shared" si="335"/>
        <v>21300</v>
      </c>
      <c r="AN983" s="246">
        <f t="shared" si="336"/>
        <v>15610</v>
      </c>
    </row>
    <row r="984" spans="2:40" ht="15.6">
      <c r="B984" s="247">
        <v>979</v>
      </c>
      <c r="C984" s="248">
        <v>523090</v>
      </c>
      <c r="D984" s="248">
        <v>421250</v>
      </c>
      <c r="E984" s="235">
        <f t="shared" si="323"/>
        <v>101840</v>
      </c>
      <c r="F984" s="236">
        <f t="shared" si="324"/>
        <v>235660</v>
      </c>
      <c r="G984" s="234">
        <f t="shared" si="325"/>
        <v>184510</v>
      </c>
      <c r="H984" s="237">
        <f t="shared" si="326"/>
        <v>51150</v>
      </c>
      <c r="I984" s="249"/>
      <c r="J984" s="247">
        <v>479</v>
      </c>
      <c r="K984" s="247"/>
      <c r="L984" s="248">
        <v>256960</v>
      </c>
      <c r="M984" s="248">
        <v>200120</v>
      </c>
      <c r="N984" s="248">
        <v>256960</v>
      </c>
      <c r="O984" s="248">
        <v>200120</v>
      </c>
      <c r="Q984" s="241">
        <v>6060</v>
      </c>
      <c r="R984" s="242">
        <f t="shared" si="317"/>
        <v>23490</v>
      </c>
      <c r="S984" s="242">
        <f t="shared" si="319"/>
        <v>29460.000000000004</v>
      </c>
      <c r="T984" s="242">
        <f t="shared" si="320"/>
        <v>103272.4</v>
      </c>
      <c r="U984" s="242">
        <f t="shared" si="327"/>
        <v>156222.39999999999</v>
      </c>
      <c r="V984" s="242">
        <f t="shared" si="337"/>
        <v>162282.4</v>
      </c>
      <c r="W984" s="242">
        <f t="shared" si="328"/>
        <v>16228</v>
      </c>
      <c r="X984" s="242">
        <f t="shared" si="329"/>
        <v>6000</v>
      </c>
      <c r="Y984" s="244">
        <f t="shared" si="330"/>
        <v>184510</v>
      </c>
      <c r="Z984" s="244"/>
      <c r="AA984" s="252"/>
      <c r="AB984" s="241">
        <v>7300</v>
      </c>
      <c r="AC984" s="242">
        <f t="shared" si="318"/>
        <v>27990</v>
      </c>
      <c r="AD984" s="242">
        <f t="shared" si="321"/>
        <v>37580</v>
      </c>
      <c r="AE984" s="242">
        <f t="shared" si="322"/>
        <v>134407.40000000002</v>
      </c>
      <c r="AF984" s="242">
        <f t="shared" si="331"/>
        <v>199977.40000000002</v>
      </c>
      <c r="AG984" s="242">
        <f t="shared" si="338"/>
        <v>207277.40000000002</v>
      </c>
      <c r="AH984" s="242">
        <f t="shared" si="332"/>
        <v>20728</v>
      </c>
      <c r="AI984" s="242">
        <f t="shared" si="333"/>
        <v>7660</v>
      </c>
      <c r="AJ984" s="244">
        <f t="shared" si="334"/>
        <v>235660</v>
      </c>
      <c r="AM984" s="246">
        <f t="shared" si="335"/>
        <v>21300</v>
      </c>
      <c r="AN984" s="246">
        <f t="shared" si="336"/>
        <v>15610</v>
      </c>
    </row>
    <row r="985" spans="2:40" ht="15.6">
      <c r="B985" s="247">
        <v>980</v>
      </c>
      <c r="C985" s="248">
        <v>523890</v>
      </c>
      <c r="D985" s="248">
        <v>421900</v>
      </c>
      <c r="E985" s="235">
        <f t="shared" si="323"/>
        <v>101990</v>
      </c>
      <c r="F985" s="236">
        <f t="shared" si="324"/>
        <v>235980</v>
      </c>
      <c r="G985" s="234">
        <f t="shared" si="325"/>
        <v>184750</v>
      </c>
      <c r="H985" s="237">
        <f t="shared" si="326"/>
        <v>51230</v>
      </c>
      <c r="I985" s="249"/>
      <c r="J985" s="247">
        <v>480</v>
      </c>
      <c r="K985" s="247"/>
      <c r="L985" s="248">
        <v>257280</v>
      </c>
      <c r="M985" s="248">
        <v>200370</v>
      </c>
      <c r="N985" s="248">
        <v>257280</v>
      </c>
      <c r="O985" s="248">
        <v>200370</v>
      </c>
      <c r="Q985" s="241">
        <v>6060</v>
      </c>
      <c r="R985" s="242">
        <f t="shared" si="317"/>
        <v>23490</v>
      </c>
      <c r="S985" s="242">
        <f t="shared" si="319"/>
        <v>29460.000000000004</v>
      </c>
      <c r="T985" s="242">
        <f t="shared" si="320"/>
        <v>103488</v>
      </c>
      <c r="U985" s="242">
        <f t="shared" si="327"/>
        <v>156438</v>
      </c>
      <c r="V985" s="242">
        <f t="shared" si="337"/>
        <v>162498</v>
      </c>
      <c r="W985" s="242">
        <f t="shared" si="328"/>
        <v>16250</v>
      </c>
      <c r="X985" s="242">
        <f t="shared" si="329"/>
        <v>6010</v>
      </c>
      <c r="Y985" s="244">
        <f t="shared" si="330"/>
        <v>184750</v>
      </c>
      <c r="Z985" s="244"/>
      <c r="AA985" s="252"/>
      <c r="AB985" s="241">
        <v>7300</v>
      </c>
      <c r="AC985" s="242">
        <f t="shared" si="318"/>
        <v>27990</v>
      </c>
      <c r="AD985" s="242">
        <f t="shared" si="321"/>
        <v>37580</v>
      </c>
      <c r="AE985" s="242">
        <f t="shared" si="322"/>
        <v>134688</v>
      </c>
      <c r="AF985" s="242">
        <f t="shared" si="331"/>
        <v>200258</v>
      </c>
      <c r="AG985" s="242">
        <f t="shared" si="338"/>
        <v>207558</v>
      </c>
      <c r="AH985" s="242">
        <f t="shared" si="332"/>
        <v>20756</v>
      </c>
      <c r="AI985" s="242">
        <f t="shared" si="333"/>
        <v>7670</v>
      </c>
      <c r="AJ985" s="244">
        <f t="shared" si="334"/>
        <v>235980</v>
      </c>
      <c r="AM985" s="246">
        <f t="shared" si="335"/>
        <v>21300</v>
      </c>
      <c r="AN985" s="246">
        <f t="shared" si="336"/>
        <v>15620</v>
      </c>
    </row>
    <row r="986" spans="2:40" ht="15.6">
      <c r="B986" s="247">
        <v>981</v>
      </c>
      <c r="C986" s="248">
        <v>524700</v>
      </c>
      <c r="D986" s="248">
        <v>422560</v>
      </c>
      <c r="E986" s="235">
        <f t="shared" si="323"/>
        <v>102140</v>
      </c>
      <c r="F986" s="236">
        <f t="shared" si="324"/>
        <v>236310</v>
      </c>
      <c r="G986" s="234">
        <f t="shared" si="325"/>
        <v>185000</v>
      </c>
      <c r="H986" s="237">
        <f t="shared" si="326"/>
        <v>51310</v>
      </c>
      <c r="I986" s="249"/>
      <c r="J986" s="247">
        <v>481</v>
      </c>
      <c r="K986" s="247"/>
      <c r="L986" s="248">
        <v>257600</v>
      </c>
      <c r="M986" s="248">
        <v>200600</v>
      </c>
      <c r="N986" s="248">
        <v>257600</v>
      </c>
      <c r="O986" s="248">
        <v>200600</v>
      </c>
      <c r="Q986" s="241">
        <v>6060</v>
      </c>
      <c r="R986" s="242">
        <f t="shared" si="317"/>
        <v>23490</v>
      </c>
      <c r="S986" s="242">
        <f t="shared" si="319"/>
        <v>29460.000000000004</v>
      </c>
      <c r="T986" s="242">
        <f t="shared" si="320"/>
        <v>103703.59999999999</v>
      </c>
      <c r="U986" s="242">
        <f t="shared" si="327"/>
        <v>156653.59999999998</v>
      </c>
      <c r="V986" s="242">
        <f t="shared" si="337"/>
        <v>162713.59999999998</v>
      </c>
      <c r="W986" s="242">
        <f t="shared" si="328"/>
        <v>16271</v>
      </c>
      <c r="X986" s="242">
        <f t="shared" si="329"/>
        <v>6020</v>
      </c>
      <c r="Y986" s="244">
        <f t="shared" si="330"/>
        <v>185000</v>
      </c>
      <c r="Z986" s="244"/>
      <c r="AA986" s="252"/>
      <c r="AB986" s="241">
        <v>7300</v>
      </c>
      <c r="AC986" s="242">
        <f t="shared" si="318"/>
        <v>27990</v>
      </c>
      <c r="AD986" s="242">
        <f t="shared" si="321"/>
        <v>37580</v>
      </c>
      <c r="AE986" s="242">
        <f t="shared" si="322"/>
        <v>134968.6</v>
      </c>
      <c r="AF986" s="242">
        <f t="shared" si="331"/>
        <v>200538.6</v>
      </c>
      <c r="AG986" s="242">
        <f t="shared" si="338"/>
        <v>207838.6</v>
      </c>
      <c r="AH986" s="242">
        <f t="shared" si="332"/>
        <v>20784</v>
      </c>
      <c r="AI986" s="242">
        <f t="shared" si="333"/>
        <v>7690</v>
      </c>
      <c r="AJ986" s="244">
        <f t="shared" si="334"/>
        <v>236310</v>
      </c>
      <c r="AM986" s="246">
        <f t="shared" si="335"/>
        <v>21290</v>
      </c>
      <c r="AN986" s="246">
        <f t="shared" si="336"/>
        <v>15600</v>
      </c>
    </row>
    <row r="987" spans="2:40" ht="16.2" customHeight="1">
      <c r="B987" s="247">
        <v>982</v>
      </c>
      <c r="C987" s="248">
        <v>525510</v>
      </c>
      <c r="D987" s="248">
        <v>423220</v>
      </c>
      <c r="E987" s="235">
        <f t="shared" si="323"/>
        <v>102290</v>
      </c>
      <c r="F987" s="236">
        <f t="shared" si="324"/>
        <v>236630</v>
      </c>
      <c r="G987" s="234">
        <f t="shared" si="325"/>
        <v>185240</v>
      </c>
      <c r="H987" s="237">
        <f t="shared" si="326"/>
        <v>51390</v>
      </c>
      <c r="I987" s="249"/>
      <c r="J987" s="247">
        <v>482</v>
      </c>
      <c r="K987" s="247"/>
      <c r="L987" s="248">
        <v>257920</v>
      </c>
      <c r="M987" s="248">
        <v>200850</v>
      </c>
      <c r="N987" s="248">
        <v>257920</v>
      </c>
      <c r="O987" s="248">
        <v>200850</v>
      </c>
      <c r="Q987" s="241">
        <v>6060</v>
      </c>
      <c r="R987" s="242">
        <f t="shared" si="317"/>
        <v>23490</v>
      </c>
      <c r="S987" s="242">
        <f t="shared" si="319"/>
        <v>29460.000000000004</v>
      </c>
      <c r="T987" s="242">
        <f t="shared" si="320"/>
        <v>103919.2</v>
      </c>
      <c r="U987" s="242">
        <f t="shared" si="327"/>
        <v>156869.20000000001</v>
      </c>
      <c r="V987" s="242">
        <f t="shared" si="337"/>
        <v>162929.20000000001</v>
      </c>
      <c r="W987" s="242">
        <f t="shared" si="328"/>
        <v>16293</v>
      </c>
      <c r="X987" s="242">
        <f t="shared" si="329"/>
        <v>6020</v>
      </c>
      <c r="Y987" s="244">
        <f t="shared" si="330"/>
        <v>185240</v>
      </c>
      <c r="Z987" s="244"/>
      <c r="AA987" s="252"/>
      <c r="AB987" s="241">
        <v>7300</v>
      </c>
      <c r="AC987" s="242">
        <f t="shared" si="318"/>
        <v>27990</v>
      </c>
      <c r="AD987" s="242">
        <f t="shared" si="321"/>
        <v>37580</v>
      </c>
      <c r="AE987" s="242">
        <f t="shared" si="322"/>
        <v>135249.20000000001</v>
      </c>
      <c r="AF987" s="242">
        <f t="shared" si="331"/>
        <v>200819.20000000001</v>
      </c>
      <c r="AG987" s="242">
        <f t="shared" si="338"/>
        <v>208119.2</v>
      </c>
      <c r="AH987" s="242">
        <f t="shared" si="332"/>
        <v>20812</v>
      </c>
      <c r="AI987" s="242">
        <f t="shared" si="333"/>
        <v>7700</v>
      </c>
      <c r="AJ987" s="244">
        <f t="shared" si="334"/>
        <v>236630</v>
      </c>
      <c r="AM987" s="246">
        <f t="shared" si="335"/>
        <v>21290</v>
      </c>
      <c r="AN987" s="246">
        <f t="shared" si="336"/>
        <v>15610</v>
      </c>
    </row>
    <row r="988" spans="2:40" ht="15.6">
      <c r="B988" s="247">
        <v>983</v>
      </c>
      <c r="C988" s="248">
        <v>526310</v>
      </c>
      <c r="D988" s="248">
        <v>423870</v>
      </c>
      <c r="E988" s="235">
        <f t="shared" si="323"/>
        <v>102440</v>
      </c>
      <c r="F988" s="236">
        <f t="shared" si="324"/>
        <v>236940</v>
      </c>
      <c r="G988" s="234">
        <f t="shared" si="325"/>
        <v>185480</v>
      </c>
      <c r="H988" s="237">
        <f t="shared" si="326"/>
        <v>51460</v>
      </c>
      <c r="I988" s="249"/>
      <c r="J988" s="247">
        <v>483</v>
      </c>
      <c r="K988" s="247"/>
      <c r="L988" s="248">
        <v>258240</v>
      </c>
      <c r="M988" s="248">
        <v>201100</v>
      </c>
      <c r="N988" s="248">
        <v>258240</v>
      </c>
      <c r="O988" s="248">
        <v>201100</v>
      </c>
      <c r="Q988" s="241">
        <v>6060</v>
      </c>
      <c r="R988" s="242">
        <f t="shared" si="317"/>
        <v>23490</v>
      </c>
      <c r="S988" s="242">
        <f t="shared" si="319"/>
        <v>29460.000000000004</v>
      </c>
      <c r="T988" s="242">
        <f t="shared" si="320"/>
        <v>104134.8</v>
      </c>
      <c r="U988" s="242">
        <f t="shared" si="327"/>
        <v>157084.79999999999</v>
      </c>
      <c r="V988" s="242">
        <f t="shared" si="337"/>
        <v>163144.79999999999</v>
      </c>
      <c r="W988" s="242">
        <f t="shared" si="328"/>
        <v>16314</v>
      </c>
      <c r="X988" s="242">
        <f t="shared" si="329"/>
        <v>6030</v>
      </c>
      <c r="Y988" s="244">
        <f t="shared" si="330"/>
        <v>185480</v>
      </c>
      <c r="Z988" s="244"/>
      <c r="AA988" s="252"/>
      <c r="AB988" s="241">
        <v>7300</v>
      </c>
      <c r="AC988" s="242">
        <f t="shared" si="318"/>
        <v>27990</v>
      </c>
      <c r="AD988" s="242">
        <f t="shared" si="321"/>
        <v>37580</v>
      </c>
      <c r="AE988" s="242">
        <f t="shared" si="322"/>
        <v>135529.80000000002</v>
      </c>
      <c r="AF988" s="242">
        <f t="shared" si="331"/>
        <v>201099.80000000002</v>
      </c>
      <c r="AG988" s="242">
        <f t="shared" si="338"/>
        <v>208399.80000000002</v>
      </c>
      <c r="AH988" s="242">
        <f t="shared" si="332"/>
        <v>20840</v>
      </c>
      <c r="AI988" s="242">
        <f t="shared" si="333"/>
        <v>7710</v>
      </c>
      <c r="AJ988" s="244">
        <f t="shared" si="334"/>
        <v>236940</v>
      </c>
      <c r="AM988" s="246">
        <f t="shared" si="335"/>
        <v>21300</v>
      </c>
      <c r="AN988" s="246">
        <f t="shared" si="336"/>
        <v>15620</v>
      </c>
    </row>
    <row r="989" spans="2:40" ht="15.6">
      <c r="B989" s="247">
        <v>984</v>
      </c>
      <c r="C989" s="248">
        <v>527130</v>
      </c>
      <c r="D989" s="248">
        <v>424520</v>
      </c>
      <c r="E989" s="235">
        <f t="shared" si="323"/>
        <v>102610</v>
      </c>
      <c r="F989" s="236">
        <f t="shared" si="324"/>
        <v>237260</v>
      </c>
      <c r="G989" s="234">
        <f t="shared" si="325"/>
        <v>185730</v>
      </c>
      <c r="H989" s="237">
        <f t="shared" si="326"/>
        <v>51530</v>
      </c>
      <c r="I989" s="249"/>
      <c r="J989" s="247">
        <v>484</v>
      </c>
      <c r="K989" s="247"/>
      <c r="L989" s="248">
        <v>258560</v>
      </c>
      <c r="M989" s="248">
        <v>201340</v>
      </c>
      <c r="N989" s="248">
        <v>258560</v>
      </c>
      <c r="O989" s="248">
        <v>201340</v>
      </c>
      <c r="Q989" s="241">
        <v>6060</v>
      </c>
      <c r="R989" s="242">
        <f t="shared" si="317"/>
        <v>23490</v>
      </c>
      <c r="S989" s="242">
        <f t="shared" si="319"/>
        <v>29460.000000000004</v>
      </c>
      <c r="T989" s="242">
        <f t="shared" si="320"/>
        <v>104350.39999999999</v>
      </c>
      <c r="U989" s="242">
        <f t="shared" si="327"/>
        <v>157300.4</v>
      </c>
      <c r="V989" s="242">
        <f t="shared" si="337"/>
        <v>163360.4</v>
      </c>
      <c r="W989" s="242">
        <f t="shared" si="328"/>
        <v>16336</v>
      </c>
      <c r="X989" s="242">
        <f t="shared" si="329"/>
        <v>6040</v>
      </c>
      <c r="Y989" s="244">
        <f t="shared" si="330"/>
        <v>185730</v>
      </c>
      <c r="Z989" s="244"/>
      <c r="AA989" s="252"/>
      <c r="AB989" s="241">
        <v>7300</v>
      </c>
      <c r="AC989" s="242">
        <f t="shared" si="318"/>
        <v>27990</v>
      </c>
      <c r="AD989" s="242">
        <f t="shared" si="321"/>
        <v>37580</v>
      </c>
      <c r="AE989" s="242">
        <f t="shared" si="322"/>
        <v>135810.40000000002</v>
      </c>
      <c r="AF989" s="242">
        <f t="shared" si="331"/>
        <v>201380.40000000002</v>
      </c>
      <c r="AG989" s="242">
        <f t="shared" si="338"/>
        <v>208680.40000000002</v>
      </c>
      <c r="AH989" s="242">
        <f t="shared" si="332"/>
        <v>20868</v>
      </c>
      <c r="AI989" s="242">
        <f t="shared" si="333"/>
        <v>7720</v>
      </c>
      <c r="AJ989" s="244">
        <f t="shared" si="334"/>
        <v>237260</v>
      </c>
      <c r="AM989" s="246">
        <f t="shared" si="335"/>
        <v>21300</v>
      </c>
      <c r="AN989" s="246">
        <f t="shared" si="336"/>
        <v>15610</v>
      </c>
    </row>
    <row r="990" spans="2:40" ht="15.6">
      <c r="B990" s="247">
        <v>985</v>
      </c>
      <c r="C990" s="248">
        <v>527940</v>
      </c>
      <c r="D990" s="248">
        <v>425170</v>
      </c>
      <c r="E990" s="235">
        <f t="shared" si="323"/>
        <v>102770</v>
      </c>
      <c r="F990" s="236">
        <f t="shared" si="324"/>
        <v>237580</v>
      </c>
      <c r="G990" s="234">
        <f t="shared" si="325"/>
        <v>185980</v>
      </c>
      <c r="H990" s="237">
        <f t="shared" si="326"/>
        <v>51600</v>
      </c>
      <c r="I990" s="249"/>
      <c r="J990" s="247">
        <v>485</v>
      </c>
      <c r="K990" s="247"/>
      <c r="L990" s="248">
        <v>258880</v>
      </c>
      <c r="M990" s="248">
        <v>201590</v>
      </c>
      <c r="N990" s="248">
        <v>258880</v>
      </c>
      <c r="O990" s="248">
        <v>201590</v>
      </c>
      <c r="Q990" s="241">
        <v>6060</v>
      </c>
      <c r="R990" s="242">
        <f t="shared" si="317"/>
        <v>23490</v>
      </c>
      <c r="S990" s="242">
        <f t="shared" si="319"/>
        <v>29460.000000000004</v>
      </c>
      <c r="T990" s="242">
        <f t="shared" si="320"/>
        <v>104566</v>
      </c>
      <c r="U990" s="242">
        <f t="shared" si="327"/>
        <v>157516</v>
      </c>
      <c r="V990" s="242">
        <f t="shared" si="337"/>
        <v>163576</v>
      </c>
      <c r="W990" s="242">
        <f t="shared" si="328"/>
        <v>16358</v>
      </c>
      <c r="X990" s="242">
        <f t="shared" si="329"/>
        <v>6050</v>
      </c>
      <c r="Y990" s="244">
        <f t="shared" si="330"/>
        <v>185980</v>
      </c>
      <c r="Z990" s="244"/>
      <c r="AA990" s="252"/>
      <c r="AB990" s="241">
        <v>7300</v>
      </c>
      <c r="AC990" s="242">
        <f t="shared" si="318"/>
        <v>27990</v>
      </c>
      <c r="AD990" s="242">
        <f t="shared" si="321"/>
        <v>37580</v>
      </c>
      <c r="AE990" s="242">
        <f t="shared" si="322"/>
        <v>136091</v>
      </c>
      <c r="AF990" s="242">
        <f t="shared" si="331"/>
        <v>201661</v>
      </c>
      <c r="AG990" s="242">
        <f t="shared" si="338"/>
        <v>208961</v>
      </c>
      <c r="AH990" s="242">
        <f t="shared" si="332"/>
        <v>20896</v>
      </c>
      <c r="AI990" s="242">
        <f t="shared" si="333"/>
        <v>7730</v>
      </c>
      <c r="AJ990" s="244">
        <f t="shared" si="334"/>
        <v>237580</v>
      </c>
      <c r="AM990" s="246">
        <f t="shared" si="335"/>
        <v>21300</v>
      </c>
      <c r="AN990" s="246">
        <f t="shared" si="336"/>
        <v>15610</v>
      </c>
    </row>
    <row r="991" spans="2:40" ht="15.6">
      <c r="B991" s="247">
        <v>986</v>
      </c>
      <c r="C991" s="248">
        <v>528740</v>
      </c>
      <c r="D991" s="248">
        <v>425820</v>
      </c>
      <c r="E991" s="235">
        <f t="shared" si="323"/>
        <v>102920</v>
      </c>
      <c r="F991" s="236">
        <f t="shared" si="324"/>
        <v>237900</v>
      </c>
      <c r="G991" s="234">
        <f t="shared" si="325"/>
        <v>186230</v>
      </c>
      <c r="H991" s="237">
        <f t="shared" si="326"/>
        <v>51670</v>
      </c>
      <c r="I991" s="249"/>
      <c r="J991" s="247">
        <v>486</v>
      </c>
      <c r="K991" s="247"/>
      <c r="L991" s="248">
        <v>259190</v>
      </c>
      <c r="M991" s="248">
        <v>201830</v>
      </c>
      <c r="N991" s="248">
        <v>259190</v>
      </c>
      <c r="O991" s="248">
        <v>201830</v>
      </c>
      <c r="Q991" s="241">
        <v>6060</v>
      </c>
      <c r="R991" s="242">
        <f t="shared" si="317"/>
        <v>23490</v>
      </c>
      <c r="S991" s="242">
        <f t="shared" si="319"/>
        <v>29460.000000000004</v>
      </c>
      <c r="T991" s="242">
        <f t="shared" si="320"/>
        <v>104781.59999999999</v>
      </c>
      <c r="U991" s="242">
        <f t="shared" si="327"/>
        <v>157731.59999999998</v>
      </c>
      <c r="V991" s="242">
        <f t="shared" si="337"/>
        <v>163791.59999999998</v>
      </c>
      <c r="W991" s="242">
        <f t="shared" si="328"/>
        <v>16379</v>
      </c>
      <c r="X991" s="242">
        <f t="shared" si="329"/>
        <v>6060</v>
      </c>
      <c r="Y991" s="244">
        <f t="shared" si="330"/>
        <v>186230</v>
      </c>
      <c r="Z991" s="244"/>
      <c r="AA991" s="252"/>
      <c r="AB991" s="241">
        <v>7300</v>
      </c>
      <c r="AC991" s="242">
        <f t="shared" si="318"/>
        <v>27990</v>
      </c>
      <c r="AD991" s="242">
        <f t="shared" si="321"/>
        <v>37580</v>
      </c>
      <c r="AE991" s="242">
        <f t="shared" si="322"/>
        <v>136371.6</v>
      </c>
      <c r="AF991" s="242">
        <f t="shared" si="331"/>
        <v>201941.6</v>
      </c>
      <c r="AG991" s="242">
        <f t="shared" si="338"/>
        <v>209241.60000000001</v>
      </c>
      <c r="AH991" s="242">
        <f t="shared" si="332"/>
        <v>20924</v>
      </c>
      <c r="AI991" s="242">
        <f t="shared" si="333"/>
        <v>7740</v>
      </c>
      <c r="AJ991" s="244">
        <f t="shared" si="334"/>
        <v>237900</v>
      </c>
      <c r="AM991" s="246">
        <f t="shared" si="335"/>
        <v>21290</v>
      </c>
      <c r="AN991" s="246">
        <f t="shared" si="336"/>
        <v>15600</v>
      </c>
    </row>
    <row r="992" spans="2:40" ht="15.6">
      <c r="B992" s="247">
        <v>987</v>
      </c>
      <c r="C992" s="248">
        <v>529550</v>
      </c>
      <c r="D992" s="248">
        <v>426480</v>
      </c>
      <c r="E992" s="235">
        <f t="shared" si="323"/>
        <v>103070</v>
      </c>
      <c r="F992" s="236">
        <f t="shared" si="324"/>
        <v>238220</v>
      </c>
      <c r="G992" s="234">
        <f t="shared" si="325"/>
        <v>186460</v>
      </c>
      <c r="H992" s="237">
        <f t="shared" si="326"/>
        <v>51760</v>
      </c>
      <c r="I992" s="249"/>
      <c r="J992" s="247">
        <v>487</v>
      </c>
      <c r="K992" s="247"/>
      <c r="L992" s="248">
        <v>259510</v>
      </c>
      <c r="M992" s="248">
        <v>202080</v>
      </c>
      <c r="N992" s="248">
        <v>259510</v>
      </c>
      <c r="O992" s="248">
        <v>202080</v>
      </c>
      <c r="Q992" s="241">
        <v>6060</v>
      </c>
      <c r="R992" s="242">
        <f t="shared" si="317"/>
        <v>23490</v>
      </c>
      <c r="S992" s="242">
        <f t="shared" si="319"/>
        <v>29460.000000000004</v>
      </c>
      <c r="T992" s="242">
        <f t="shared" si="320"/>
        <v>104997.2</v>
      </c>
      <c r="U992" s="242">
        <f t="shared" si="327"/>
        <v>157947.20000000001</v>
      </c>
      <c r="V992" s="242">
        <f t="shared" si="337"/>
        <v>164007.20000000001</v>
      </c>
      <c r="W992" s="242">
        <f t="shared" si="328"/>
        <v>16401</v>
      </c>
      <c r="X992" s="242">
        <f t="shared" si="329"/>
        <v>6060</v>
      </c>
      <c r="Y992" s="244">
        <f t="shared" si="330"/>
        <v>186460</v>
      </c>
      <c r="Z992" s="244"/>
      <c r="AA992" s="252"/>
      <c r="AB992" s="241">
        <v>7300</v>
      </c>
      <c r="AC992" s="242">
        <f t="shared" si="318"/>
        <v>27990</v>
      </c>
      <c r="AD992" s="242">
        <f t="shared" si="321"/>
        <v>37580</v>
      </c>
      <c r="AE992" s="242">
        <f t="shared" si="322"/>
        <v>136652.20000000001</v>
      </c>
      <c r="AF992" s="242">
        <f t="shared" si="331"/>
        <v>202222.2</v>
      </c>
      <c r="AG992" s="242">
        <f t="shared" si="338"/>
        <v>209522.2</v>
      </c>
      <c r="AH992" s="242">
        <f t="shared" si="332"/>
        <v>20952</v>
      </c>
      <c r="AI992" s="242">
        <f t="shared" si="333"/>
        <v>7750</v>
      </c>
      <c r="AJ992" s="244">
        <f t="shared" si="334"/>
        <v>238220</v>
      </c>
      <c r="AM992" s="246">
        <f t="shared" si="335"/>
        <v>21290</v>
      </c>
      <c r="AN992" s="246">
        <f t="shared" si="336"/>
        <v>15620</v>
      </c>
    </row>
    <row r="993" spans="2:40" ht="15.6">
      <c r="B993" s="247">
        <v>988</v>
      </c>
      <c r="C993" s="248">
        <v>530350</v>
      </c>
      <c r="D993" s="248">
        <v>427130</v>
      </c>
      <c r="E993" s="235">
        <f t="shared" si="323"/>
        <v>103220</v>
      </c>
      <c r="F993" s="236">
        <f t="shared" si="324"/>
        <v>238540</v>
      </c>
      <c r="G993" s="234">
        <f t="shared" si="325"/>
        <v>186710</v>
      </c>
      <c r="H993" s="237">
        <f t="shared" si="326"/>
        <v>51830</v>
      </c>
      <c r="I993" s="249"/>
      <c r="J993" s="247">
        <v>488</v>
      </c>
      <c r="K993" s="247"/>
      <c r="L993" s="248">
        <v>259830</v>
      </c>
      <c r="M993" s="248">
        <v>202320</v>
      </c>
      <c r="N993" s="248">
        <v>259830</v>
      </c>
      <c r="O993" s="248">
        <v>202320</v>
      </c>
      <c r="Q993" s="241">
        <v>6060</v>
      </c>
      <c r="R993" s="242">
        <f t="shared" si="317"/>
        <v>23490</v>
      </c>
      <c r="S993" s="242">
        <f t="shared" si="319"/>
        <v>29460.000000000004</v>
      </c>
      <c r="T993" s="242">
        <f t="shared" si="320"/>
        <v>105212.8</v>
      </c>
      <c r="U993" s="242">
        <f t="shared" si="327"/>
        <v>158162.79999999999</v>
      </c>
      <c r="V993" s="242">
        <f t="shared" si="337"/>
        <v>164222.79999999999</v>
      </c>
      <c r="W993" s="242">
        <f t="shared" si="328"/>
        <v>16422</v>
      </c>
      <c r="X993" s="242">
        <f t="shared" si="329"/>
        <v>6070</v>
      </c>
      <c r="Y993" s="244">
        <f t="shared" si="330"/>
        <v>186710</v>
      </c>
      <c r="Z993" s="244"/>
      <c r="AA993" s="252"/>
      <c r="AB993" s="241">
        <v>7300</v>
      </c>
      <c r="AC993" s="242">
        <f t="shared" si="318"/>
        <v>27990</v>
      </c>
      <c r="AD993" s="242">
        <f t="shared" si="321"/>
        <v>37580</v>
      </c>
      <c r="AE993" s="242">
        <f t="shared" si="322"/>
        <v>136932.80000000002</v>
      </c>
      <c r="AF993" s="242">
        <f t="shared" si="331"/>
        <v>202502.80000000002</v>
      </c>
      <c r="AG993" s="242">
        <f t="shared" si="338"/>
        <v>209802.80000000002</v>
      </c>
      <c r="AH993" s="242">
        <f t="shared" si="332"/>
        <v>20980</v>
      </c>
      <c r="AI993" s="242">
        <f t="shared" si="333"/>
        <v>7760</v>
      </c>
      <c r="AJ993" s="244">
        <f t="shared" si="334"/>
        <v>238540</v>
      </c>
      <c r="AM993" s="246">
        <f t="shared" si="335"/>
        <v>21290</v>
      </c>
      <c r="AN993" s="246">
        <f t="shared" si="336"/>
        <v>15610</v>
      </c>
    </row>
    <row r="994" spans="2:40" ht="15.6">
      <c r="B994" s="247">
        <v>989</v>
      </c>
      <c r="C994" s="248">
        <v>531160</v>
      </c>
      <c r="D994" s="248">
        <v>427790</v>
      </c>
      <c r="E994" s="235">
        <f t="shared" si="323"/>
        <v>103370</v>
      </c>
      <c r="F994" s="236">
        <f t="shared" si="324"/>
        <v>238860</v>
      </c>
      <c r="G994" s="234">
        <f t="shared" si="325"/>
        <v>186960</v>
      </c>
      <c r="H994" s="237">
        <f t="shared" si="326"/>
        <v>51900</v>
      </c>
      <c r="I994" s="249"/>
      <c r="J994" s="247">
        <v>489</v>
      </c>
      <c r="K994" s="247"/>
      <c r="L994" s="248">
        <v>260150</v>
      </c>
      <c r="M994" s="248">
        <v>202570</v>
      </c>
      <c r="N994" s="248">
        <v>260150</v>
      </c>
      <c r="O994" s="248">
        <v>202570</v>
      </c>
      <c r="Q994" s="241">
        <v>6060</v>
      </c>
      <c r="R994" s="242">
        <f t="shared" si="317"/>
        <v>23490</v>
      </c>
      <c r="S994" s="242">
        <f t="shared" si="319"/>
        <v>29460.000000000004</v>
      </c>
      <c r="T994" s="242">
        <f t="shared" si="320"/>
        <v>105428.4</v>
      </c>
      <c r="U994" s="242">
        <f t="shared" si="327"/>
        <v>158378.4</v>
      </c>
      <c r="V994" s="242">
        <f t="shared" si="337"/>
        <v>164438.39999999999</v>
      </c>
      <c r="W994" s="242">
        <f t="shared" si="328"/>
        <v>16444</v>
      </c>
      <c r="X994" s="242">
        <f t="shared" si="329"/>
        <v>6080</v>
      </c>
      <c r="Y994" s="244">
        <f t="shared" si="330"/>
        <v>186960</v>
      </c>
      <c r="Z994" s="244"/>
      <c r="AA994" s="252"/>
      <c r="AB994" s="241">
        <v>7300</v>
      </c>
      <c r="AC994" s="242">
        <f t="shared" si="318"/>
        <v>27990</v>
      </c>
      <c r="AD994" s="242">
        <f t="shared" si="321"/>
        <v>37580</v>
      </c>
      <c r="AE994" s="242">
        <f t="shared" si="322"/>
        <v>137213.40000000002</v>
      </c>
      <c r="AF994" s="242">
        <f t="shared" si="331"/>
        <v>202783.40000000002</v>
      </c>
      <c r="AG994" s="242">
        <f t="shared" si="338"/>
        <v>210083.40000000002</v>
      </c>
      <c r="AH994" s="242">
        <f t="shared" si="332"/>
        <v>21008</v>
      </c>
      <c r="AI994" s="242">
        <f t="shared" si="333"/>
        <v>7770</v>
      </c>
      <c r="AJ994" s="244">
        <f t="shared" si="334"/>
        <v>238860</v>
      </c>
      <c r="AM994" s="246">
        <f t="shared" si="335"/>
        <v>21290</v>
      </c>
      <c r="AN994" s="246">
        <f t="shared" si="336"/>
        <v>15610</v>
      </c>
    </row>
    <row r="995" spans="2:40" ht="15.6">
      <c r="B995" s="247">
        <v>990</v>
      </c>
      <c r="C995" s="248">
        <v>531970</v>
      </c>
      <c r="D995" s="248">
        <v>428440</v>
      </c>
      <c r="E995" s="235">
        <f t="shared" si="323"/>
        <v>103530</v>
      </c>
      <c r="F995" s="236">
        <f t="shared" si="324"/>
        <v>239180</v>
      </c>
      <c r="G995" s="234">
        <f t="shared" si="325"/>
        <v>187200</v>
      </c>
      <c r="H995" s="237">
        <f t="shared" si="326"/>
        <v>51980</v>
      </c>
      <c r="I995" s="249"/>
      <c r="J995" s="247">
        <v>490</v>
      </c>
      <c r="K995" s="247"/>
      <c r="L995" s="248">
        <v>260470</v>
      </c>
      <c r="M995" s="248">
        <v>202820</v>
      </c>
      <c r="N995" s="248">
        <v>260470</v>
      </c>
      <c r="O995" s="248">
        <v>202820</v>
      </c>
      <c r="Q995" s="241">
        <v>6060</v>
      </c>
      <c r="R995" s="242">
        <f t="shared" si="317"/>
        <v>23490</v>
      </c>
      <c r="S995" s="242">
        <f t="shared" si="319"/>
        <v>29460.000000000004</v>
      </c>
      <c r="T995" s="242">
        <f t="shared" si="320"/>
        <v>105644</v>
      </c>
      <c r="U995" s="242">
        <f t="shared" si="327"/>
        <v>158594</v>
      </c>
      <c r="V995" s="242">
        <f t="shared" si="337"/>
        <v>164654</v>
      </c>
      <c r="W995" s="242">
        <f t="shared" si="328"/>
        <v>16465</v>
      </c>
      <c r="X995" s="242">
        <f t="shared" si="329"/>
        <v>6090</v>
      </c>
      <c r="Y995" s="244">
        <f t="shared" si="330"/>
        <v>187200</v>
      </c>
      <c r="Z995" s="244"/>
      <c r="AA995" s="252"/>
      <c r="AB995" s="241">
        <v>7300</v>
      </c>
      <c r="AC995" s="242">
        <f t="shared" si="318"/>
        <v>27990</v>
      </c>
      <c r="AD995" s="242">
        <f t="shared" si="321"/>
        <v>37580</v>
      </c>
      <c r="AE995" s="242">
        <f t="shared" si="322"/>
        <v>137494</v>
      </c>
      <c r="AF995" s="242">
        <f t="shared" si="331"/>
        <v>203064</v>
      </c>
      <c r="AG995" s="242">
        <f t="shared" si="338"/>
        <v>210364</v>
      </c>
      <c r="AH995" s="242">
        <f t="shared" si="332"/>
        <v>21036</v>
      </c>
      <c r="AI995" s="242">
        <f t="shared" si="333"/>
        <v>7780</v>
      </c>
      <c r="AJ995" s="244">
        <f t="shared" si="334"/>
        <v>239180</v>
      </c>
      <c r="AM995" s="246">
        <f t="shared" si="335"/>
        <v>21290</v>
      </c>
      <c r="AN995" s="246">
        <f t="shared" si="336"/>
        <v>15620</v>
      </c>
    </row>
    <row r="996" spans="2:40" ht="15.6">
      <c r="B996" s="247">
        <v>991</v>
      </c>
      <c r="C996" s="248">
        <v>532770</v>
      </c>
      <c r="D996" s="248">
        <v>429090</v>
      </c>
      <c r="E996" s="235">
        <f t="shared" si="323"/>
        <v>103680</v>
      </c>
      <c r="F996" s="236">
        <f t="shared" si="324"/>
        <v>239490</v>
      </c>
      <c r="G996" s="234">
        <f t="shared" si="325"/>
        <v>187450</v>
      </c>
      <c r="H996" s="237">
        <f t="shared" si="326"/>
        <v>52040</v>
      </c>
      <c r="I996" s="249"/>
      <c r="J996" s="247">
        <v>491</v>
      </c>
      <c r="K996" s="247"/>
      <c r="L996" s="248">
        <v>260790</v>
      </c>
      <c r="M996" s="248">
        <v>203050</v>
      </c>
      <c r="N996" s="248">
        <v>260790</v>
      </c>
      <c r="O996" s="248">
        <v>203050</v>
      </c>
      <c r="Q996" s="241">
        <v>6060</v>
      </c>
      <c r="R996" s="242">
        <f t="shared" si="317"/>
        <v>23490</v>
      </c>
      <c r="S996" s="242">
        <f t="shared" si="319"/>
        <v>29460.000000000004</v>
      </c>
      <c r="T996" s="242">
        <f t="shared" si="320"/>
        <v>105859.59999999999</v>
      </c>
      <c r="U996" s="242">
        <f t="shared" si="327"/>
        <v>158809.59999999998</v>
      </c>
      <c r="V996" s="242">
        <f t="shared" si="337"/>
        <v>164869.59999999998</v>
      </c>
      <c r="W996" s="242">
        <f t="shared" si="328"/>
        <v>16487</v>
      </c>
      <c r="X996" s="242">
        <f t="shared" si="329"/>
        <v>6100</v>
      </c>
      <c r="Y996" s="244">
        <f t="shared" si="330"/>
        <v>187450</v>
      </c>
      <c r="Z996" s="244"/>
      <c r="AA996" s="252"/>
      <c r="AB996" s="241">
        <v>7300</v>
      </c>
      <c r="AC996" s="242">
        <f t="shared" si="318"/>
        <v>27990</v>
      </c>
      <c r="AD996" s="242">
        <f t="shared" si="321"/>
        <v>37580</v>
      </c>
      <c r="AE996" s="242">
        <f t="shared" si="322"/>
        <v>137774.6</v>
      </c>
      <c r="AF996" s="242">
        <f t="shared" si="331"/>
        <v>203344.6</v>
      </c>
      <c r="AG996" s="242">
        <f t="shared" si="338"/>
        <v>210644.6</v>
      </c>
      <c r="AH996" s="242">
        <f t="shared" si="332"/>
        <v>21064</v>
      </c>
      <c r="AI996" s="242">
        <f t="shared" si="333"/>
        <v>7790</v>
      </c>
      <c r="AJ996" s="244">
        <f t="shared" si="334"/>
        <v>239490</v>
      </c>
      <c r="AM996" s="246">
        <f t="shared" si="335"/>
        <v>21300</v>
      </c>
      <c r="AN996" s="246">
        <f t="shared" si="336"/>
        <v>15600</v>
      </c>
    </row>
    <row r="997" spans="2:40" ht="15.6">
      <c r="B997" s="247">
        <v>992</v>
      </c>
      <c r="C997" s="248">
        <v>533580</v>
      </c>
      <c r="D997" s="248">
        <v>429750</v>
      </c>
      <c r="E997" s="235">
        <f t="shared" si="323"/>
        <v>103830</v>
      </c>
      <c r="F997" s="236">
        <f t="shared" si="324"/>
        <v>239810</v>
      </c>
      <c r="G997" s="234">
        <f t="shared" si="325"/>
        <v>187690</v>
      </c>
      <c r="H997" s="237">
        <f t="shared" si="326"/>
        <v>52120</v>
      </c>
      <c r="I997" s="249"/>
      <c r="J997" s="247">
        <v>492</v>
      </c>
      <c r="K997" s="247"/>
      <c r="L997" s="248">
        <v>261110</v>
      </c>
      <c r="M997" s="248">
        <v>203300</v>
      </c>
      <c r="N997" s="248">
        <v>261110</v>
      </c>
      <c r="O997" s="248">
        <v>203300</v>
      </c>
      <c r="Q997" s="241">
        <v>6060</v>
      </c>
      <c r="R997" s="242">
        <f t="shared" si="317"/>
        <v>23490</v>
      </c>
      <c r="S997" s="242">
        <f t="shared" si="319"/>
        <v>29460.000000000004</v>
      </c>
      <c r="T997" s="242">
        <f t="shared" si="320"/>
        <v>106075.2</v>
      </c>
      <c r="U997" s="242">
        <f t="shared" si="327"/>
        <v>159025.20000000001</v>
      </c>
      <c r="V997" s="242">
        <f t="shared" si="337"/>
        <v>165085.20000000001</v>
      </c>
      <c r="W997" s="242">
        <f t="shared" si="328"/>
        <v>16509</v>
      </c>
      <c r="X997" s="242">
        <f t="shared" si="329"/>
        <v>6100</v>
      </c>
      <c r="Y997" s="244">
        <f t="shared" si="330"/>
        <v>187690</v>
      </c>
      <c r="Z997" s="244"/>
      <c r="AA997" s="252"/>
      <c r="AB997" s="241">
        <v>7300</v>
      </c>
      <c r="AC997" s="242">
        <f t="shared" si="318"/>
        <v>27990</v>
      </c>
      <c r="AD997" s="242">
        <f t="shared" si="321"/>
        <v>37580</v>
      </c>
      <c r="AE997" s="242">
        <f t="shared" si="322"/>
        <v>138055.20000000001</v>
      </c>
      <c r="AF997" s="242">
        <f t="shared" si="331"/>
        <v>203625.2</v>
      </c>
      <c r="AG997" s="242">
        <f t="shared" si="338"/>
        <v>210925.2</v>
      </c>
      <c r="AH997" s="242">
        <f t="shared" si="332"/>
        <v>21093</v>
      </c>
      <c r="AI997" s="242">
        <f t="shared" si="333"/>
        <v>7800</v>
      </c>
      <c r="AJ997" s="244">
        <f t="shared" si="334"/>
        <v>239810</v>
      </c>
      <c r="AM997" s="246">
        <f t="shared" si="335"/>
        <v>21300</v>
      </c>
      <c r="AN997" s="246">
        <f t="shared" si="336"/>
        <v>15610</v>
      </c>
    </row>
    <row r="998" spans="2:40" ht="15.6">
      <c r="B998" s="247">
        <v>993</v>
      </c>
      <c r="C998" s="248">
        <v>534390</v>
      </c>
      <c r="D998" s="248">
        <v>430400</v>
      </c>
      <c r="E998" s="235">
        <f t="shared" si="323"/>
        <v>103990</v>
      </c>
      <c r="F998" s="236">
        <f t="shared" si="324"/>
        <v>240130</v>
      </c>
      <c r="G998" s="234">
        <f t="shared" si="325"/>
        <v>187940</v>
      </c>
      <c r="H998" s="237">
        <f t="shared" si="326"/>
        <v>52190</v>
      </c>
      <c r="I998" s="249"/>
      <c r="J998" s="247">
        <v>493</v>
      </c>
      <c r="K998" s="247"/>
      <c r="L998" s="248">
        <v>261420</v>
      </c>
      <c r="M998" s="248">
        <v>203550</v>
      </c>
      <c r="N998" s="248">
        <v>261420</v>
      </c>
      <c r="O998" s="248">
        <v>203550</v>
      </c>
      <c r="Q998" s="241">
        <v>6060</v>
      </c>
      <c r="R998" s="242">
        <f t="shared" si="317"/>
        <v>23490</v>
      </c>
      <c r="S998" s="242">
        <f t="shared" si="319"/>
        <v>29460.000000000004</v>
      </c>
      <c r="T998" s="242">
        <f t="shared" si="320"/>
        <v>106290.8</v>
      </c>
      <c r="U998" s="242">
        <f t="shared" si="327"/>
        <v>159240.79999999999</v>
      </c>
      <c r="V998" s="242">
        <f t="shared" si="337"/>
        <v>165300.79999999999</v>
      </c>
      <c r="W998" s="242">
        <f t="shared" si="328"/>
        <v>16530</v>
      </c>
      <c r="X998" s="242">
        <f t="shared" si="329"/>
        <v>6110</v>
      </c>
      <c r="Y998" s="244">
        <f t="shared" si="330"/>
        <v>187940</v>
      </c>
      <c r="Z998" s="244"/>
      <c r="AA998" s="252"/>
      <c r="AB998" s="241">
        <v>7300</v>
      </c>
      <c r="AC998" s="242">
        <f t="shared" si="318"/>
        <v>27990</v>
      </c>
      <c r="AD998" s="242">
        <f t="shared" si="321"/>
        <v>37580</v>
      </c>
      <c r="AE998" s="242">
        <f t="shared" si="322"/>
        <v>138335.80000000002</v>
      </c>
      <c r="AF998" s="242">
        <f t="shared" si="331"/>
        <v>203905.80000000002</v>
      </c>
      <c r="AG998" s="242">
        <f t="shared" si="338"/>
        <v>211205.80000000002</v>
      </c>
      <c r="AH998" s="242">
        <f t="shared" si="332"/>
        <v>21121</v>
      </c>
      <c r="AI998" s="242">
        <f t="shared" si="333"/>
        <v>7810</v>
      </c>
      <c r="AJ998" s="244">
        <f t="shared" si="334"/>
        <v>240130</v>
      </c>
      <c r="AM998" s="246">
        <f t="shared" si="335"/>
        <v>21290</v>
      </c>
      <c r="AN998" s="246">
        <f t="shared" si="336"/>
        <v>15610</v>
      </c>
    </row>
    <row r="999" spans="2:40" ht="15.6">
      <c r="B999" s="247">
        <v>994</v>
      </c>
      <c r="C999" s="248">
        <v>535190</v>
      </c>
      <c r="D999" s="248">
        <v>431050</v>
      </c>
      <c r="E999" s="235">
        <f t="shared" si="323"/>
        <v>104140</v>
      </c>
      <c r="F999" s="236">
        <f t="shared" si="324"/>
        <v>240450</v>
      </c>
      <c r="G999" s="234">
        <f t="shared" si="325"/>
        <v>188180</v>
      </c>
      <c r="H999" s="237">
        <f t="shared" si="326"/>
        <v>52270</v>
      </c>
      <c r="I999" s="249"/>
      <c r="J999" s="247">
        <v>494</v>
      </c>
      <c r="K999" s="247"/>
      <c r="L999" s="248">
        <v>261740</v>
      </c>
      <c r="M999" s="248">
        <v>203800</v>
      </c>
      <c r="N999" s="248">
        <v>261740</v>
      </c>
      <c r="O999" s="248">
        <v>203800</v>
      </c>
      <c r="Q999" s="241">
        <v>6060</v>
      </c>
      <c r="R999" s="242">
        <f t="shared" si="317"/>
        <v>23490</v>
      </c>
      <c r="S999" s="242">
        <f t="shared" si="319"/>
        <v>29460.000000000004</v>
      </c>
      <c r="T999" s="242">
        <f t="shared" si="320"/>
        <v>106506.4</v>
      </c>
      <c r="U999" s="242">
        <f t="shared" si="327"/>
        <v>159456.4</v>
      </c>
      <c r="V999" s="242">
        <f t="shared" si="337"/>
        <v>165516.4</v>
      </c>
      <c r="W999" s="242">
        <f t="shared" si="328"/>
        <v>16552</v>
      </c>
      <c r="X999" s="242">
        <f t="shared" si="329"/>
        <v>6120</v>
      </c>
      <c r="Y999" s="244">
        <f t="shared" si="330"/>
        <v>188180</v>
      </c>
      <c r="Z999" s="244"/>
      <c r="AA999" s="252"/>
      <c r="AB999" s="241">
        <v>7300</v>
      </c>
      <c r="AC999" s="242">
        <f t="shared" si="318"/>
        <v>27990</v>
      </c>
      <c r="AD999" s="242">
        <f t="shared" si="321"/>
        <v>37580</v>
      </c>
      <c r="AE999" s="242">
        <f t="shared" si="322"/>
        <v>138616.40000000002</v>
      </c>
      <c r="AF999" s="242">
        <f t="shared" si="331"/>
        <v>204186.40000000002</v>
      </c>
      <c r="AG999" s="242">
        <f t="shared" si="338"/>
        <v>211486.40000000002</v>
      </c>
      <c r="AH999" s="242">
        <f t="shared" si="332"/>
        <v>21149</v>
      </c>
      <c r="AI999" s="242">
        <f t="shared" si="333"/>
        <v>7820</v>
      </c>
      <c r="AJ999" s="244">
        <f t="shared" si="334"/>
        <v>240450</v>
      </c>
      <c r="AM999" s="246">
        <f t="shared" si="335"/>
        <v>21290</v>
      </c>
      <c r="AN999" s="246">
        <f t="shared" si="336"/>
        <v>15620</v>
      </c>
    </row>
    <row r="1000" spans="2:40" ht="15.6">
      <c r="B1000" s="247">
        <v>995</v>
      </c>
      <c r="C1000" s="248">
        <v>536000</v>
      </c>
      <c r="D1000" s="248">
        <v>431700</v>
      </c>
      <c r="E1000" s="235">
        <f t="shared" si="323"/>
        <v>104300</v>
      </c>
      <c r="F1000" s="236">
        <f t="shared" si="324"/>
        <v>240770</v>
      </c>
      <c r="G1000" s="234">
        <f t="shared" si="325"/>
        <v>188430</v>
      </c>
      <c r="H1000" s="237">
        <f t="shared" si="326"/>
        <v>52340</v>
      </c>
      <c r="I1000" s="249"/>
      <c r="J1000" s="247">
        <v>495</v>
      </c>
      <c r="K1000" s="247"/>
      <c r="L1000" s="248">
        <v>262060</v>
      </c>
      <c r="M1000" s="248">
        <v>204040</v>
      </c>
      <c r="N1000" s="248">
        <v>262060</v>
      </c>
      <c r="O1000" s="248">
        <v>204040</v>
      </c>
      <c r="Q1000" s="241">
        <v>6060</v>
      </c>
      <c r="R1000" s="242">
        <f t="shared" si="317"/>
        <v>23490</v>
      </c>
      <c r="S1000" s="242">
        <f t="shared" si="319"/>
        <v>29460.000000000004</v>
      </c>
      <c r="T1000" s="242">
        <f t="shared" si="320"/>
        <v>106722</v>
      </c>
      <c r="U1000" s="242">
        <f t="shared" si="327"/>
        <v>159672</v>
      </c>
      <c r="V1000" s="242">
        <f t="shared" si="337"/>
        <v>165732</v>
      </c>
      <c r="W1000" s="242">
        <f t="shared" si="328"/>
        <v>16573</v>
      </c>
      <c r="X1000" s="242">
        <f t="shared" si="329"/>
        <v>6130</v>
      </c>
      <c r="Y1000" s="244">
        <f t="shared" si="330"/>
        <v>188430</v>
      </c>
      <c r="Z1000" s="244"/>
      <c r="AA1000" s="252"/>
      <c r="AB1000" s="241">
        <v>7300</v>
      </c>
      <c r="AC1000" s="242">
        <f t="shared" si="318"/>
        <v>27990</v>
      </c>
      <c r="AD1000" s="242">
        <f t="shared" si="321"/>
        <v>37580</v>
      </c>
      <c r="AE1000" s="242">
        <f t="shared" si="322"/>
        <v>138897</v>
      </c>
      <c r="AF1000" s="242">
        <f t="shared" si="331"/>
        <v>204467</v>
      </c>
      <c r="AG1000" s="242">
        <f t="shared" si="338"/>
        <v>211767</v>
      </c>
      <c r="AH1000" s="242">
        <f t="shared" si="332"/>
        <v>21177</v>
      </c>
      <c r="AI1000" s="242">
        <f t="shared" si="333"/>
        <v>7830</v>
      </c>
      <c r="AJ1000" s="244">
        <f t="shared" si="334"/>
        <v>240770</v>
      </c>
      <c r="AM1000" s="246">
        <f t="shared" si="335"/>
        <v>21290</v>
      </c>
      <c r="AN1000" s="246">
        <f t="shared" si="336"/>
        <v>15610</v>
      </c>
    </row>
    <row r="1001" spans="2:40" ht="15.6">
      <c r="B1001" s="247">
        <v>996</v>
      </c>
      <c r="C1001" s="248">
        <v>536800</v>
      </c>
      <c r="D1001" s="248">
        <v>432360</v>
      </c>
      <c r="E1001" s="235">
        <f t="shared" si="323"/>
        <v>104440</v>
      </c>
      <c r="F1001" s="236">
        <f t="shared" si="324"/>
        <v>241090</v>
      </c>
      <c r="G1001" s="234">
        <f t="shared" si="325"/>
        <v>188680</v>
      </c>
      <c r="H1001" s="237">
        <f t="shared" si="326"/>
        <v>52410</v>
      </c>
      <c r="I1001" s="249"/>
      <c r="J1001" s="247">
        <v>496</v>
      </c>
      <c r="K1001" s="247"/>
      <c r="L1001" s="248">
        <v>262380</v>
      </c>
      <c r="M1001" s="248">
        <v>204280</v>
      </c>
      <c r="N1001" s="248">
        <v>262380</v>
      </c>
      <c r="O1001" s="248">
        <v>204280</v>
      </c>
      <c r="Q1001" s="241">
        <v>6060</v>
      </c>
      <c r="R1001" s="242">
        <f t="shared" si="317"/>
        <v>23490</v>
      </c>
      <c r="S1001" s="242">
        <f t="shared" si="319"/>
        <v>29460.000000000004</v>
      </c>
      <c r="T1001" s="242">
        <f t="shared" si="320"/>
        <v>106937.59999999999</v>
      </c>
      <c r="U1001" s="242">
        <f t="shared" si="327"/>
        <v>159887.59999999998</v>
      </c>
      <c r="V1001" s="242">
        <f t="shared" si="337"/>
        <v>165947.59999999998</v>
      </c>
      <c r="W1001" s="242">
        <f t="shared" si="328"/>
        <v>16595</v>
      </c>
      <c r="X1001" s="242">
        <f t="shared" si="329"/>
        <v>6140</v>
      </c>
      <c r="Y1001" s="244">
        <f t="shared" si="330"/>
        <v>188680</v>
      </c>
      <c r="Z1001" s="244"/>
      <c r="AA1001" s="252"/>
      <c r="AB1001" s="241">
        <v>7300</v>
      </c>
      <c r="AC1001" s="242">
        <f t="shared" si="318"/>
        <v>27990</v>
      </c>
      <c r="AD1001" s="242">
        <f t="shared" si="321"/>
        <v>37580</v>
      </c>
      <c r="AE1001" s="242">
        <f t="shared" si="322"/>
        <v>139177.60000000001</v>
      </c>
      <c r="AF1001" s="242">
        <f t="shared" si="331"/>
        <v>204747.6</v>
      </c>
      <c r="AG1001" s="242">
        <f t="shared" si="338"/>
        <v>212047.6</v>
      </c>
      <c r="AH1001" s="242">
        <f t="shared" si="332"/>
        <v>21205</v>
      </c>
      <c r="AI1001" s="242">
        <f t="shared" si="333"/>
        <v>7840</v>
      </c>
      <c r="AJ1001" s="244">
        <f t="shared" si="334"/>
        <v>241090</v>
      </c>
      <c r="AM1001" s="246">
        <f t="shared" si="335"/>
        <v>21290</v>
      </c>
      <c r="AN1001" s="246">
        <f t="shared" si="336"/>
        <v>15600</v>
      </c>
    </row>
    <row r="1002" spans="2:40" ht="15.6">
      <c r="B1002" s="247">
        <v>997</v>
      </c>
      <c r="C1002" s="248">
        <v>537610</v>
      </c>
      <c r="D1002" s="248">
        <v>433020</v>
      </c>
      <c r="E1002" s="235">
        <f t="shared" si="323"/>
        <v>104590</v>
      </c>
      <c r="F1002" s="236">
        <f t="shared" si="324"/>
        <v>241410</v>
      </c>
      <c r="G1002" s="234">
        <f t="shared" si="325"/>
        <v>188910</v>
      </c>
      <c r="H1002" s="237">
        <f t="shared" si="326"/>
        <v>52500</v>
      </c>
      <c r="I1002" s="249"/>
      <c r="J1002" s="247">
        <v>497</v>
      </c>
      <c r="K1002" s="247"/>
      <c r="L1002" s="248">
        <v>262700</v>
      </c>
      <c r="M1002" s="248">
        <v>204530</v>
      </c>
      <c r="N1002" s="248">
        <v>262700</v>
      </c>
      <c r="O1002" s="248">
        <v>204530</v>
      </c>
      <c r="Q1002" s="241">
        <v>6060</v>
      </c>
      <c r="R1002" s="242">
        <f t="shared" si="317"/>
        <v>23490</v>
      </c>
      <c r="S1002" s="242">
        <f t="shared" si="319"/>
        <v>29460.000000000004</v>
      </c>
      <c r="T1002" s="242">
        <f t="shared" si="320"/>
        <v>107153.2</v>
      </c>
      <c r="U1002" s="242">
        <f t="shared" si="327"/>
        <v>160103.20000000001</v>
      </c>
      <c r="V1002" s="242">
        <f t="shared" si="337"/>
        <v>166163.20000000001</v>
      </c>
      <c r="W1002" s="242">
        <f t="shared" si="328"/>
        <v>16616</v>
      </c>
      <c r="X1002" s="242">
        <f t="shared" si="329"/>
        <v>6140</v>
      </c>
      <c r="Y1002" s="244">
        <f t="shared" si="330"/>
        <v>188910</v>
      </c>
      <c r="Z1002" s="244"/>
      <c r="AA1002" s="252"/>
      <c r="AB1002" s="241">
        <v>7300</v>
      </c>
      <c r="AC1002" s="242">
        <f t="shared" si="318"/>
        <v>27990</v>
      </c>
      <c r="AD1002" s="242">
        <f t="shared" si="321"/>
        <v>37580</v>
      </c>
      <c r="AE1002" s="242">
        <f t="shared" si="322"/>
        <v>139458.20000000001</v>
      </c>
      <c r="AF1002" s="242">
        <f t="shared" si="331"/>
        <v>205028.2</v>
      </c>
      <c r="AG1002" s="242">
        <f t="shared" si="338"/>
        <v>212328.2</v>
      </c>
      <c r="AH1002" s="242">
        <f t="shared" si="332"/>
        <v>21233</v>
      </c>
      <c r="AI1002" s="242">
        <f t="shared" si="333"/>
        <v>7850</v>
      </c>
      <c r="AJ1002" s="244">
        <f t="shared" si="334"/>
        <v>241410</v>
      </c>
      <c r="AM1002" s="246">
        <f t="shared" si="335"/>
        <v>21290</v>
      </c>
      <c r="AN1002" s="246">
        <f t="shared" si="336"/>
        <v>15620</v>
      </c>
    </row>
    <row r="1003" spans="2:40" ht="15.6">
      <c r="B1003" s="247">
        <v>998</v>
      </c>
      <c r="C1003" s="248">
        <v>538420</v>
      </c>
      <c r="D1003" s="248">
        <v>433670</v>
      </c>
      <c r="E1003" s="235">
        <f t="shared" si="323"/>
        <v>104750</v>
      </c>
      <c r="F1003" s="236">
        <f t="shared" si="324"/>
        <v>241720</v>
      </c>
      <c r="G1003" s="234">
        <f t="shared" si="325"/>
        <v>189160</v>
      </c>
      <c r="H1003" s="237">
        <f t="shared" si="326"/>
        <v>52560</v>
      </c>
      <c r="I1003" s="249"/>
      <c r="J1003" s="247">
        <v>498</v>
      </c>
      <c r="K1003" s="247"/>
      <c r="L1003" s="248">
        <v>263020</v>
      </c>
      <c r="M1003" s="248">
        <v>204770</v>
      </c>
      <c r="N1003" s="248">
        <v>263020</v>
      </c>
      <c r="O1003" s="248">
        <v>204770</v>
      </c>
      <c r="Q1003" s="241">
        <v>6060</v>
      </c>
      <c r="R1003" s="242">
        <f t="shared" si="317"/>
        <v>23490</v>
      </c>
      <c r="S1003" s="242">
        <f t="shared" si="319"/>
        <v>29460.000000000004</v>
      </c>
      <c r="T1003" s="242">
        <f t="shared" si="320"/>
        <v>107368.8</v>
      </c>
      <c r="U1003" s="242">
        <f t="shared" si="327"/>
        <v>160318.79999999999</v>
      </c>
      <c r="V1003" s="242">
        <f t="shared" si="337"/>
        <v>166378.79999999999</v>
      </c>
      <c r="W1003" s="242">
        <f t="shared" si="328"/>
        <v>16638</v>
      </c>
      <c r="X1003" s="242">
        <f t="shared" si="329"/>
        <v>6150</v>
      </c>
      <c r="Y1003" s="244">
        <f t="shared" si="330"/>
        <v>189160</v>
      </c>
      <c r="Z1003" s="244"/>
      <c r="AA1003" s="252"/>
      <c r="AB1003" s="241">
        <v>7300</v>
      </c>
      <c r="AC1003" s="242">
        <f t="shared" si="318"/>
        <v>27990</v>
      </c>
      <c r="AD1003" s="242">
        <f t="shared" si="321"/>
        <v>37580</v>
      </c>
      <c r="AE1003" s="242">
        <f t="shared" si="322"/>
        <v>139738.80000000002</v>
      </c>
      <c r="AF1003" s="242">
        <f t="shared" si="331"/>
        <v>205308.80000000002</v>
      </c>
      <c r="AG1003" s="242">
        <f t="shared" si="338"/>
        <v>212608.80000000002</v>
      </c>
      <c r="AH1003" s="242">
        <f t="shared" si="332"/>
        <v>21261</v>
      </c>
      <c r="AI1003" s="242">
        <f t="shared" si="333"/>
        <v>7860</v>
      </c>
      <c r="AJ1003" s="244">
        <f t="shared" si="334"/>
        <v>241720</v>
      </c>
      <c r="AM1003" s="246">
        <f t="shared" si="335"/>
        <v>21300</v>
      </c>
      <c r="AN1003" s="246">
        <f t="shared" si="336"/>
        <v>15610</v>
      </c>
    </row>
    <row r="1004" spans="2:40" ht="15.6">
      <c r="B1004" s="247">
        <v>999</v>
      </c>
      <c r="C1004" s="248">
        <v>539220</v>
      </c>
      <c r="D1004" s="248">
        <v>434320</v>
      </c>
      <c r="E1004" s="235">
        <f t="shared" si="323"/>
        <v>104900</v>
      </c>
      <c r="F1004" s="236">
        <f t="shared" si="324"/>
        <v>242040</v>
      </c>
      <c r="G1004" s="234">
        <f t="shared" si="325"/>
        <v>189410</v>
      </c>
      <c r="H1004" s="237">
        <f t="shared" si="326"/>
        <v>52630</v>
      </c>
      <c r="I1004" s="249"/>
      <c r="J1004" s="247">
        <v>499</v>
      </c>
      <c r="K1004" s="247"/>
      <c r="L1004" s="248">
        <v>263340</v>
      </c>
      <c r="M1004" s="248">
        <v>205020</v>
      </c>
      <c r="N1004" s="248">
        <v>263340</v>
      </c>
      <c r="O1004" s="248">
        <v>205020</v>
      </c>
      <c r="Q1004" s="241">
        <v>6060</v>
      </c>
      <c r="R1004" s="242">
        <f t="shared" si="317"/>
        <v>23490</v>
      </c>
      <c r="S1004" s="242">
        <f t="shared" si="319"/>
        <v>29460.000000000004</v>
      </c>
      <c r="T1004" s="242">
        <f t="shared" si="320"/>
        <v>107584.4</v>
      </c>
      <c r="U1004" s="242">
        <f t="shared" si="327"/>
        <v>160534.39999999999</v>
      </c>
      <c r="V1004" s="242">
        <f t="shared" si="337"/>
        <v>166594.4</v>
      </c>
      <c r="W1004" s="242">
        <f t="shared" si="328"/>
        <v>16659</v>
      </c>
      <c r="X1004" s="242">
        <f t="shared" si="329"/>
        <v>6160</v>
      </c>
      <c r="Y1004" s="244">
        <f t="shared" si="330"/>
        <v>189410</v>
      </c>
      <c r="Z1004" s="244"/>
      <c r="AA1004" s="252"/>
      <c r="AB1004" s="241">
        <v>7300</v>
      </c>
      <c r="AC1004" s="242">
        <f t="shared" si="318"/>
        <v>27990</v>
      </c>
      <c r="AD1004" s="242">
        <f t="shared" si="321"/>
        <v>37580</v>
      </c>
      <c r="AE1004" s="242">
        <f t="shared" si="322"/>
        <v>140019.40000000002</v>
      </c>
      <c r="AF1004" s="242">
        <f t="shared" si="331"/>
        <v>205589.40000000002</v>
      </c>
      <c r="AG1004" s="242">
        <f t="shared" si="338"/>
        <v>212889.40000000002</v>
      </c>
      <c r="AH1004" s="242">
        <f t="shared" si="332"/>
        <v>21289</v>
      </c>
      <c r="AI1004" s="242">
        <f t="shared" si="333"/>
        <v>7870</v>
      </c>
      <c r="AJ1004" s="244">
        <f t="shared" si="334"/>
        <v>242040</v>
      </c>
      <c r="AM1004" s="246">
        <f t="shared" si="335"/>
        <v>21300</v>
      </c>
      <c r="AN1004" s="246">
        <f t="shared" si="336"/>
        <v>15610</v>
      </c>
    </row>
    <row r="1005" spans="2:40" ht="15.6">
      <c r="B1005" s="247">
        <v>1000</v>
      </c>
      <c r="C1005" s="248">
        <v>540030</v>
      </c>
      <c r="D1005" s="248">
        <v>434970</v>
      </c>
      <c r="E1005" s="235">
        <f t="shared" si="323"/>
        <v>105060</v>
      </c>
      <c r="F1005" s="236">
        <f t="shared" si="324"/>
        <v>242360</v>
      </c>
      <c r="G1005" s="234">
        <f t="shared" si="325"/>
        <v>189660</v>
      </c>
      <c r="H1005" s="237">
        <f t="shared" si="326"/>
        <v>52700</v>
      </c>
      <c r="I1005" s="249"/>
      <c r="J1005" s="247">
        <v>500</v>
      </c>
      <c r="K1005" s="247"/>
      <c r="L1005" s="248">
        <v>263670</v>
      </c>
      <c r="M1005" s="248">
        <v>205260</v>
      </c>
      <c r="N1005" s="248">
        <v>263670</v>
      </c>
      <c r="O1005" s="248">
        <v>205260</v>
      </c>
      <c r="Q1005" s="241">
        <v>6060</v>
      </c>
      <c r="R1005" s="242">
        <f t="shared" si="317"/>
        <v>23490</v>
      </c>
      <c r="S1005" s="242">
        <f t="shared" si="319"/>
        <v>29460.000000000004</v>
      </c>
      <c r="T1005" s="242">
        <f t="shared" si="320"/>
        <v>107800</v>
      </c>
      <c r="U1005" s="242">
        <f t="shared" si="327"/>
        <v>160750</v>
      </c>
      <c r="V1005" s="242">
        <f t="shared" si="337"/>
        <v>166810</v>
      </c>
      <c r="W1005" s="242">
        <f t="shared" si="328"/>
        <v>16681</v>
      </c>
      <c r="X1005" s="242">
        <f t="shared" si="329"/>
        <v>6170</v>
      </c>
      <c r="Y1005" s="244">
        <f t="shared" si="330"/>
        <v>189660</v>
      </c>
      <c r="Z1005" s="244"/>
      <c r="AA1005" s="252"/>
      <c r="AB1005" s="241">
        <v>7300</v>
      </c>
      <c r="AC1005" s="242">
        <f t="shared" si="318"/>
        <v>27990</v>
      </c>
      <c r="AD1005" s="242">
        <f t="shared" si="321"/>
        <v>37580</v>
      </c>
      <c r="AE1005" s="242">
        <f t="shared" si="322"/>
        <v>140300</v>
      </c>
      <c r="AF1005" s="242">
        <f t="shared" si="331"/>
        <v>205870</v>
      </c>
      <c r="AG1005" s="242">
        <f t="shared" si="338"/>
        <v>213170</v>
      </c>
      <c r="AH1005" s="242">
        <f t="shared" si="332"/>
        <v>21317</v>
      </c>
      <c r="AI1005" s="242">
        <f t="shared" si="333"/>
        <v>7880</v>
      </c>
      <c r="AJ1005" s="244">
        <f t="shared" si="334"/>
        <v>242360</v>
      </c>
      <c r="AM1005" s="246">
        <f t="shared" si="335"/>
        <v>21310</v>
      </c>
      <c r="AN1005" s="246">
        <f t="shared" si="336"/>
        <v>15600</v>
      </c>
    </row>
    <row r="1006" spans="2:40">
      <c r="B1006" s="2">
        <v>1001</v>
      </c>
      <c r="C1006" s="3"/>
      <c r="J1006" s="247">
        <v>501</v>
      </c>
      <c r="N1006" s="195">
        <v>263980</v>
      </c>
      <c r="O1006" s="195">
        <v>205510</v>
      </c>
      <c r="Q1006" s="241">
        <v>6060</v>
      </c>
      <c r="R1006" s="242">
        <f t="shared" si="317"/>
        <v>23490</v>
      </c>
      <c r="S1006" s="242">
        <f t="shared" si="319"/>
        <v>29460.000000000004</v>
      </c>
      <c r="T1006" s="242">
        <f t="shared" si="320"/>
        <v>108015.59999999999</v>
      </c>
      <c r="U1006" s="242">
        <f t="shared" si="327"/>
        <v>160965.59999999998</v>
      </c>
      <c r="V1006" s="242">
        <f t="shared" si="337"/>
        <v>167025.59999999998</v>
      </c>
      <c r="W1006" s="242">
        <f t="shared" si="328"/>
        <v>16703</v>
      </c>
      <c r="X1006" s="242">
        <f t="shared" si="329"/>
        <v>6170</v>
      </c>
      <c r="Y1006" s="244">
        <f t="shared" si="330"/>
        <v>189890</v>
      </c>
      <c r="AB1006" s="241">
        <v>7300</v>
      </c>
      <c r="AC1006" s="242">
        <f t="shared" si="318"/>
        <v>27990</v>
      </c>
      <c r="AD1006" s="242">
        <f t="shared" si="321"/>
        <v>37580</v>
      </c>
      <c r="AE1006" s="242">
        <f t="shared" si="322"/>
        <v>140580.6</v>
      </c>
      <c r="AF1006" s="242">
        <f t="shared" si="331"/>
        <v>206150.6</v>
      </c>
      <c r="AG1006" s="242">
        <f t="shared" si="338"/>
        <v>213450.6</v>
      </c>
      <c r="AH1006" s="242">
        <f t="shared" si="332"/>
        <v>21345</v>
      </c>
      <c r="AI1006" s="242">
        <f t="shared" si="333"/>
        <v>7890</v>
      </c>
      <c r="AJ1006" s="244">
        <f t="shared" si="334"/>
        <v>242680</v>
      </c>
      <c r="AM1006" s="246">
        <f t="shared" si="335"/>
        <v>21300</v>
      </c>
      <c r="AN1006" s="246">
        <f t="shared" si="336"/>
        <v>15620</v>
      </c>
    </row>
    <row r="1007" spans="2:40">
      <c r="B1007" s="247">
        <v>1002</v>
      </c>
      <c r="C1007" s="3"/>
      <c r="J1007" s="247">
        <v>502</v>
      </c>
      <c r="N1007" s="195">
        <v>264300</v>
      </c>
      <c r="O1007" s="195">
        <v>205750</v>
      </c>
      <c r="Q1007" s="241">
        <v>6060</v>
      </c>
      <c r="R1007" s="242">
        <f t="shared" si="317"/>
        <v>23490</v>
      </c>
      <c r="S1007" s="242">
        <f t="shared" si="319"/>
        <v>29460.000000000004</v>
      </c>
      <c r="T1007" s="242">
        <f t="shared" si="320"/>
        <v>108231.2</v>
      </c>
      <c r="U1007" s="242">
        <f t="shared" si="327"/>
        <v>161181.20000000001</v>
      </c>
      <c r="V1007" s="242">
        <f t="shared" si="337"/>
        <v>167241.20000000001</v>
      </c>
      <c r="W1007" s="242">
        <f t="shared" si="328"/>
        <v>16724</v>
      </c>
      <c r="X1007" s="242">
        <f t="shared" si="329"/>
        <v>6180</v>
      </c>
      <c r="Y1007" s="244">
        <f t="shared" si="330"/>
        <v>190140</v>
      </c>
      <c r="AB1007" s="241">
        <v>7300</v>
      </c>
      <c r="AC1007" s="242">
        <f t="shared" si="318"/>
        <v>27990</v>
      </c>
      <c r="AD1007" s="242">
        <f t="shared" si="321"/>
        <v>37580</v>
      </c>
      <c r="AE1007" s="242">
        <f t="shared" si="322"/>
        <v>140861.20000000001</v>
      </c>
      <c r="AF1007" s="242">
        <f t="shared" si="331"/>
        <v>206431.2</v>
      </c>
      <c r="AG1007" s="242">
        <f t="shared" si="338"/>
        <v>213731.20000000001</v>
      </c>
      <c r="AH1007" s="242">
        <f t="shared" si="332"/>
        <v>21373</v>
      </c>
      <c r="AI1007" s="242">
        <f t="shared" si="333"/>
        <v>7900</v>
      </c>
      <c r="AJ1007" s="244">
        <f t="shared" si="334"/>
        <v>243000</v>
      </c>
      <c r="AM1007" s="246">
        <f t="shared" si="335"/>
        <v>21300</v>
      </c>
      <c r="AN1007" s="246">
        <f t="shared" si="336"/>
        <v>15610</v>
      </c>
    </row>
    <row r="1008" spans="2:40">
      <c r="B1008" s="2">
        <v>1003</v>
      </c>
      <c r="C1008" s="3"/>
      <c r="J1008" s="247">
        <v>503</v>
      </c>
      <c r="N1008" s="195">
        <v>264620</v>
      </c>
      <c r="O1008" s="195">
        <v>206000</v>
      </c>
      <c r="Q1008" s="241">
        <v>6060</v>
      </c>
      <c r="R1008" s="242">
        <f t="shared" si="317"/>
        <v>23490</v>
      </c>
      <c r="S1008" s="242">
        <f t="shared" si="319"/>
        <v>29460.000000000004</v>
      </c>
      <c r="T1008" s="242">
        <f t="shared" si="320"/>
        <v>108446.8</v>
      </c>
      <c r="U1008" s="242">
        <f t="shared" si="327"/>
        <v>161396.79999999999</v>
      </c>
      <c r="V1008" s="242">
        <f t="shared" si="337"/>
        <v>167456.79999999999</v>
      </c>
      <c r="W1008" s="242">
        <f t="shared" si="328"/>
        <v>16746</v>
      </c>
      <c r="X1008" s="242">
        <f t="shared" si="329"/>
        <v>6190</v>
      </c>
      <c r="Y1008" s="244">
        <f t="shared" si="330"/>
        <v>190390</v>
      </c>
      <c r="AB1008" s="241">
        <v>7300</v>
      </c>
      <c r="AC1008" s="242">
        <f t="shared" si="318"/>
        <v>27990</v>
      </c>
      <c r="AD1008" s="242">
        <f t="shared" si="321"/>
        <v>37580</v>
      </c>
      <c r="AE1008" s="242">
        <f t="shared" si="322"/>
        <v>141141.80000000002</v>
      </c>
      <c r="AF1008" s="242">
        <f t="shared" si="331"/>
        <v>206711.80000000002</v>
      </c>
      <c r="AG1008" s="242">
        <f t="shared" si="338"/>
        <v>214011.80000000002</v>
      </c>
      <c r="AH1008" s="242">
        <f t="shared" si="332"/>
        <v>21401</v>
      </c>
      <c r="AI1008" s="242">
        <f t="shared" si="333"/>
        <v>7910</v>
      </c>
      <c r="AJ1008" s="244">
        <f t="shared" si="334"/>
        <v>243320</v>
      </c>
      <c r="AM1008" s="246">
        <f t="shared" si="335"/>
        <v>21300</v>
      </c>
      <c r="AN1008" s="246">
        <f t="shared" si="336"/>
        <v>15610</v>
      </c>
    </row>
    <row r="1009" spans="2:40">
      <c r="B1009" s="247">
        <v>1004</v>
      </c>
      <c r="C1009" s="3"/>
      <c r="J1009" s="247">
        <v>504</v>
      </c>
      <c r="N1009" s="195">
        <v>264940</v>
      </c>
      <c r="O1009" s="195">
        <v>206250</v>
      </c>
      <c r="Q1009" s="241">
        <v>6060</v>
      </c>
      <c r="R1009" s="242">
        <f t="shared" si="317"/>
        <v>23490</v>
      </c>
      <c r="S1009" s="242">
        <f t="shared" si="319"/>
        <v>29460.000000000004</v>
      </c>
      <c r="T1009" s="242">
        <f t="shared" si="320"/>
        <v>108662.39999999999</v>
      </c>
      <c r="U1009" s="242">
        <f t="shared" si="327"/>
        <v>161612.4</v>
      </c>
      <c r="V1009" s="242">
        <f t="shared" si="337"/>
        <v>167672.4</v>
      </c>
      <c r="W1009" s="242">
        <f t="shared" si="328"/>
        <v>16767</v>
      </c>
      <c r="X1009" s="242">
        <f t="shared" si="329"/>
        <v>6200</v>
      </c>
      <c r="Y1009" s="244">
        <f t="shared" si="330"/>
        <v>190630</v>
      </c>
      <c r="AB1009" s="241">
        <v>7300</v>
      </c>
      <c r="AC1009" s="242">
        <f t="shared" si="318"/>
        <v>27990</v>
      </c>
      <c r="AD1009" s="242">
        <f t="shared" si="321"/>
        <v>37580</v>
      </c>
      <c r="AE1009" s="242">
        <f t="shared" si="322"/>
        <v>141422.40000000002</v>
      </c>
      <c r="AF1009" s="242">
        <f t="shared" si="331"/>
        <v>206992.40000000002</v>
      </c>
      <c r="AG1009" s="242">
        <f t="shared" si="338"/>
        <v>214292.40000000002</v>
      </c>
      <c r="AH1009" s="242">
        <f t="shared" si="332"/>
        <v>21429</v>
      </c>
      <c r="AI1009" s="242">
        <f t="shared" si="333"/>
        <v>7920</v>
      </c>
      <c r="AJ1009" s="244">
        <f t="shared" si="334"/>
        <v>243640</v>
      </c>
      <c r="AM1009" s="246">
        <f t="shared" si="335"/>
        <v>21300</v>
      </c>
      <c r="AN1009" s="246">
        <f t="shared" si="336"/>
        <v>15620</v>
      </c>
    </row>
    <row r="1010" spans="2:40">
      <c r="B1010" s="2">
        <v>1005</v>
      </c>
      <c r="C1010" s="3"/>
      <c r="J1010" s="247">
        <v>505</v>
      </c>
      <c r="N1010" s="195">
        <v>265260</v>
      </c>
      <c r="O1010" s="195">
        <v>206490</v>
      </c>
      <c r="Q1010" s="241">
        <v>6060</v>
      </c>
      <c r="R1010" s="242">
        <f t="shared" ref="R1010:R1073" si="339">300*$R$3</f>
        <v>23490</v>
      </c>
      <c r="S1010" s="242">
        <f t="shared" si="319"/>
        <v>29460.000000000004</v>
      </c>
      <c r="T1010" s="242">
        <f t="shared" si="320"/>
        <v>108878</v>
      </c>
      <c r="U1010" s="242">
        <f t="shared" si="327"/>
        <v>161828</v>
      </c>
      <c r="V1010" s="242">
        <f t="shared" si="337"/>
        <v>167888</v>
      </c>
      <c r="W1010" s="242">
        <f t="shared" si="328"/>
        <v>16789</v>
      </c>
      <c r="X1010" s="242">
        <f t="shared" si="329"/>
        <v>6210</v>
      </c>
      <c r="Y1010" s="244">
        <f t="shared" si="330"/>
        <v>190880</v>
      </c>
      <c r="AB1010" s="241">
        <v>7300</v>
      </c>
      <c r="AC1010" s="242">
        <f t="shared" ref="AC1010:AC1073" si="340">300*$AC$3</f>
        <v>27990</v>
      </c>
      <c r="AD1010" s="242">
        <f t="shared" si="321"/>
        <v>37580</v>
      </c>
      <c r="AE1010" s="242">
        <f t="shared" si="322"/>
        <v>141703</v>
      </c>
      <c r="AF1010" s="242">
        <f t="shared" si="331"/>
        <v>207273</v>
      </c>
      <c r="AG1010" s="242">
        <f t="shared" si="338"/>
        <v>214573</v>
      </c>
      <c r="AH1010" s="242">
        <f t="shared" si="332"/>
        <v>21457</v>
      </c>
      <c r="AI1010" s="242">
        <f t="shared" si="333"/>
        <v>7930</v>
      </c>
      <c r="AJ1010" s="244">
        <f t="shared" si="334"/>
        <v>243960</v>
      </c>
      <c r="AM1010" s="246">
        <f t="shared" si="335"/>
        <v>21300</v>
      </c>
      <c r="AN1010" s="246">
        <f t="shared" si="336"/>
        <v>15610</v>
      </c>
    </row>
    <row r="1011" spans="2:40">
      <c r="B1011" s="247">
        <v>1006</v>
      </c>
      <c r="C1011" s="3"/>
      <c r="J1011" s="247">
        <v>506</v>
      </c>
      <c r="N1011" s="195">
        <v>265580</v>
      </c>
      <c r="O1011" s="195">
        <v>206730</v>
      </c>
      <c r="Q1011" s="241">
        <v>6060</v>
      </c>
      <c r="R1011" s="242">
        <f t="shared" si="339"/>
        <v>23490</v>
      </c>
      <c r="S1011" s="242">
        <f t="shared" si="319"/>
        <v>29460.000000000004</v>
      </c>
      <c r="T1011" s="242">
        <f t="shared" si="320"/>
        <v>109093.59999999999</v>
      </c>
      <c r="U1011" s="242">
        <f t="shared" si="327"/>
        <v>162043.59999999998</v>
      </c>
      <c r="V1011" s="242">
        <f t="shared" si="337"/>
        <v>168103.59999999998</v>
      </c>
      <c r="W1011" s="242">
        <f t="shared" si="328"/>
        <v>16810</v>
      </c>
      <c r="X1011" s="242">
        <f t="shared" si="329"/>
        <v>6210</v>
      </c>
      <c r="Y1011" s="244">
        <f t="shared" si="330"/>
        <v>191120</v>
      </c>
      <c r="AB1011" s="241">
        <v>7300</v>
      </c>
      <c r="AC1011" s="242">
        <f t="shared" si="340"/>
        <v>27990</v>
      </c>
      <c r="AD1011" s="242">
        <f t="shared" si="321"/>
        <v>37580</v>
      </c>
      <c r="AE1011" s="242">
        <f t="shared" si="322"/>
        <v>141983.6</v>
      </c>
      <c r="AF1011" s="242">
        <f t="shared" si="331"/>
        <v>207553.6</v>
      </c>
      <c r="AG1011" s="242">
        <f t="shared" si="338"/>
        <v>214853.6</v>
      </c>
      <c r="AH1011" s="242">
        <f t="shared" si="332"/>
        <v>21485</v>
      </c>
      <c r="AI1011" s="242">
        <f t="shared" si="333"/>
        <v>7940</v>
      </c>
      <c r="AJ1011" s="244">
        <f t="shared" si="334"/>
        <v>244270</v>
      </c>
      <c r="AM1011" s="246">
        <f t="shared" si="335"/>
        <v>21310</v>
      </c>
      <c r="AN1011" s="246">
        <f t="shared" si="336"/>
        <v>15610</v>
      </c>
    </row>
    <row r="1012" spans="2:40">
      <c r="B1012" s="2">
        <v>1007</v>
      </c>
      <c r="C1012" s="3"/>
      <c r="J1012" s="247">
        <v>507</v>
      </c>
      <c r="N1012" s="195">
        <v>265900</v>
      </c>
      <c r="O1012" s="195">
        <v>206980</v>
      </c>
      <c r="Q1012" s="241">
        <v>6060</v>
      </c>
      <c r="R1012" s="242">
        <f t="shared" si="339"/>
        <v>23490</v>
      </c>
      <c r="S1012" s="242">
        <f t="shared" si="319"/>
        <v>29460.000000000004</v>
      </c>
      <c r="T1012" s="242">
        <f t="shared" si="320"/>
        <v>109309.2</v>
      </c>
      <c r="U1012" s="242">
        <f t="shared" si="327"/>
        <v>162259.20000000001</v>
      </c>
      <c r="V1012" s="242">
        <f t="shared" si="337"/>
        <v>168319.2</v>
      </c>
      <c r="W1012" s="242">
        <f t="shared" si="328"/>
        <v>16832</v>
      </c>
      <c r="X1012" s="242">
        <f t="shared" si="329"/>
        <v>6220</v>
      </c>
      <c r="Y1012" s="244">
        <f t="shared" si="330"/>
        <v>191370</v>
      </c>
      <c r="AB1012" s="241">
        <v>7300</v>
      </c>
      <c r="AC1012" s="242">
        <f t="shared" si="340"/>
        <v>27990</v>
      </c>
      <c r="AD1012" s="242">
        <f t="shared" si="321"/>
        <v>37580</v>
      </c>
      <c r="AE1012" s="242">
        <f t="shared" si="322"/>
        <v>142264.20000000001</v>
      </c>
      <c r="AF1012" s="242">
        <f t="shared" si="331"/>
        <v>207834.2</v>
      </c>
      <c r="AG1012" s="242">
        <f t="shared" si="338"/>
        <v>215134.2</v>
      </c>
      <c r="AH1012" s="242">
        <f t="shared" si="332"/>
        <v>21513</v>
      </c>
      <c r="AI1012" s="242">
        <f t="shared" si="333"/>
        <v>7950</v>
      </c>
      <c r="AJ1012" s="244">
        <f t="shared" si="334"/>
        <v>244590</v>
      </c>
      <c r="AM1012" s="246">
        <f t="shared" si="335"/>
        <v>21310</v>
      </c>
      <c r="AN1012" s="246">
        <f t="shared" si="336"/>
        <v>15610</v>
      </c>
    </row>
    <row r="1013" spans="2:40">
      <c r="B1013" s="247">
        <v>1008</v>
      </c>
      <c r="C1013" s="3"/>
      <c r="J1013" s="247">
        <v>508</v>
      </c>
      <c r="N1013" s="195">
        <v>266210</v>
      </c>
      <c r="O1013" s="195">
        <v>207230</v>
      </c>
      <c r="Q1013" s="241">
        <v>6060</v>
      </c>
      <c r="R1013" s="242">
        <f t="shared" si="339"/>
        <v>23490</v>
      </c>
      <c r="S1013" s="242">
        <f t="shared" si="319"/>
        <v>29460.000000000004</v>
      </c>
      <c r="T1013" s="242">
        <f t="shared" si="320"/>
        <v>109524.8</v>
      </c>
      <c r="U1013" s="242">
        <f t="shared" si="327"/>
        <v>162474.79999999999</v>
      </c>
      <c r="V1013" s="242">
        <f t="shared" si="337"/>
        <v>168534.8</v>
      </c>
      <c r="W1013" s="242">
        <f t="shared" si="328"/>
        <v>16853</v>
      </c>
      <c r="X1013" s="242">
        <f t="shared" si="329"/>
        <v>6230</v>
      </c>
      <c r="Y1013" s="244">
        <f t="shared" si="330"/>
        <v>191610</v>
      </c>
      <c r="AB1013" s="241">
        <v>7300</v>
      </c>
      <c r="AC1013" s="242">
        <f t="shared" si="340"/>
        <v>27990</v>
      </c>
      <c r="AD1013" s="242">
        <f t="shared" si="321"/>
        <v>37580</v>
      </c>
      <c r="AE1013" s="242">
        <f t="shared" si="322"/>
        <v>142544.80000000002</v>
      </c>
      <c r="AF1013" s="242">
        <f t="shared" si="331"/>
        <v>208114.80000000002</v>
      </c>
      <c r="AG1013" s="242">
        <f t="shared" si="338"/>
        <v>215414.80000000002</v>
      </c>
      <c r="AH1013" s="242">
        <f t="shared" si="332"/>
        <v>21541</v>
      </c>
      <c r="AI1013" s="242">
        <f t="shared" si="333"/>
        <v>7970</v>
      </c>
      <c r="AJ1013" s="244">
        <f t="shared" si="334"/>
        <v>244920</v>
      </c>
      <c r="AM1013" s="246">
        <f t="shared" si="335"/>
        <v>21290</v>
      </c>
      <c r="AN1013" s="246">
        <f t="shared" si="336"/>
        <v>15620</v>
      </c>
    </row>
    <row r="1014" spans="2:40">
      <c r="B1014" s="2">
        <v>1009</v>
      </c>
      <c r="C1014" s="3"/>
      <c r="J1014" s="247">
        <v>509</v>
      </c>
      <c r="N1014" s="195">
        <v>266530</v>
      </c>
      <c r="O1014" s="195">
        <v>207470</v>
      </c>
      <c r="Q1014" s="241">
        <v>6060</v>
      </c>
      <c r="R1014" s="242">
        <f t="shared" si="339"/>
        <v>23490</v>
      </c>
      <c r="S1014" s="242">
        <f t="shared" si="319"/>
        <v>29460.000000000004</v>
      </c>
      <c r="T1014" s="242">
        <f t="shared" si="320"/>
        <v>109740.4</v>
      </c>
      <c r="U1014" s="242">
        <f t="shared" si="327"/>
        <v>162690.4</v>
      </c>
      <c r="V1014" s="242">
        <f t="shared" si="337"/>
        <v>168750.4</v>
      </c>
      <c r="W1014" s="242">
        <f t="shared" si="328"/>
        <v>16875</v>
      </c>
      <c r="X1014" s="242">
        <f t="shared" si="329"/>
        <v>6240</v>
      </c>
      <c r="Y1014" s="244">
        <f t="shared" si="330"/>
        <v>191860</v>
      </c>
      <c r="AB1014" s="241">
        <v>7300</v>
      </c>
      <c r="AC1014" s="242">
        <f t="shared" si="340"/>
        <v>27990</v>
      </c>
      <c r="AD1014" s="242">
        <f t="shared" si="321"/>
        <v>37580</v>
      </c>
      <c r="AE1014" s="242">
        <f t="shared" si="322"/>
        <v>142825.40000000002</v>
      </c>
      <c r="AF1014" s="242">
        <f t="shared" si="331"/>
        <v>208395.40000000002</v>
      </c>
      <c r="AG1014" s="242">
        <f t="shared" si="338"/>
        <v>215695.40000000002</v>
      </c>
      <c r="AH1014" s="242">
        <f t="shared" si="332"/>
        <v>21570</v>
      </c>
      <c r="AI1014" s="242">
        <f t="shared" si="333"/>
        <v>7980</v>
      </c>
      <c r="AJ1014" s="244">
        <f t="shared" si="334"/>
        <v>245240</v>
      </c>
      <c r="AM1014" s="246">
        <f t="shared" si="335"/>
        <v>21290</v>
      </c>
      <c r="AN1014" s="246">
        <f t="shared" si="336"/>
        <v>15610</v>
      </c>
    </row>
    <row r="1015" spans="2:40">
      <c r="B1015" s="247">
        <v>1010</v>
      </c>
      <c r="C1015" s="3"/>
      <c r="J1015" s="247">
        <v>510</v>
      </c>
      <c r="N1015" s="195">
        <v>266850</v>
      </c>
      <c r="O1015" s="195">
        <v>207710</v>
      </c>
      <c r="Q1015" s="241">
        <v>6060</v>
      </c>
      <c r="R1015" s="242">
        <f t="shared" si="339"/>
        <v>23490</v>
      </c>
      <c r="S1015" s="242">
        <f t="shared" si="319"/>
        <v>29460.000000000004</v>
      </c>
      <c r="T1015" s="242">
        <f t="shared" si="320"/>
        <v>109956</v>
      </c>
      <c r="U1015" s="242">
        <f t="shared" si="327"/>
        <v>162906</v>
      </c>
      <c r="V1015" s="242">
        <f t="shared" si="337"/>
        <v>168966</v>
      </c>
      <c r="W1015" s="242">
        <f t="shared" si="328"/>
        <v>16897</v>
      </c>
      <c r="X1015" s="242">
        <f t="shared" si="329"/>
        <v>6250</v>
      </c>
      <c r="Y1015" s="244">
        <f t="shared" si="330"/>
        <v>192110</v>
      </c>
      <c r="AB1015" s="241">
        <v>7300</v>
      </c>
      <c r="AC1015" s="242">
        <f t="shared" si="340"/>
        <v>27990</v>
      </c>
      <c r="AD1015" s="242">
        <f t="shared" si="321"/>
        <v>37580</v>
      </c>
      <c r="AE1015" s="242">
        <f t="shared" si="322"/>
        <v>143106</v>
      </c>
      <c r="AF1015" s="242">
        <f t="shared" si="331"/>
        <v>208676</v>
      </c>
      <c r="AG1015" s="242">
        <f t="shared" si="338"/>
        <v>215976</v>
      </c>
      <c r="AH1015" s="242">
        <f t="shared" si="332"/>
        <v>21598</v>
      </c>
      <c r="AI1015" s="242">
        <f t="shared" si="333"/>
        <v>7990</v>
      </c>
      <c r="AJ1015" s="244">
        <f t="shared" si="334"/>
        <v>245560</v>
      </c>
      <c r="AM1015" s="246">
        <f t="shared" si="335"/>
        <v>21290</v>
      </c>
      <c r="AN1015" s="246">
        <f t="shared" si="336"/>
        <v>15600</v>
      </c>
    </row>
    <row r="1016" spans="2:40">
      <c r="B1016" s="2">
        <v>1011</v>
      </c>
      <c r="C1016" s="3"/>
      <c r="J1016" s="247">
        <v>511</v>
      </c>
      <c r="N1016" s="195">
        <v>267170</v>
      </c>
      <c r="O1016" s="195">
        <v>207960</v>
      </c>
      <c r="Q1016" s="241">
        <v>6060</v>
      </c>
      <c r="R1016" s="242">
        <f t="shared" si="339"/>
        <v>23490</v>
      </c>
      <c r="S1016" s="242">
        <f t="shared" si="319"/>
        <v>29460.000000000004</v>
      </c>
      <c r="T1016" s="242">
        <f t="shared" si="320"/>
        <v>110171.59999999999</v>
      </c>
      <c r="U1016" s="242">
        <f t="shared" si="327"/>
        <v>163121.59999999998</v>
      </c>
      <c r="V1016" s="242">
        <f t="shared" si="337"/>
        <v>169181.59999999998</v>
      </c>
      <c r="W1016" s="242">
        <f t="shared" si="328"/>
        <v>16918</v>
      </c>
      <c r="X1016" s="242">
        <f t="shared" si="329"/>
        <v>6250</v>
      </c>
      <c r="Y1016" s="244">
        <f t="shared" si="330"/>
        <v>192340</v>
      </c>
      <c r="AB1016" s="241">
        <v>7300</v>
      </c>
      <c r="AC1016" s="242">
        <f t="shared" si="340"/>
        <v>27990</v>
      </c>
      <c r="AD1016" s="242">
        <f t="shared" si="321"/>
        <v>37580</v>
      </c>
      <c r="AE1016" s="242">
        <f t="shared" si="322"/>
        <v>143386.6</v>
      </c>
      <c r="AF1016" s="242">
        <f t="shared" si="331"/>
        <v>208956.6</v>
      </c>
      <c r="AG1016" s="242">
        <f t="shared" si="338"/>
        <v>216256.6</v>
      </c>
      <c r="AH1016" s="242">
        <f t="shared" si="332"/>
        <v>21626</v>
      </c>
      <c r="AI1016" s="242">
        <f t="shared" si="333"/>
        <v>8000</v>
      </c>
      <c r="AJ1016" s="244">
        <f t="shared" si="334"/>
        <v>245880</v>
      </c>
      <c r="AM1016" s="246">
        <f t="shared" si="335"/>
        <v>21290</v>
      </c>
      <c r="AN1016" s="246">
        <f t="shared" si="336"/>
        <v>15620</v>
      </c>
    </row>
    <row r="1017" spans="2:40">
      <c r="B1017" s="247">
        <v>1012</v>
      </c>
      <c r="C1017" s="3"/>
      <c r="J1017" s="247">
        <v>512</v>
      </c>
      <c r="N1017" s="195">
        <v>267490</v>
      </c>
      <c r="O1017" s="195">
        <v>208210</v>
      </c>
      <c r="Q1017" s="241">
        <v>6060</v>
      </c>
      <c r="R1017" s="242">
        <f t="shared" si="339"/>
        <v>23490</v>
      </c>
      <c r="S1017" s="242">
        <f t="shared" si="319"/>
        <v>29460.000000000004</v>
      </c>
      <c r="T1017" s="242">
        <f t="shared" si="320"/>
        <v>110387.2</v>
      </c>
      <c r="U1017" s="242">
        <f t="shared" si="327"/>
        <v>163337.20000000001</v>
      </c>
      <c r="V1017" s="242">
        <f t="shared" si="337"/>
        <v>169397.2</v>
      </c>
      <c r="W1017" s="242">
        <f t="shared" si="328"/>
        <v>16940</v>
      </c>
      <c r="X1017" s="242">
        <f t="shared" si="329"/>
        <v>6260</v>
      </c>
      <c r="Y1017" s="244">
        <f t="shared" si="330"/>
        <v>192590</v>
      </c>
      <c r="AB1017" s="241">
        <v>7300</v>
      </c>
      <c r="AC1017" s="242">
        <f t="shared" si="340"/>
        <v>27990</v>
      </c>
      <c r="AD1017" s="242">
        <f t="shared" si="321"/>
        <v>37580</v>
      </c>
      <c r="AE1017" s="242">
        <f t="shared" si="322"/>
        <v>143667.20000000001</v>
      </c>
      <c r="AF1017" s="242">
        <f t="shared" si="331"/>
        <v>209237.2</v>
      </c>
      <c r="AG1017" s="242">
        <f t="shared" si="338"/>
        <v>216537.2</v>
      </c>
      <c r="AH1017" s="242">
        <f t="shared" si="332"/>
        <v>21654</v>
      </c>
      <c r="AI1017" s="242">
        <f t="shared" si="333"/>
        <v>8010</v>
      </c>
      <c r="AJ1017" s="244">
        <f t="shared" si="334"/>
        <v>246200</v>
      </c>
      <c r="AM1017" s="246">
        <f t="shared" si="335"/>
        <v>21290</v>
      </c>
      <c r="AN1017" s="246">
        <f t="shared" si="336"/>
        <v>15620</v>
      </c>
    </row>
    <row r="1018" spans="2:40">
      <c r="B1018" s="2">
        <v>1013</v>
      </c>
      <c r="C1018" s="3"/>
      <c r="J1018" s="247">
        <v>513</v>
      </c>
      <c r="N1018" s="195">
        <v>267810</v>
      </c>
      <c r="O1018" s="195">
        <v>208450</v>
      </c>
      <c r="Q1018" s="241">
        <v>6060</v>
      </c>
      <c r="R1018" s="242">
        <f t="shared" si="339"/>
        <v>23490</v>
      </c>
      <c r="S1018" s="242">
        <f t="shared" ref="S1018:S1081" si="341">200*$S$3</f>
        <v>29460.000000000004</v>
      </c>
      <c r="T1018" s="242">
        <f t="shared" ref="T1018:T1081" si="342">J1018*$T$3</f>
        <v>110602.8</v>
      </c>
      <c r="U1018" s="242">
        <f t="shared" si="327"/>
        <v>163552.79999999999</v>
      </c>
      <c r="V1018" s="242">
        <f t="shared" si="337"/>
        <v>169612.79999999999</v>
      </c>
      <c r="W1018" s="242">
        <f t="shared" si="328"/>
        <v>16961</v>
      </c>
      <c r="X1018" s="242">
        <f t="shared" si="329"/>
        <v>6270</v>
      </c>
      <c r="Y1018" s="244">
        <f t="shared" si="330"/>
        <v>192840</v>
      </c>
      <c r="AB1018" s="241">
        <v>7300</v>
      </c>
      <c r="AC1018" s="242">
        <f t="shared" si="340"/>
        <v>27990</v>
      </c>
      <c r="AD1018" s="242">
        <f t="shared" ref="AD1018:AD1081" si="343">200*$AD$3</f>
        <v>37580</v>
      </c>
      <c r="AE1018" s="242">
        <f t="shared" ref="AE1018:AE1081" si="344">J1018*$AE$3</f>
        <v>143947.80000000002</v>
      </c>
      <c r="AF1018" s="242">
        <f t="shared" si="331"/>
        <v>209517.80000000002</v>
      </c>
      <c r="AG1018" s="242">
        <f t="shared" si="338"/>
        <v>216817.80000000002</v>
      </c>
      <c r="AH1018" s="242">
        <f t="shared" si="332"/>
        <v>21682</v>
      </c>
      <c r="AI1018" s="242">
        <f t="shared" si="333"/>
        <v>8020</v>
      </c>
      <c r="AJ1018" s="244">
        <f t="shared" si="334"/>
        <v>246510</v>
      </c>
      <c r="AM1018" s="246">
        <f t="shared" si="335"/>
        <v>21300</v>
      </c>
      <c r="AN1018" s="246">
        <f t="shared" si="336"/>
        <v>15610</v>
      </c>
    </row>
    <row r="1019" spans="2:40">
      <c r="B1019" s="247">
        <v>1014</v>
      </c>
      <c r="C1019" s="3"/>
      <c r="J1019" s="247">
        <v>514</v>
      </c>
      <c r="N1019" s="195">
        <v>268130</v>
      </c>
      <c r="O1019" s="195">
        <v>208700</v>
      </c>
      <c r="Q1019" s="241">
        <v>6060</v>
      </c>
      <c r="R1019" s="242">
        <f t="shared" si="339"/>
        <v>23490</v>
      </c>
      <c r="S1019" s="242">
        <f t="shared" si="341"/>
        <v>29460.000000000004</v>
      </c>
      <c r="T1019" s="242">
        <f t="shared" si="342"/>
        <v>110818.4</v>
      </c>
      <c r="U1019" s="242">
        <f t="shared" si="327"/>
        <v>163768.4</v>
      </c>
      <c r="V1019" s="242">
        <f t="shared" si="337"/>
        <v>169828.4</v>
      </c>
      <c r="W1019" s="242">
        <f t="shared" si="328"/>
        <v>16983</v>
      </c>
      <c r="X1019" s="242">
        <f t="shared" si="329"/>
        <v>6280</v>
      </c>
      <c r="Y1019" s="244">
        <f t="shared" si="330"/>
        <v>193090</v>
      </c>
      <c r="AB1019" s="241">
        <v>7300</v>
      </c>
      <c r="AC1019" s="242">
        <f t="shared" si="340"/>
        <v>27990</v>
      </c>
      <c r="AD1019" s="242">
        <f t="shared" si="343"/>
        <v>37580</v>
      </c>
      <c r="AE1019" s="242">
        <f t="shared" si="344"/>
        <v>144228.40000000002</v>
      </c>
      <c r="AF1019" s="242">
        <f t="shared" si="331"/>
        <v>209798.40000000002</v>
      </c>
      <c r="AG1019" s="242">
        <f t="shared" si="338"/>
        <v>217098.40000000002</v>
      </c>
      <c r="AH1019" s="242">
        <f t="shared" si="332"/>
        <v>21710</v>
      </c>
      <c r="AI1019" s="242">
        <f t="shared" si="333"/>
        <v>8030</v>
      </c>
      <c r="AJ1019" s="244">
        <f t="shared" si="334"/>
        <v>246830</v>
      </c>
      <c r="AM1019" s="246">
        <f t="shared" si="335"/>
        <v>21300</v>
      </c>
      <c r="AN1019" s="246">
        <f t="shared" si="336"/>
        <v>15610</v>
      </c>
    </row>
    <row r="1020" spans="2:40">
      <c r="B1020" s="2">
        <v>1015</v>
      </c>
      <c r="C1020" s="3"/>
      <c r="J1020" s="247">
        <v>515</v>
      </c>
      <c r="N1020" s="195">
        <v>268450</v>
      </c>
      <c r="O1020" s="195">
        <v>208940</v>
      </c>
      <c r="Q1020" s="241">
        <v>6060</v>
      </c>
      <c r="R1020" s="242">
        <f t="shared" si="339"/>
        <v>23490</v>
      </c>
      <c r="S1020" s="242">
        <f t="shared" si="341"/>
        <v>29460.000000000004</v>
      </c>
      <c r="T1020" s="242">
        <f t="shared" si="342"/>
        <v>111034</v>
      </c>
      <c r="U1020" s="242">
        <f t="shared" si="327"/>
        <v>163984</v>
      </c>
      <c r="V1020" s="242">
        <f t="shared" si="337"/>
        <v>170044</v>
      </c>
      <c r="W1020" s="242">
        <f t="shared" si="328"/>
        <v>17004</v>
      </c>
      <c r="X1020" s="242">
        <f t="shared" si="329"/>
        <v>6290</v>
      </c>
      <c r="Y1020" s="244">
        <f t="shared" si="330"/>
        <v>193330</v>
      </c>
      <c r="AB1020" s="241">
        <v>7300</v>
      </c>
      <c r="AC1020" s="242">
        <f t="shared" si="340"/>
        <v>27990</v>
      </c>
      <c r="AD1020" s="242">
        <f t="shared" si="343"/>
        <v>37580</v>
      </c>
      <c r="AE1020" s="242">
        <f t="shared" si="344"/>
        <v>144509</v>
      </c>
      <c r="AF1020" s="242">
        <f t="shared" si="331"/>
        <v>210079</v>
      </c>
      <c r="AG1020" s="242">
        <f t="shared" si="338"/>
        <v>217379</v>
      </c>
      <c r="AH1020" s="242">
        <f t="shared" si="332"/>
        <v>21738</v>
      </c>
      <c r="AI1020" s="242">
        <f t="shared" si="333"/>
        <v>8040</v>
      </c>
      <c r="AJ1020" s="244">
        <f t="shared" si="334"/>
        <v>247150</v>
      </c>
      <c r="AM1020" s="246">
        <f t="shared" si="335"/>
        <v>21300</v>
      </c>
      <c r="AN1020" s="246">
        <f t="shared" si="336"/>
        <v>15610</v>
      </c>
    </row>
    <row r="1021" spans="2:40">
      <c r="B1021" s="247">
        <v>1016</v>
      </c>
      <c r="C1021" s="3"/>
      <c r="J1021" s="247">
        <v>516</v>
      </c>
      <c r="N1021" s="195">
        <v>268760</v>
      </c>
      <c r="O1021" s="195">
        <v>209180</v>
      </c>
      <c r="Q1021" s="241">
        <v>6060</v>
      </c>
      <c r="R1021" s="242">
        <f t="shared" si="339"/>
        <v>23490</v>
      </c>
      <c r="S1021" s="242">
        <f t="shared" si="341"/>
        <v>29460.000000000004</v>
      </c>
      <c r="T1021" s="242">
        <f t="shared" si="342"/>
        <v>111249.59999999999</v>
      </c>
      <c r="U1021" s="242">
        <f t="shared" si="327"/>
        <v>164199.59999999998</v>
      </c>
      <c r="V1021" s="242">
        <f t="shared" si="337"/>
        <v>170259.59999999998</v>
      </c>
      <c r="W1021" s="242">
        <f t="shared" si="328"/>
        <v>17026</v>
      </c>
      <c r="X1021" s="242">
        <f t="shared" si="329"/>
        <v>6290</v>
      </c>
      <c r="Y1021" s="244">
        <f t="shared" si="330"/>
        <v>193570</v>
      </c>
      <c r="AB1021" s="241">
        <v>7300</v>
      </c>
      <c r="AC1021" s="242">
        <f t="shared" si="340"/>
        <v>27990</v>
      </c>
      <c r="AD1021" s="242">
        <f t="shared" si="343"/>
        <v>37580</v>
      </c>
      <c r="AE1021" s="242">
        <f t="shared" si="344"/>
        <v>144789.6</v>
      </c>
      <c r="AF1021" s="242">
        <f t="shared" si="331"/>
        <v>210359.6</v>
      </c>
      <c r="AG1021" s="242">
        <f t="shared" si="338"/>
        <v>217659.6</v>
      </c>
      <c r="AH1021" s="242">
        <f t="shared" si="332"/>
        <v>21766</v>
      </c>
      <c r="AI1021" s="242">
        <f t="shared" si="333"/>
        <v>8050</v>
      </c>
      <c r="AJ1021" s="244">
        <f t="shared" si="334"/>
        <v>247470</v>
      </c>
      <c r="AM1021" s="246">
        <f t="shared" si="335"/>
        <v>21290</v>
      </c>
      <c r="AN1021" s="246">
        <f t="shared" si="336"/>
        <v>15610</v>
      </c>
    </row>
    <row r="1022" spans="2:40">
      <c r="B1022" s="2">
        <v>1017</v>
      </c>
      <c r="C1022" s="3"/>
      <c r="J1022" s="247">
        <v>517</v>
      </c>
      <c r="N1022" s="195">
        <v>269080</v>
      </c>
      <c r="O1022" s="195">
        <v>209430</v>
      </c>
      <c r="Q1022" s="241">
        <v>6060</v>
      </c>
      <c r="R1022" s="242">
        <f t="shared" si="339"/>
        <v>23490</v>
      </c>
      <c r="S1022" s="242">
        <f t="shared" si="341"/>
        <v>29460.000000000004</v>
      </c>
      <c r="T1022" s="242">
        <f t="shared" si="342"/>
        <v>111465.2</v>
      </c>
      <c r="U1022" s="242">
        <f t="shared" si="327"/>
        <v>164415.20000000001</v>
      </c>
      <c r="V1022" s="242">
        <f t="shared" si="337"/>
        <v>170475.2</v>
      </c>
      <c r="W1022" s="242">
        <f t="shared" si="328"/>
        <v>17048</v>
      </c>
      <c r="X1022" s="242">
        <f t="shared" si="329"/>
        <v>6300</v>
      </c>
      <c r="Y1022" s="244">
        <f t="shared" si="330"/>
        <v>193820</v>
      </c>
      <c r="AB1022" s="241">
        <v>7300</v>
      </c>
      <c r="AC1022" s="242">
        <f t="shared" si="340"/>
        <v>27990</v>
      </c>
      <c r="AD1022" s="242">
        <f t="shared" si="343"/>
        <v>37580</v>
      </c>
      <c r="AE1022" s="242">
        <f t="shared" si="344"/>
        <v>145070.20000000001</v>
      </c>
      <c r="AF1022" s="242">
        <f t="shared" si="331"/>
        <v>210640.2</v>
      </c>
      <c r="AG1022" s="242">
        <f t="shared" si="338"/>
        <v>217940.2</v>
      </c>
      <c r="AH1022" s="242">
        <f t="shared" si="332"/>
        <v>21794</v>
      </c>
      <c r="AI1022" s="242">
        <f t="shared" si="333"/>
        <v>8060</v>
      </c>
      <c r="AJ1022" s="244">
        <f t="shared" si="334"/>
        <v>247790</v>
      </c>
      <c r="AM1022" s="246">
        <f t="shared" si="335"/>
        <v>21290</v>
      </c>
      <c r="AN1022" s="246">
        <f t="shared" si="336"/>
        <v>15610</v>
      </c>
    </row>
    <row r="1023" spans="2:40">
      <c r="B1023" s="247">
        <v>1018</v>
      </c>
      <c r="C1023" s="3"/>
      <c r="J1023" s="247">
        <v>518</v>
      </c>
      <c r="N1023" s="195">
        <v>269400</v>
      </c>
      <c r="O1023" s="195">
        <v>209680</v>
      </c>
      <c r="Q1023" s="241">
        <v>6060</v>
      </c>
      <c r="R1023" s="242">
        <f t="shared" si="339"/>
        <v>23490</v>
      </c>
      <c r="S1023" s="242">
        <f t="shared" si="341"/>
        <v>29460.000000000004</v>
      </c>
      <c r="T1023" s="242">
        <f t="shared" si="342"/>
        <v>111680.8</v>
      </c>
      <c r="U1023" s="242">
        <f t="shared" si="327"/>
        <v>164630.79999999999</v>
      </c>
      <c r="V1023" s="242">
        <f t="shared" si="337"/>
        <v>170690.8</v>
      </c>
      <c r="W1023" s="242">
        <f t="shared" si="328"/>
        <v>17069</v>
      </c>
      <c r="X1023" s="242">
        <f t="shared" si="329"/>
        <v>6310</v>
      </c>
      <c r="Y1023" s="244">
        <f t="shared" si="330"/>
        <v>194060</v>
      </c>
      <c r="AB1023" s="241">
        <v>7300</v>
      </c>
      <c r="AC1023" s="242">
        <f t="shared" si="340"/>
        <v>27990</v>
      </c>
      <c r="AD1023" s="242">
        <f t="shared" si="343"/>
        <v>37580</v>
      </c>
      <c r="AE1023" s="242">
        <f t="shared" si="344"/>
        <v>145350.80000000002</v>
      </c>
      <c r="AF1023" s="242">
        <f t="shared" si="331"/>
        <v>210920.80000000002</v>
      </c>
      <c r="AG1023" s="242">
        <f t="shared" si="338"/>
        <v>218220.80000000002</v>
      </c>
      <c r="AH1023" s="242">
        <f t="shared" si="332"/>
        <v>21822</v>
      </c>
      <c r="AI1023" s="242">
        <f t="shared" si="333"/>
        <v>8070</v>
      </c>
      <c r="AJ1023" s="244">
        <f t="shared" si="334"/>
        <v>248110</v>
      </c>
      <c r="AM1023" s="246">
        <f t="shared" si="335"/>
        <v>21290</v>
      </c>
      <c r="AN1023" s="246">
        <f t="shared" si="336"/>
        <v>15620</v>
      </c>
    </row>
    <row r="1024" spans="2:40">
      <c r="B1024" s="2">
        <v>1019</v>
      </c>
      <c r="C1024" s="3"/>
      <c r="J1024" s="247">
        <v>519</v>
      </c>
      <c r="N1024" s="195">
        <v>269720</v>
      </c>
      <c r="O1024" s="195">
        <v>209930</v>
      </c>
      <c r="Q1024" s="241">
        <v>6060</v>
      </c>
      <c r="R1024" s="242">
        <f t="shared" si="339"/>
        <v>23490</v>
      </c>
      <c r="S1024" s="242">
        <f t="shared" si="341"/>
        <v>29460.000000000004</v>
      </c>
      <c r="T1024" s="242">
        <f t="shared" si="342"/>
        <v>111896.4</v>
      </c>
      <c r="U1024" s="242">
        <f t="shared" si="327"/>
        <v>164846.39999999999</v>
      </c>
      <c r="V1024" s="242">
        <f t="shared" si="337"/>
        <v>170906.4</v>
      </c>
      <c r="W1024" s="242">
        <f t="shared" si="328"/>
        <v>17091</v>
      </c>
      <c r="X1024" s="242">
        <f t="shared" si="329"/>
        <v>6320</v>
      </c>
      <c r="Y1024" s="244">
        <f t="shared" si="330"/>
        <v>194310</v>
      </c>
      <c r="AB1024" s="241">
        <v>7300</v>
      </c>
      <c r="AC1024" s="242">
        <f t="shared" si="340"/>
        <v>27990</v>
      </c>
      <c r="AD1024" s="242">
        <f t="shared" si="343"/>
        <v>37580</v>
      </c>
      <c r="AE1024" s="242">
        <f t="shared" si="344"/>
        <v>145631.40000000002</v>
      </c>
      <c r="AF1024" s="242">
        <f t="shared" si="331"/>
        <v>211201.40000000002</v>
      </c>
      <c r="AG1024" s="242">
        <f t="shared" si="338"/>
        <v>218501.40000000002</v>
      </c>
      <c r="AH1024" s="242">
        <f t="shared" si="332"/>
        <v>21850</v>
      </c>
      <c r="AI1024" s="242">
        <f t="shared" si="333"/>
        <v>8080</v>
      </c>
      <c r="AJ1024" s="244">
        <f t="shared" si="334"/>
        <v>248430</v>
      </c>
      <c r="AM1024" s="246">
        <f t="shared" si="335"/>
        <v>21290</v>
      </c>
      <c r="AN1024" s="246">
        <f t="shared" si="336"/>
        <v>15620</v>
      </c>
    </row>
    <row r="1025" spans="2:40">
      <c r="B1025" s="247">
        <v>1020</v>
      </c>
      <c r="C1025" s="3"/>
      <c r="J1025" s="247">
        <v>520</v>
      </c>
      <c r="N1025" s="195">
        <v>270040</v>
      </c>
      <c r="O1025" s="195">
        <v>210160</v>
      </c>
      <c r="Q1025" s="241">
        <v>6060</v>
      </c>
      <c r="R1025" s="242">
        <f t="shared" si="339"/>
        <v>23490</v>
      </c>
      <c r="S1025" s="242">
        <f t="shared" si="341"/>
        <v>29460.000000000004</v>
      </c>
      <c r="T1025" s="242">
        <f t="shared" si="342"/>
        <v>112112</v>
      </c>
      <c r="U1025" s="242">
        <f t="shared" si="327"/>
        <v>165062</v>
      </c>
      <c r="V1025" s="242">
        <f t="shared" si="337"/>
        <v>171122</v>
      </c>
      <c r="W1025" s="242">
        <f t="shared" si="328"/>
        <v>17112</v>
      </c>
      <c r="X1025" s="242">
        <f t="shared" si="329"/>
        <v>6330</v>
      </c>
      <c r="Y1025" s="244">
        <f t="shared" si="330"/>
        <v>194560</v>
      </c>
      <c r="AB1025" s="241">
        <v>7300</v>
      </c>
      <c r="AC1025" s="242">
        <f t="shared" si="340"/>
        <v>27990</v>
      </c>
      <c r="AD1025" s="242">
        <f t="shared" si="343"/>
        <v>37580</v>
      </c>
      <c r="AE1025" s="242">
        <f t="shared" si="344"/>
        <v>145912</v>
      </c>
      <c r="AF1025" s="242">
        <f t="shared" si="331"/>
        <v>211482</v>
      </c>
      <c r="AG1025" s="242">
        <f t="shared" si="338"/>
        <v>218782</v>
      </c>
      <c r="AH1025" s="242">
        <f t="shared" si="332"/>
        <v>21878</v>
      </c>
      <c r="AI1025" s="242">
        <f t="shared" si="333"/>
        <v>8090</v>
      </c>
      <c r="AJ1025" s="244">
        <f t="shared" si="334"/>
        <v>248750</v>
      </c>
      <c r="AM1025" s="246">
        <f t="shared" si="335"/>
        <v>21290</v>
      </c>
      <c r="AN1025" s="246">
        <f t="shared" si="336"/>
        <v>15600</v>
      </c>
    </row>
    <row r="1026" spans="2:40">
      <c r="B1026" s="2">
        <v>1021</v>
      </c>
      <c r="C1026" s="3"/>
      <c r="J1026" s="247">
        <v>521</v>
      </c>
      <c r="N1026" s="195">
        <v>270360</v>
      </c>
      <c r="O1026" s="195">
        <v>210410</v>
      </c>
      <c r="Q1026" s="241">
        <v>6060</v>
      </c>
      <c r="R1026" s="242">
        <f t="shared" si="339"/>
        <v>23490</v>
      </c>
      <c r="S1026" s="242">
        <f t="shared" si="341"/>
        <v>29460.000000000004</v>
      </c>
      <c r="T1026" s="242">
        <f t="shared" si="342"/>
        <v>112327.59999999999</v>
      </c>
      <c r="U1026" s="242">
        <f t="shared" si="327"/>
        <v>165277.59999999998</v>
      </c>
      <c r="V1026" s="242">
        <f t="shared" si="337"/>
        <v>171337.59999999998</v>
      </c>
      <c r="W1026" s="242">
        <f t="shared" si="328"/>
        <v>17134</v>
      </c>
      <c r="X1026" s="242">
        <f t="shared" si="329"/>
        <v>6330</v>
      </c>
      <c r="Y1026" s="244">
        <f t="shared" si="330"/>
        <v>194800</v>
      </c>
      <c r="AB1026" s="241">
        <v>7300</v>
      </c>
      <c r="AC1026" s="242">
        <f t="shared" si="340"/>
        <v>27990</v>
      </c>
      <c r="AD1026" s="242">
        <f t="shared" si="343"/>
        <v>37580</v>
      </c>
      <c r="AE1026" s="242">
        <f t="shared" si="344"/>
        <v>146192.6</v>
      </c>
      <c r="AF1026" s="242">
        <f t="shared" si="331"/>
        <v>211762.6</v>
      </c>
      <c r="AG1026" s="242">
        <f t="shared" si="338"/>
        <v>219062.6</v>
      </c>
      <c r="AH1026" s="242">
        <f t="shared" si="332"/>
        <v>21906</v>
      </c>
      <c r="AI1026" s="242">
        <f t="shared" si="333"/>
        <v>8100</v>
      </c>
      <c r="AJ1026" s="244">
        <f t="shared" si="334"/>
        <v>249060</v>
      </c>
      <c r="AM1026" s="246">
        <f t="shared" si="335"/>
        <v>21300</v>
      </c>
      <c r="AN1026" s="246">
        <f t="shared" si="336"/>
        <v>15610</v>
      </c>
    </row>
    <row r="1027" spans="2:40">
      <c r="B1027" s="247">
        <v>1022</v>
      </c>
      <c r="C1027" s="3"/>
      <c r="J1027" s="247">
        <v>522</v>
      </c>
      <c r="N1027" s="195">
        <v>270680</v>
      </c>
      <c r="O1027" s="195">
        <v>210660</v>
      </c>
      <c r="Q1027" s="241">
        <v>6060</v>
      </c>
      <c r="R1027" s="242">
        <f t="shared" si="339"/>
        <v>23490</v>
      </c>
      <c r="S1027" s="242">
        <f t="shared" si="341"/>
        <v>29460.000000000004</v>
      </c>
      <c r="T1027" s="242">
        <f t="shared" si="342"/>
        <v>112543.2</v>
      </c>
      <c r="U1027" s="242">
        <f t="shared" si="327"/>
        <v>165493.20000000001</v>
      </c>
      <c r="V1027" s="242">
        <f t="shared" si="337"/>
        <v>171553.2</v>
      </c>
      <c r="W1027" s="242">
        <f t="shared" si="328"/>
        <v>17155</v>
      </c>
      <c r="X1027" s="242">
        <f t="shared" si="329"/>
        <v>6340</v>
      </c>
      <c r="Y1027" s="244">
        <f t="shared" si="330"/>
        <v>195040</v>
      </c>
      <c r="AB1027" s="241">
        <v>7300</v>
      </c>
      <c r="AC1027" s="242">
        <f t="shared" si="340"/>
        <v>27990</v>
      </c>
      <c r="AD1027" s="242">
        <f t="shared" si="343"/>
        <v>37580</v>
      </c>
      <c r="AE1027" s="242">
        <f t="shared" si="344"/>
        <v>146473.20000000001</v>
      </c>
      <c r="AF1027" s="242">
        <f t="shared" si="331"/>
        <v>212043.2</v>
      </c>
      <c r="AG1027" s="242">
        <f t="shared" si="338"/>
        <v>219343.2</v>
      </c>
      <c r="AH1027" s="242">
        <f t="shared" si="332"/>
        <v>21934</v>
      </c>
      <c r="AI1027" s="242">
        <f t="shared" si="333"/>
        <v>8110</v>
      </c>
      <c r="AJ1027" s="244">
        <f t="shared" si="334"/>
        <v>249380</v>
      </c>
      <c r="AM1027" s="246">
        <f t="shared" si="335"/>
        <v>21300</v>
      </c>
      <c r="AN1027" s="246">
        <f t="shared" si="336"/>
        <v>15620</v>
      </c>
    </row>
    <row r="1028" spans="2:40">
      <c r="B1028" s="2">
        <v>1023</v>
      </c>
      <c r="C1028" s="3"/>
      <c r="J1028" s="247">
        <v>523</v>
      </c>
      <c r="N1028" s="195">
        <v>270990</v>
      </c>
      <c r="O1028" s="195">
        <v>210900</v>
      </c>
      <c r="Q1028" s="241">
        <v>6060</v>
      </c>
      <c r="R1028" s="242">
        <f t="shared" si="339"/>
        <v>23490</v>
      </c>
      <c r="S1028" s="242">
        <f t="shared" si="341"/>
        <v>29460.000000000004</v>
      </c>
      <c r="T1028" s="242">
        <f t="shared" si="342"/>
        <v>112758.8</v>
      </c>
      <c r="U1028" s="242">
        <f t="shared" si="327"/>
        <v>165708.79999999999</v>
      </c>
      <c r="V1028" s="242">
        <f t="shared" si="337"/>
        <v>171768.8</v>
      </c>
      <c r="W1028" s="242">
        <f t="shared" si="328"/>
        <v>17177</v>
      </c>
      <c r="X1028" s="242">
        <f t="shared" si="329"/>
        <v>6350</v>
      </c>
      <c r="Y1028" s="244">
        <f t="shared" si="330"/>
        <v>195290</v>
      </c>
      <c r="AB1028" s="241">
        <v>7300</v>
      </c>
      <c r="AC1028" s="242">
        <f t="shared" si="340"/>
        <v>27990</v>
      </c>
      <c r="AD1028" s="242">
        <f t="shared" si="343"/>
        <v>37580</v>
      </c>
      <c r="AE1028" s="242">
        <f t="shared" si="344"/>
        <v>146753.80000000002</v>
      </c>
      <c r="AF1028" s="242">
        <f t="shared" si="331"/>
        <v>212323.80000000002</v>
      </c>
      <c r="AG1028" s="242">
        <f t="shared" si="338"/>
        <v>219623.80000000002</v>
      </c>
      <c r="AH1028" s="242">
        <f t="shared" si="332"/>
        <v>21962</v>
      </c>
      <c r="AI1028" s="242">
        <f t="shared" si="333"/>
        <v>8120</v>
      </c>
      <c r="AJ1028" s="244">
        <f t="shared" si="334"/>
        <v>249700</v>
      </c>
      <c r="AM1028" s="246">
        <f t="shared" si="335"/>
        <v>21290</v>
      </c>
      <c r="AN1028" s="246">
        <f t="shared" si="336"/>
        <v>15610</v>
      </c>
    </row>
    <row r="1029" spans="2:40">
      <c r="B1029" s="247">
        <v>1024</v>
      </c>
      <c r="C1029" s="3"/>
      <c r="J1029" s="247">
        <v>524</v>
      </c>
      <c r="N1029" s="195">
        <v>271310</v>
      </c>
      <c r="O1029" s="195">
        <v>211150</v>
      </c>
      <c r="Q1029" s="241">
        <v>6060</v>
      </c>
      <c r="R1029" s="242">
        <f t="shared" si="339"/>
        <v>23490</v>
      </c>
      <c r="S1029" s="242">
        <f t="shared" si="341"/>
        <v>29460.000000000004</v>
      </c>
      <c r="T1029" s="242">
        <f t="shared" si="342"/>
        <v>112974.39999999999</v>
      </c>
      <c r="U1029" s="242">
        <f t="shared" ref="U1029:U1092" si="345">R1029+S1029+T1029</f>
        <v>165924.4</v>
      </c>
      <c r="V1029" s="242">
        <f t="shared" si="337"/>
        <v>171984.4</v>
      </c>
      <c r="W1029" s="242">
        <f t="shared" ref="W1029:W1092" si="346">ROUND((V1029*0.1),0)</f>
        <v>17198</v>
      </c>
      <c r="X1029" s="242">
        <f t="shared" ref="X1029:X1092" si="347">ROUNDDOWN((V1029*0.037),-1)</f>
        <v>6360</v>
      </c>
      <c r="Y1029" s="244">
        <f t="shared" ref="Y1029:Y1092" si="348">ROUNDDOWN((V1029+W1029+X1029),-1)</f>
        <v>195540</v>
      </c>
      <c r="AB1029" s="241">
        <v>7300</v>
      </c>
      <c r="AC1029" s="242">
        <f t="shared" si="340"/>
        <v>27990</v>
      </c>
      <c r="AD1029" s="242">
        <f t="shared" si="343"/>
        <v>37580</v>
      </c>
      <c r="AE1029" s="242">
        <f t="shared" si="344"/>
        <v>147034.40000000002</v>
      </c>
      <c r="AF1029" s="242">
        <f t="shared" ref="AF1029:AF1092" si="349">AC1029+AD1029+AE1029</f>
        <v>212604.40000000002</v>
      </c>
      <c r="AG1029" s="242">
        <f t="shared" si="338"/>
        <v>219904.40000000002</v>
      </c>
      <c r="AH1029" s="242">
        <f t="shared" ref="AH1029:AH1092" si="350">ROUND((AG1029*0.1),0)</f>
        <v>21990</v>
      </c>
      <c r="AI1029" s="242">
        <f t="shared" ref="AI1029:AI1092" si="351">ROUNDDOWN((AG1029*0.037),-1)</f>
        <v>8130</v>
      </c>
      <c r="AJ1029" s="244">
        <f t="shared" ref="AJ1029:AJ1092" si="352">ROUNDDOWN((AG1029+AH1029+AI1029),-1)</f>
        <v>250020</v>
      </c>
      <c r="AM1029" s="246">
        <f t="shared" si="335"/>
        <v>21290</v>
      </c>
      <c r="AN1029" s="246">
        <f t="shared" si="336"/>
        <v>15610</v>
      </c>
    </row>
    <row r="1030" spans="2:40">
      <c r="B1030" s="2">
        <v>1025</v>
      </c>
      <c r="C1030" s="3"/>
      <c r="J1030" s="247">
        <v>525</v>
      </c>
      <c r="N1030" s="195">
        <v>271630</v>
      </c>
      <c r="O1030" s="195">
        <v>211390</v>
      </c>
      <c r="Q1030" s="241">
        <v>6060</v>
      </c>
      <c r="R1030" s="242">
        <f t="shared" si="339"/>
        <v>23490</v>
      </c>
      <c r="S1030" s="242">
        <f t="shared" si="341"/>
        <v>29460.000000000004</v>
      </c>
      <c r="T1030" s="242">
        <f t="shared" si="342"/>
        <v>113190</v>
      </c>
      <c r="U1030" s="242">
        <f t="shared" si="345"/>
        <v>166140</v>
      </c>
      <c r="V1030" s="242">
        <f t="shared" si="337"/>
        <v>172200</v>
      </c>
      <c r="W1030" s="242">
        <f t="shared" si="346"/>
        <v>17220</v>
      </c>
      <c r="X1030" s="242">
        <f t="shared" si="347"/>
        <v>6370</v>
      </c>
      <c r="Y1030" s="244">
        <f t="shared" si="348"/>
        <v>195790</v>
      </c>
      <c r="AB1030" s="241">
        <v>7300</v>
      </c>
      <c r="AC1030" s="242">
        <f t="shared" si="340"/>
        <v>27990</v>
      </c>
      <c r="AD1030" s="242">
        <f t="shared" si="343"/>
        <v>37580</v>
      </c>
      <c r="AE1030" s="242">
        <f t="shared" si="344"/>
        <v>147315</v>
      </c>
      <c r="AF1030" s="242">
        <f t="shared" si="349"/>
        <v>212885</v>
      </c>
      <c r="AG1030" s="242">
        <f t="shared" si="338"/>
        <v>220185</v>
      </c>
      <c r="AH1030" s="242">
        <f t="shared" si="350"/>
        <v>22019</v>
      </c>
      <c r="AI1030" s="242">
        <f t="shared" si="351"/>
        <v>8140</v>
      </c>
      <c r="AJ1030" s="244">
        <f t="shared" si="352"/>
        <v>250340</v>
      </c>
      <c r="AM1030" s="246">
        <f t="shared" ref="AM1030:AM1093" si="353">N1030-AJ1030</f>
        <v>21290</v>
      </c>
      <c r="AN1030" s="246">
        <f t="shared" ref="AN1030:AN1093" si="354">O1030-Y1030</f>
        <v>15600</v>
      </c>
    </row>
    <row r="1031" spans="2:40">
      <c r="B1031" s="247">
        <v>1026</v>
      </c>
      <c r="C1031" s="3"/>
      <c r="J1031" s="247">
        <v>526</v>
      </c>
      <c r="N1031" s="195">
        <v>271960</v>
      </c>
      <c r="O1031" s="195">
        <v>211640</v>
      </c>
      <c r="Q1031" s="241">
        <v>6060</v>
      </c>
      <c r="R1031" s="242">
        <f t="shared" si="339"/>
        <v>23490</v>
      </c>
      <c r="S1031" s="242">
        <f t="shared" si="341"/>
        <v>29460.000000000004</v>
      </c>
      <c r="T1031" s="242">
        <f t="shared" si="342"/>
        <v>113405.59999999999</v>
      </c>
      <c r="U1031" s="242">
        <f t="shared" si="345"/>
        <v>166355.59999999998</v>
      </c>
      <c r="V1031" s="242">
        <f t="shared" si="337"/>
        <v>172415.59999999998</v>
      </c>
      <c r="W1031" s="242">
        <f t="shared" si="346"/>
        <v>17242</v>
      </c>
      <c r="X1031" s="242">
        <f t="shared" si="347"/>
        <v>6370</v>
      </c>
      <c r="Y1031" s="244">
        <f t="shared" si="348"/>
        <v>196020</v>
      </c>
      <c r="AB1031" s="241">
        <v>7300</v>
      </c>
      <c r="AC1031" s="242">
        <f t="shared" si="340"/>
        <v>27990</v>
      </c>
      <c r="AD1031" s="242">
        <f t="shared" si="343"/>
        <v>37580</v>
      </c>
      <c r="AE1031" s="242">
        <f t="shared" si="344"/>
        <v>147595.6</v>
      </c>
      <c r="AF1031" s="242">
        <f t="shared" si="349"/>
        <v>213165.6</v>
      </c>
      <c r="AG1031" s="242">
        <f t="shared" si="338"/>
        <v>220465.6</v>
      </c>
      <c r="AH1031" s="242">
        <f t="shared" si="350"/>
        <v>22047</v>
      </c>
      <c r="AI1031" s="242">
        <f t="shared" si="351"/>
        <v>8150</v>
      </c>
      <c r="AJ1031" s="244">
        <f t="shared" si="352"/>
        <v>250660</v>
      </c>
      <c r="AM1031" s="246">
        <f t="shared" si="353"/>
        <v>21300</v>
      </c>
      <c r="AN1031" s="246">
        <f t="shared" si="354"/>
        <v>15620</v>
      </c>
    </row>
    <row r="1032" spans="2:40">
      <c r="B1032" s="2">
        <v>1027</v>
      </c>
      <c r="C1032" s="3"/>
      <c r="J1032" s="247">
        <v>527</v>
      </c>
      <c r="N1032" s="195">
        <v>272280</v>
      </c>
      <c r="O1032" s="195">
        <v>211880</v>
      </c>
      <c r="Q1032" s="241">
        <v>6060</v>
      </c>
      <c r="R1032" s="242">
        <f t="shared" si="339"/>
        <v>23490</v>
      </c>
      <c r="S1032" s="242">
        <f t="shared" si="341"/>
        <v>29460.000000000004</v>
      </c>
      <c r="T1032" s="242">
        <f t="shared" si="342"/>
        <v>113621.2</v>
      </c>
      <c r="U1032" s="242">
        <f t="shared" si="345"/>
        <v>166571.20000000001</v>
      </c>
      <c r="V1032" s="242">
        <f t="shared" si="337"/>
        <v>172631.2</v>
      </c>
      <c r="W1032" s="242">
        <f t="shared" si="346"/>
        <v>17263</v>
      </c>
      <c r="X1032" s="242">
        <f t="shared" si="347"/>
        <v>6380</v>
      </c>
      <c r="Y1032" s="244">
        <f t="shared" si="348"/>
        <v>196270</v>
      </c>
      <c r="AB1032" s="241">
        <v>7300</v>
      </c>
      <c r="AC1032" s="242">
        <f t="shared" si="340"/>
        <v>27990</v>
      </c>
      <c r="AD1032" s="242">
        <f t="shared" si="343"/>
        <v>37580</v>
      </c>
      <c r="AE1032" s="242">
        <f t="shared" si="344"/>
        <v>147876.20000000001</v>
      </c>
      <c r="AF1032" s="242">
        <f t="shared" si="349"/>
        <v>213446.2</v>
      </c>
      <c r="AG1032" s="242">
        <f t="shared" si="338"/>
        <v>220746.2</v>
      </c>
      <c r="AH1032" s="242">
        <f t="shared" si="350"/>
        <v>22075</v>
      </c>
      <c r="AI1032" s="242">
        <f t="shared" si="351"/>
        <v>8160</v>
      </c>
      <c r="AJ1032" s="244">
        <f t="shared" si="352"/>
        <v>250980</v>
      </c>
      <c r="AM1032" s="246">
        <f t="shared" si="353"/>
        <v>21300</v>
      </c>
      <c r="AN1032" s="246">
        <f t="shared" si="354"/>
        <v>15610</v>
      </c>
    </row>
    <row r="1033" spans="2:40">
      <c r="B1033" s="247">
        <v>1028</v>
      </c>
      <c r="C1033" s="3"/>
      <c r="J1033" s="247">
        <v>528</v>
      </c>
      <c r="N1033" s="195">
        <v>272600</v>
      </c>
      <c r="O1033" s="195">
        <v>212130</v>
      </c>
      <c r="Q1033" s="241">
        <v>6060</v>
      </c>
      <c r="R1033" s="242">
        <f t="shared" si="339"/>
        <v>23490</v>
      </c>
      <c r="S1033" s="242">
        <f t="shared" si="341"/>
        <v>29460.000000000004</v>
      </c>
      <c r="T1033" s="242">
        <f t="shared" si="342"/>
        <v>113836.8</v>
      </c>
      <c r="U1033" s="242">
        <f t="shared" si="345"/>
        <v>166786.79999999999</v>
      </c>
      <c r="V1033" s="242">
        <f t="shared" si="337"/>
        <v>172846.8</v>
      </c>
      <c r="W1033" s="242">
        <f t="shared" si="346"/>
        <v>17285</v>
      </c>
      <c r="X1033" s="242">
        <f t="shared" si="347"/>
        <v>6390</v>
      </c>
      <c r="Y1033" s="244">
        <f t="shared" si="348"/>
        <v>196520</v>
      </c>
      <c r="AB1033" s="241">
        <v>7300</v>
      </c>
      <c r="AC1033" s="242">
        <f t="shared" si="340"/>
        <v>27990</v>
      </c>
      <c r="AD1033" s="242">
        <f t="shared" si="343"/>
        <v>37580</v>
      </c>
      <c r="AE1033" s="242">
        <f t="shared" si="344"/>
        <v>148156.80000000002</v>
      </c>
      <c r="AF1033" s="242">
        <f t="shared" si="349"/>
        <v>213726.80000000002</v>
      </c>
      <c r="AG1033" s="242">
        <f t="shared" si="338"/>
        <v>221026.80000000002</v>
      </c>
      <c r="AH1033" s="242">
        <f t="shared" si="350"/>
        <v>22103</v>
      </c>
      <c r="AI1033" s="242">
        <f t="shared" si="351"/>
        <v>8170</v>
      </c>
      <c r="AJ1033" s="244">
        <f t="shared" si="352"/>
        <v>251290</v>
      </c>
      <c r="AM1033" s="246">
        <f t="shared" si="353"/>
        <v>21310</v>
      </c>
      <c r="AN1033" s="246">
        <f t="shared" si="354"/>
        <v>15610</v>
      </c>
    </row>
    <row r="1034" spans="2:40">
      <c r="B1034" s="2">
        <v>1029</v>
      </c>
      <c r="C1034" s="3"/>
      <c r="J1034" s="247">
        <v>529</v>
      </c>
      <c r="N1034" s="195">
        <v>272920</v>
      </c>
      <c r="O1034" s="195">
        <v>212380</v>
      </c>
      <c r="Q1034" s="241">
        <v>6060</v>
      </c>
      <c r="R1034" s="242">
        <f t="shared" si="339"/>
        <v>23490</v>
      </c>
      <c r="S1034" s="242">
        <f t="shared" si="341"/>
        <v>29460.000000000004</v>
      </c>
      <c r="T1034" s="242">
        <f t="shared" si="342"/>
        <v>114052.4</v>
      </c>
      <c r="U1034" s="242">
        <f t="shared" si="345"/>
        <v>167002.4</v>
      </c>
      <c r="V1034" s="242">
        <f t="shared" si="337"/>
        <v>173062.39999999999</v>
      </c>
      <c r="W1034" s="242">
        <f t="shared" si="346"/>
        <v>17306</v>
      </c>
      <c r="X1034" s="242">
        <f t="shared" si="347"/>
        <v>6400</v>
      </c>
      <c r="Y1034" s="244">
        <f t="shared" si="348"/>
        <v>196760</v>
      </c>
      <c r="AB1034" s="241">
        <v>7300</v>
      </c>
      <c r="AC1034" s="242">
        <f t="shared" si="340"/>
        <v>27990</v>
      </c>
      <c r="AD1034" s="242">
        <f t="shared" si="343"/>
        <v>37580</v>
      </c>
      <c r="AE1034" s="242">
        <f t="shared" si="344"/>
        <v>148437.40000000002</v>
      </c>
      <c r="AF1034" s="242">
        <f t="shared" si="349"/>
        <v>214007.40000000002</v>
      </c>
      <c r="AG1034" s="242">
        <f t="shared" si="338"/>
        <v>221307.40000000002</v>
      </c>
      <c r="AH1034" s="242">
        <f t="shared" si="350"/>
        <v>22131</v>
      </c>
      <c r="AI1034" s="242">
        <f t="shared" si="351"/>
        <v>8180</v>
      </c>
      <c r="AJ1034" s="244">
        <f t="shared" si="352"/>
        <v>251610</v>
      </c>
      <c r="AM1034" s="246">
        <f t="shared" si="353"/>
        <v>21310</v>
      </c>
      <c r="AN1034" s="246">
        <f t="shared" si="354"/>
        <v>15620</v>
      </c>
    </row>
    <row r="1035" spans="2:40">
      <c r="B1035" s="247">
        <v>1030</v>
      </c>
      <c r="C1035" s="3"/>
      <c r="J1035" s="247">
        <v>530</v>
      </c>
      <c r="N1035" s="195">
        <v>273240</v>
      </c>
      <c r="O1035" s="195">
        <v>212610</v>
      </c>
      <c r="Q1035" s="241">
        <v>6060</v>
      </c>
      <c r="R1035" s="242">
        <f t="shared" si="339"/>
        <v>23490</v>
      </c>
      <c r="S1035" s="242">
        <f t="shared" si="341"/>
        <v>29460.000000000004</v>
      </c>
      <c r="T1035" s="242">
        <f t="shared" si="342"/>
        <v>114268</v>
      </c>
      <c r="U1035" s="242">
        <f t="shared" si="345"/>
        <v>167218</v>
      </c>
      <c r="V1035" s="242">
        <f t="shared" si="337"/>
        <v>173278</v>
      </c>
      <c r="W1035" s="242">
        <f t="shared" si="346"/>
        <v>17328</v>
      </c>
      <c r="X1035" s="242">
        <f t="shared" si="347"/>
        <v>6410</v>
      </c>
      <c r="Y1035" s="244">
        <f t="shared" si="348"/>
        <v>197010</v>
      </c>
      <c r="AB1035" s="241">
        <v>7300</v>
      </c>
      <c r="AC1035" s="242">
        <f t="shared" si="340"/>
        <v>27990</v>
      </c>
      <c r="AD1035" s="242">
        <f t="shared" si="343"/>
        <v>37580</v>
      </c>
      <c r="AE1035" s="242">
        <f t="shared" si="344"/>
        <v>148718</v>
      </c>
      <c r="AF1035" s="242">
        <f t="shared" si="349"/>
        <v>214288</v>
      </c>
      <c r="AG1035" s="242">
        <f t="shared" si="338"/>
        <v>221588</v>
      </c>
      <c r="AH1035" s="242">
        <f t="shared" si="350"/>
        <v>22159</v>
      </c>
      <c r="AI1035" s="242">
        <f t="shared" si="351"/>
        <v>8190</v>
      </c>
      <c r="AJ1035" s="244">
        <f t="shared" si="352"/>
        <v>251930</v>
      </c>
      <c r="AM1035" s="246">
        <f t="shared" si="353"/>
        <v>21310</v>
      </c>
      <c r="AN1035" s="246">
        <f t="shared" si="354"/>
        <v>15600</v>
      </c>
    </row>
    <row r="1036" spans="2:40">
      <c r="B1036" s="2">
        <v>1031</v>
      </c>
      <c r="C1036" s="3"/>
      <c r="J1036" s="247">
        <v>531</v>
      </c>
      <c r="N1036" s="195">
        <v>273550</v>
      </c>
      <c r="O1036" s="195">
        <v>212860</v>
      </c>
      <c r="Q1036" s="241">
        <v>6060</v>
      </c>
      <c r="R1036" s="242">
        <f t="shared" si="339"/>
        <v>23490</v>
      </c>
      <c r="S1036" s="242">
        <f t="shared" si="341"/>
        <v>29460.000000000004</v>
      </c>
      <c r="T1036" s="242">
        <f t="shared" si="342"/>
        <v>114483.59999999999</v>
      </c>
      <c r="U1036" s="242">
        <f t="shared" si="345"/>
        <v>167433.59999999998</v>
      </c>
      <c r="V1036" s="242">
        <f t="shared" si="337"/>
        <v>173493.59999999998</v>
      </c>
      <c r="W1036" s="242">
        <f t="shared" si="346"/>
        <v>17349</v>
      </c>
      <c r="X1036" s="242">
        <f t="shared" si="347"/>
        <v>6410</v>
      </c>
      <c r="Y1036" s="244">
        <f t="shared" si="348"/>
        <v>197250</v>
      </c>
      <c r="AB1036" s="241">
        <v>7300</v>
      </c>
      <c r="AC1036" s="242">
        <f t="shared" si="340"/>
        <v>27990</v>
      </c>
      <c r="AD1036" s="242">
        <f t="shared" si="343"/>
        <v>37580</v>
      </c>
      <c r="AE1036" s="242">
        <f t="shared" si="344"/>
        <v>148998.6</v>
      </c>
      <c r="AF1036" s="242">
        <f t="shared" si="349"/>
        <v>214568.6</v>
      </c>
      <c r="AG1036" s="242">
        <f t="shared" si="338"/>
        <v>221868.6</v>
      </c>
      <c r="AH1036" s="242">
        <f t="shared" si="350"/>
        <v>22187</v>
      </c>
      <c r="AI1036" s="242">
        <f t="shared" si="351"/>
        <v>8200</v>
      </c>
      <c r="AJ1036" s="244">
        <f t="shared" si="352"/>
        <v>252250</v>
      </c>
      <c r="AM1036" s="246">
        <f t="shared" si="353"/>
        <v>21300</v>
      </c>
      <c r="AN1036" s="246">
        <f t="shared" si="354"/>
        <v>15610</v>
      </c>
    </row>
    <row r="1037" spans="2:40">
      <c r="B1037" s="247">
        <v>1032</v>
      </c>
      <c r="C1037" s="3"/>
      <c r="J1037" s="247">
        <v>532</v>
      </c>
      <c r="N1037" s="195">
        <v>273870</v>
      </c>
      <c r="O1037" s="195">
        <v>213110</v>
      </c>
      <c r="Q1037" s="241">
        <v>6060</v>
      </c>
      <c r="R1037" s="242">
        <f t="shared" si="339"/>
        <v>23490</v>
      </c>
      <c r="S1037" s="242">
        <f t="shared" si="341"/>
        <v>29460.000000000004</v>
      </c>
      <c r="T1037" s="242">
        <f t="shared" si="342"/>
        <v>114699.2</v>
      </c>
      <c r="U1037" s="242">
        <f t="shared" si="345"/>
        <v>167649.20000000001</v>
      </c>
      <c r="V1037" s="242">
        <f t="shared" si="337"/>
        <v>173709.2</v>
      </c>
      <c r="W1037" s="242">
        <f t="shared" si="346"/>
        <v>17371</v>
      </c>
      <c r="X1037" s="242">
        <f t="shared" si="347"/>
        <v>6420</v>
      </c>
      <c r="Y1037" s="244">
        <f t="shared" si="348"/>
        <v>197500</v>
      </c>
      <c r="AB1037" s="241">
        <v>7300</v>
      </c>
      <c r="AC1037" s="242">
        <f t="shared" si="340"/>
        <v>27990</v>
      </c>
      <c r="AD1037" s="242">
        <f t="shared" si="343"/>
        <v>37580</v>
      </c>
      <c r="AE1037" s="242">
        <f t="shared" si="344"/>
        <v>149279.20000000001</v>
      </c>
      <c r="AF1037" s="242">
        <f t="shared" si="349"/>
        <v>214849.2</v>
      </c>
      <c r="AG1037" s="242">
        <f t="shared" si="338"/>
        <v>222149.2</v>
      </c>
      <c r="AH1037" s="242">
        <f t="shared" si="350"/>
        <v>22215</v>
      </c>
      <c r="AI1037" s="242">
        <f t="shared" si="351"/>
        <v>8210</v>
      </c>
      <c r="AJ1037" s="244">
        <f t="shared" si="352"/>
        <v>252570</v>
      </c>
      <c r="AM1037" s="246">
        <f t="shared" si="353"/>
        <v>21300</v>
      </c>
      <c r="AN1037" s="246">
        <f t="shared" si="354"/>
        <v>15610</v>
      </c>
    </row>
    <row r="1038" spans="2:40">
      <c r="B1038" s="2">
        <v>1033</v>
      </c>
      <c r="C1038" s="3"/>
      <c r="J1038" s="247">
        <v>533</v>
      </c>
      <c r="N1038" s="195">
        <v>274190</v>
      </c>
      <c r="O1038" s="195">
        <v>213350</v>
      </c>
      <c r="Q1038" s="241">
        <v>6060</v>
      </c>
      <c r="R1038" s="242">
        <f t="shared" si="339"/>
        <v>23490</v>
      </c>
      <c r="S1038" s="242">
        <f t="shared" si="341"/>
        <v>29460.000000000004</v>
      </c>
      <c r="T1038" s="242">
        <f t="shared" si="342"/>
        <v>114914.8</v>
      </c>
      <c r="U1038" s="242">
        <f t="shared" si="345"/>
        <v>167864.8</v>
      </c>
      <c r="V1038" s="242">
        <f t="shared" ref="V1038:V1101" si="355">Q1038+U1038</f>
        <v>173924.8</v>
      </c>
      <c r="W1038" s="242">
        <f t="shared" si="346"/>
        <v>17392</v>
      </c>
      <c r="X1038" s="242">
        <f t="shared" si="347"/>
        <v>6430</v>
      </c>
      <c r="Y1038" s="244">
        <f t="shared" si="348"/>
        <v>197740</v>
      </c>
      <c r="AB1038" s="241">
        <v>7300</v>
      </c>
      <c r="AC1038" s="242">
        <f t="shared" si="340"/>
        <v>27990</v>
      </c>
      <c r="AD1038" s="242">
        <f t="shared" si="343"/>
        <v>37580</v>
      </c>
      <c r="AE1038" s="242">
        <f t="shared" si="344"/>
        <v>149559.80000000002</v>
      </c>
      <c r="AF1038" s="242">
        <f t="shared" si="349"/>
        <v>215129.80000000002</v>
      </c>
      <c r="AG1038" s="242">
        <f t="shared" ref="AG1038:AG1101" si="356">AB1038+AF1038</f>
        <v>222429.80000000002</v>
      </c>
      <c r="AH1038" s="242">
        <f t="shared" si="350"/>
        <v>22243</v>
      </c>
      <c r="AI1038" s="242">
        <f t="shared" si="351"/>
        <v>8220</v>
      </c>
      <c r="AJ1038" s="244">
        <f t="shared" si="352"/>
        <v>252890</v>
      </c>
      <c r="AM1038" s="246">
        <f t="shared" si="353"/>
        <v>21300</v>
      </c>
      <c r="AN1038" s="246">
        <f t="shared" si="354"/>
        <v>15610</v>
      </c>
    </row>
    <row r="1039" spans="2:40">
      <c r="B1039" s="247">
        <v>1034</v>
      </c>
      <c r="C1039" s="3"/>
      <c r="J1039" s="247">
        <v>534</v>
      </c>
      <c r="N1039" s="195">
        <v>274510</v>
      </c>
      <c r="O1039" s="195">
        <v>213600</v>
      </c>
      <c r="Q1039" s="241">
        <v>6060</v>
      </c>
      <c r="R1039" s="242">
        <f t="shared" si="339"/>
        <v>23490</v>
      </c>
      <c r="S1039" s="242">
        <f t="shared" si="341"/>
        <v>29460.000000000004</v>
      </c>
      <c r="T1039" s="242">
        <f t="shared" si="342"/>
        <v>115130.4</v>
      </c>
      <c r="U1039" s="242">
        <f t="shared" si="345"/>
        <v>168080.4</v>
      </c>
      <c r="V1039" s="242">
        <f t="shared" si="355"/>
        <v>174140.4</v>
      </c>
      <c r="W1039" s="242">
        <f t="shared" si="346"/>
        <v>17414</v>
      </c>
      <c r="X1039" s="242">
        <f t="shared" si="347"/>
        <v>6440</v>
      </c>
      <c r="Y1039" s="244">
        <f t="shared" si="348"/>
        <v>197990</v>
      </c>
      <c r="AB1039" s="241">
        <v>7300</v>
      </c>
      <c r="AC1039" s="242">
        <f t="shared" si="340"/>
        <v>27990</v>
      </c>
      <c r="AD1039" s="242">
        <f t="shared" si="343"/>
        <v>37580</v>
      </c>
      <c r="AE1039" s="242">
        <f t="shared" si="344"/>
        <v>149840.40000000002</v>
      </c>
      <c r="AF1039" s="242">
        <f t="shared" si="349"/>
        <v>215410.40000000002</v>
      </c>
      <c r="AG1039" s="242">
        <f t="shared" si="356"/>
        <v>222710.40000000002</v>
      </c>
      <c r="AH1039" s="242">
        <f t="shared" si="350"/>
        <v>22271</v>
      </c>
      <c r="AI1039" s="242">
        <f t="shared" si="351"/>
        <v>8240</v>
      </c>
      <c r="AJ1039" s="244">
        <f t="shared" si="352"/>
        <v>253220</v>
      </c>
      <c r="AM1039" s="246">
        <f t="shared" si="353"/>
        <v>21290</v>
      </c>
      <c r="AN1039" s="246">
        <f t="shared" si="354"/>
        <v>15610</v>
      </c>
    </row>
    <row r="1040" spans="2:40">
      <c r="B1040" s="2">
        <v>1035</v>
      </c>
      <c r="C1040" s="3"/>
      <c r="J1040" s="247">
        <v>535</v>
      </c>
      <c r="N1040" s="195">
        <v>274830</v>
      </c>
      <c r="O1040" s="195">
        <v>213840</v>
      </c>
      <c r="Q1040" s="241">
        <v>6060</v>
      </c>
      <c r="R1040" s="242">
        <f t="shared" si="339"/>
        <v>23490</v>
      </c>
      <c r="S1040" s="242">
        <f t="shared" si="341"/>
        <v>29460.000000000004</v>
      </c>
      <c r="T1040" s="242">
        <f t="shared" si="342"/>
        <v>115346</v>
      </c>
      <c r="U1040" s="242">
        <f t="shared" si="345"/>
        <v>168296</v>
      </c>
      <c r="V1040" s="242">
        <f t="shared" si="355"/>
        <v>174356</v>
      </c>
      <c r="W1040" s="242">
        <f t="shared" si="346"/>
        <v>17436</v>
      </c>
      <c r="X1040" s="242">
        <f t="shared" si="347"/>
        <v>6450</v>
      </c>
      <c r="Y1040" s="244">
        <f t="shared" si="348"/>
        <v>198240</v>
      </c>
      <c r="AB1040" s="241">
        <v>7300</v>
      </c>
      <c r="AC1040" s="242">
        <f t="shared" si="340"/>
        <v>27990</v>
      </c>
      <c r="AD1040" s="242">
        <f t="shared" si="343"/>
        <v>37580</v>
      </c>
      <c r="AE1040" s="242">
        <f t="shared" si="344"/>
        <v>150121</v>
      </c>
      <c r="AF1040" s="242">
        <f t="shared" si="349"/>
        <v>215691</v>
      </c>
      <c r="AG1040" s="242">
        <f t="shared" si="356"/>
        <v>222991</v>
      </c>
      <c r="AH1040" s="242">
        <f t="shared" si="350"/>
        <v>22299</v>
      </c>
      <c r="AI1040" s="242">
        <f t="shared" si="351"/>
        <v>8250</v>
      </c>
      <c r="AJ1040" s="244">
        <f t="shared" si="352"/>
        <v>253540</v>
      </c>
      <c r="AM1040" s="246">
        <f t="shared" si="353"/>
        <v>21290</v>
      </c>
      <c r="AN1040" s="246">
        <f t="shared" si="354"/>
        <v>15600</v>
      </c>
    </row>
    <row r="1041" spans="2:42">
      <c r="B1041" s="247">
        <v>1036</v>
      </c>
      <c r="C1041" s="3"/>
      <c r="J1041" s="247">
        <v>536</v>
      </c>
      <c r="N1041" s="195">
        <v>275150</v>
      </c>
      <c r="O1041" s="195">
        <v>214090</v>
      </c>
      <c r="Q1041" s="241">
        <v>6060</v>
      </c>
      <c r="R1041" s="242">
        <f t="shared" si="339"/>
        <v>23490</v>
      </c>
      <c r="S1041" s="242">
        <f t="shared" si="341"/>
        <v>29460.000000000004</v>
      </c>
      <c r="T1041" s="242">
        <f t="shared" si="342"/>
        <v>115561.59999999999</v>
      </c>
      <c r="U1041" s="242">
        <f t="shared" si="345"/>
        <v>168511.59999999998</v>
      </c>
      <c r="V1041" s="242">
        <f t="shared" si="355"/>
        <v>174571.59999999998</v>
      </c>
      <c r="W1041" s="242">
        <f t="shared" si="346"/>
        <v>17457</v>
      </c>
      <c r="X1041" s="242">
        <f t="shared" si="347"/>
        <v>6450</v>
      </c>
      <c r="Y1041" s="244">
        <f t="shared" si="348"/>
        <v>198470</v>
      </c>
      <c r="AB1041" s="241">
        <v>7300</v>
      </c>
      <c r="AC1041" s="242">
        <f t="shared" si="340"/>
        <v>27990</v>
      </c>
      <c r="AD1041" s="242">
        <f t="shared" si="343"/>
        <v>37580</v>
      </c>
      <c r="AE1041" s="242">
        <f t="shared" si="344"/>
        <v>150401.60000000001</v>
      </c>
      <c r="AF1041" s="242">
        <f t="shared" si="349"/>
        <v>215971.6</v>
      </c>
      <c r="AG1041" s="242">
        <f t="shared" si="356"/>
        <v>223271.6</v>
      </c>
      <c r="AH1041" s="242">
        <f t="shared" si="350"/>
        <v>22327</v>
      </c>
      <c r="AI1041" s="242">
        <f t="shared" si="351"/>
        <v>8260</v>
      </c>
      <c r="AJ1041" s="244">
        <f t="shared" si="352"/>
        <v>253850</v>
      </c>
      <c r="AM1041" s="246">
        <f t="shared" si="353"/>
        <v>21300</v>
      </c>
      <c r="AN1041" s="246">
        <f t="shared" si="354"/>
        <v>15620</v>
      </c>
    </row>
    <row r="1042" spans="2:42">
      <c r="B1042" s="2">
        <v>1037</v>
      </c>
      <c r="C1042" s="3"/>
      <c r="J1042" s="247">
        <v>537</v>
      </c>
      <c r="N1042" s="195">
        <v>275470</v>
      </c>
      <c r="O1042" s="195">
        <v>214330</v>
      </c>
      <c r="Q1042" s="241">
        <v>6060</v>
      </c>
      <c r="R1042" s="242">
        <f t="shared" si="339"/>
        <v>23490</v>
      </c>
      <c r="S1042" s="242">
        <f t="shared" si="341"/>
        <v>29460.000000000004</v>
      </c>
      <c r="T1042" s="242">
        <f t="shared" si="342"/>
        <v>115777.2</v>
      </c>
      <c r="U1042" s="242">
        <f t="shared" si="345"/>
        <v>168727.2</v>
      </c>
      <c r="V1042" s="242">
        <f t="shared" si="355"/>
        <v>174787.20000000001</v>
      </c>
      <c r="W1042" s="242">
        <f t="shared" si="346"/>
        <v>17479</v>
      </c>
      <c r="X1042" s="242">
        <f t="shared" si="347"/>
        <v>6460</v>
      </c>
      <c r="Y1042" s="244">
        <f t="shared" si="348"/>
        <v>198720</v>
      </c>
      <c r="AB1042" s="241">
        <v>7300</v>
      </c>
      <c r="AC1042" s="242">
        <f t="shared" si="340"/>
        <v>27990</v>
      </c>
      <c r="AD1042" s="242">
        <f t="shared" si="343"/>
        <v>37580</v>
      </c>
      <c r="AE1042" s="242">
        <f t="shared" si="344"/>
        <v>150682.20000000001</v>
      </c>
      <c r="AF1042" s="242">
        <f t="shared" si="349"/>
        <v>216252.2</v>
      </c>
      <c r="AG1042" s="242">
        <f t="shared" si="356"/>
        <v>223552.2</v>
      </c>
      <c r="AH1042" s="242">
        <f t="shared" si="350"/>
        <v>22355</v>
      </c>
      <c r="AI1042" s="242">
        <f t="shared" si="351"/>
        <v>8270</v>
      </c>
      <c r="AJ1042" s="244">
        <f t="shared" si="352"/>
        <v>254170</v>
      </c>
      <c r="AM1042" s="246">
        <f t="shared" si="353"/>
        <v>21300</v>
      </c>
      <c r="AN1042" s="246">
        <f t="shared" si="354"/>
        <v>15610</v>
      </c>
    </row>
    <row r="1043" spans="2:42">
      <c r="B1043" s="247">
        <v>1038</v>
      </c>
      <c r="C1043" s="3"/>
      <c r="J1043" s="247">
        <v>538</v>
      </c>
      <c r="N1043" s="195">
        <v>275780</v>
      </c>
      <c r="O1043" s="195">
        <v>214580</v>
      </c>
      <c r="Q1043" s="241">
        <v>6060</v>
      </c>
      <c r="R1043" s="242">
        <f t="shared" si="339"/>
        <v>23490</v>
      </c>
      <c r="S1043" s="242">
        <f t="shared" si="341"/>
        <v>29460.000000000004</v>
      </c>
      <c r="T1043" s="242">
        <f t="shared" si="342"/>
        <v>115992.8</v>
      </c>
      <c r="U1043" s="242">
        <f t="shared" si="345"/>
        <v>168942.8</v>
      </c>
      <c r="V1043" s="242">
        <f t="shared" si="355"/>
        <v>175002.8</v>
      </c>
      <c r="W1043" s="242">
        <f t="shared" si="346"/>
        <v>17500</v>
      </c>
      <c r="X1043" s="242">
        <f t="shared" si="347"/>
        <v>6470</v>
      </c>
      <c r="Y1043" s="244">
        <f t="shared" si="348"/>
        <v>198970</v>
      </c>
      <c r="AB1043" s="241">
        <v>7300</v>
      </c>
      <c r="AC1043" s="242">
        <f t="shared" si="340"/>
        <v>27990</v>
      </c>
      <c r="AD1043" s="242">
        <f t="shared" si="343"/>
        <v>37580</v>
      </c>
      <c r="AE1043" s="242">
        <f t="shared" si="344"/>
        <v>150962.80000000002</v>
      </c>
      <c r="AF1043" s="242">
        <f t="shared" si="349"/>
        <v>216532.80000000002</v>
      </c>
      <c r="AG1043" s="242">
        <f t="shared" si="356"/>
        <v>223832.80000000002</v>
      </c>
      <c r="AH1043" s="242">
        <f t="shared" si="350"/>
        <v>22383</v>
      </c>
      <c r="AI1043" s="242">
        <f t="shared" si="351"/>
        <v>8280</v>
      </c>
      <c r="AJ1043" s="244">
        <f t="shared" si="352"/>
        <v>254490</v>
      </c>
      <c r="AM1043" s="246">
        <f t="shared" si="353"/>
        <v>21290</v>
      </c>
      <c r="AN1043" s="246">
        <f t="shared" si="354"/>
        <v>15610</v>
      </c>
    </row>
    <row r="1044" spans="2:42">
      <c r="B1044" s="2">
        <v>1039</v>
      </c>
      <c r="C1044" s="3"/>
      <c r="J1044" s="247">
        <v>539</v>
      </c>
      <c r="N1044" s="195">
        <v>276100</v>
      </c>
      <c r="O1044" s="195">
        <v>214830</v>
      </c>
      <c r="Q1044" s="241">
        <v>6060</v>
      </c>
      <c r="R1044" s="242">
        <f t="shared" si="339"/>
        <v>23490</v>
      </c>
      <c r="S1044" s="242">
        <f t="shared" si="341"/>
        <v>29460.000000000004</v>
      </c>
      <c r="T1044" s="242">
        <f t="shared" si="342"/>
        <v>116208.4</v>
      </c>
      <c r="U1044" s="242">
        <f t="shared" si="345"/>
        <v>169158.39999999999</v>
      </c>
      <c r="V1044" s="242">
        <f t="shared" si="355"/>
        <v>175218.4</v>
      </c>
      <c r="W1044" s="242">
        <f t="shared" si="346"/>
        <v>17522</v>
      </c>
      <c r="X1044" s="242">
        <f t="shared" si="347"/>
        <v>6480</v>
      </c>
      <c r="Y1044" s="244">
        <f t="shared" si="348"/>
        <v>199220</v>
      </c>
      <c r="AB1044" s="241">
        <v>7300</v>
      </c>
      <c r="AC1044" s="242">
        <f t="shared" si="340"/>
        <v>27990</v>
      </c>
      <c r="AD1044" s="242">
        <f t="shared" si="343"/>
        <v>37580</v>
      </c>
      <c r="AE1044" s="242">
        <f t="shared" si="344"/>
        <v>151243.40000000002</v>
      </c>
      <c r="AF1044" s="242">
        <f t="shared" si="349"/>
        <v>216813.40000000002</v>
      </c>
      <c r="AG1044" s="242">
        <f t="shared" si="356"/>
        <v>224113.40000000002</v>
      </c>
      <c r="AH1044" s="242">
        <f t="shared" si="350"/>
        <v>22411</v>
      </c>
      <c r="AI1044" s="242">
        <f t="shared" si="351"/>
        <v>8290</v>
      </c>
      <c r="AJ1044" s="244">
        <f t="shared" si="352"/>
        <v>254810</v>
      </c>
      <c r="AM1044" s="246">
        <f t="shared" si="353"/>
        <v>21290</v>
      </c>
      <c r="AN1044" s="246">
        <f t="shared" si="354"/>
        <v>15610</v>
      </c>
    </row>
    <row r="1045" spans="2:42">
      <c r="B1045" s="247">
        <v>1040</v>
      </c>
      <c r="C1045" s="3"/>
      <c r="J1045" s="247">
        <v>540</v>
      </c>
      <c r="N1045" s="195">
        <v>276420</v>
      </c>
      <c r="O1045" s="195">
        <v>215070</v>
      </c>
      <c r="Q1045" s="241">
        <v>6060</v>
      </c>
      <c r="R1045" s="242">
        <f t="shared" si="339"/>
        <v>23490</v>
      </c>
      <c r="S1045" s="242">
        <f t="shared" si="341"/>
        <v>29460.000000000004</v>
      </c>
      <c r="T1045" s="242">
        <f t="shared" si="342"/>
        <v>116424</v>
      </c>
      <c r="U1045" s="242">
        <f t="shared" si="345"/>
        <v>169374</v>
      </c>
      <c r="V1045" s="242">
        <f t="shared" si="355"/>
        <v>175434</v>
      </c>
      <c r="W1045" s="242">
        <f t="shared" si="346"/>
        <v>17543</v>
      </c>
      <c r="X1045" s="242">
        <f t="shared" si="347"/>
        <v>6490</v>
      </c>
      <c r="Y1045" s="244">
        <f t="shared" si="348"/>
        <v>199460</v>
      </c>
      <c r="AB1045" s="241">
        <v>7300</v>
      </c>
      <c r="AC1045" s="242">
        <f t="shared" si="340"/>
        <v>27990</v>
      </c>
      <c r="AD1045" s="242">
        <f t="shared" si="343"/>
        <v>37580</v>
      </c>
      <c r="AE1045" s="242">
        <f t="shared" si="344"/>
        <v>151524</v>
      </c>
      <c r="AF1045" s="242">
        <f t="shared" si="349"/>
        <v>217094</v>
      </c>
      <c r="AG1045" s="242">
        <f t="shared" si="356"/>
        <v>224394</v>
      </c>
      <c r="AH1045" s="242">
        <f t="shared" si="350"/>
        <v>22439</v>
      </c>
      <c r="AI1045" s="242">
        <f t="shared" si="351"/>
        <v>8300</v>
      </c>
      <c r="AJ1045" s="244">
        <f t="shared" si="352"/>
        <v>255130</v>
      </c>
      <c r="AM1045" s="246">
        <f t="shared" si="353"/>
        <v>21290</v>
      </c>
      <c r="AN1045" s="246">
        <f t="shared" si="354"/>
        <v>15610</v>
      </c>
    </row>
    <row r="1046" spans="2:42">
      <c r="B1046" s="2">
        <v>1041</v>
      </c>
      <c r="C1046" s="3"/>
      <c r="J1046" s="247">
        <v>541</v>
      </c>
      <c r="N1046" s="195">
        <v>276740</v>
      </c>
      <c r="O1046" s="195">
        <v>215310</v>
      </c>
      <c r="Q1046" s="241">
        <v>6060</v>
      </c>
      <c r="R1046" s="242">
        <f t="shared" si="339"/>
        <v>23490</v>
      </c>
      <c r="S1046" s="242">
        <f t="shared" si="341"/>
        <v>29460.000000000004</v>
      </c>
      <c r="T1046" s="242">
        <f t="shared" si="342"/>
        <v>116639.59999999999</v>
      </c>
      <c r="U1046" s="242">
        <f t="shared" si="345"/>
        <v>169589.59999999998</v>
      </c>
      <c r="V1046" s="242">
        <f t="shared" si="355"/>
        <v>175649.59999999998</v>
      </c>
      <c r="W1046" s="242">
        <f t="shared" si="346"/>
        <v>17565</v>
      </c>
      <c r="X1046" s="242">
        <f t="shared" si="347"/>
        <v>6490</v>
      </c>
      <c r="Y1046" s="244">
        <f t="shared" si="348"/>
        <v>199700</v>
      </c>
      <c r="AB1046" s="241">
        <v>7300</v>
      </c>
      <c r="AC1046" s="242">
        <f t="shared" si="340"/>
        <v>27990</v>
      </c>
      <c r="AD1046" s="242">
        <f t="shared" si="343"/>
        <v>37580</v>
      </c>
      <c r="AE1046" s="242">
        <f t="shared" si="344"/>
        <v>151804.6</v>
      </c>
      <c r="AF1046" s="242">
        <f t="shared" si="349"/>
        <v>217374.6</v>
      </c>
      <c r="AG1046" s="242">
        <f t="shared" si="356"/>
        <v>224674.6</v>
      </c>
      <c r="AH1046" s="242">
        <f t="shared" si="350"/>
        <v>22467</v>
      </c>
      <c r="AI1046" s="242">
        <f t="shared" si="351"/>
        <v>8310</v>
      </c>
      <c r="AJ1046" s="244">
        <f t="shared" si="352"/>
        <v>255450</v>
      </c>
      <c r="AM1046" s="246">
        <f t="shared" si="353"/>
        <v>21290</v>
      </c>
      <c r="AN1046" s="246">
        <f t="shared" si="354"/>
        <v>15610</v>
      </c>
    </row>
    <row r="1047" spans="2:42">
      <c r="B1047" s="247">
        <v>1042</v>
      </c>
      <c r="C1047" s="3"/>
      <c r="J1047" s="247">
        <v>542</v>
      </c>
      <c r="N1047" s="195">
        <v>277060</v>
      </c>
      <c r="O1047" s="195">
        <v>215560</v>
      </c>
      <c r="Q1047" s="241">
        <v>6060</v>
      </c>
      <c r="R1047" s="242">
        <f t="shared" si="339"/>
        <v>23490</v>
      </c>
      <c r="S1047" s="242">
        <f t="shared" si="341"/>
        <v>29460.000000000004</v>
      </c>
      <c r="T1047" s="242">
        <f t="shared" si="342"/>
        <v>116855.2</v>
      </c>
      <c r="U1047" s="242">
        <f t="shared" si="345"/>
        <v>169805.2</v>
      </c>
      <c r="V1047" s="242">
        <f t="shared" si="355"/>
        <v>175865.2</v>
      </c>
      <c r="W1047" s="242">
        <f t="shared" si="346"/>
        <v>17587</v>
      </c>
      <c r="X1047" s="242">
        <f t="shared" si="347"/>
        <v>6500</v>
      </c>
      <c r="Y1047" s="244">
        <f t="shared" si="348"/>
        <v>199950</v>
      </c>
      <c r="AB1047" s="241">
        <v>7300</v>
      </c>
      <c r="AC1047" s="242">
        <f t="shared" si="340"/>
        <v>27990</v>
      </c>
      <c r="AD1047" s="242">
        <f t="shared" si="343"/>
        <v>37580</v>
      </c>
      <c r="AE1047" s="242">
        <f t="shared" si="344"/>
        <v>152085.20000000001</v>
      </c>
      <c r="AF1047" s="242">
        <f t="shared" si="349"/>
        <v>217655.2</v>
      </c>
      <c r="AG1047" s="242">
        <f t="shared" si="356"/>
        <v>224955.2</v>
      </c>
      <c r="AH1047" s="242">
        <f t="shared" si="350"/>
        <v>22496</v>
      </c>
      <c r="AI1047" s="242">
        <f t="shared" si="351"/>
        <v>8320</v>
      </c>
      <c r="AJ1047" s="244">
        <f t="shared" si="352"/>
        <v>255770</v>
      </c>
      <c r="AM1047" s="246">
        <f t="shared" si="353"/>
        <v>21290</v>
      </c>
      <c r="AN1047" s="246">
        <f t="shared" si="354"/>
        <v>15610</v>
      </c>
    </row>
    <row r="1048" spans="2:42">
      <c r="B1048" s="2">
        <v>1043</v>
      </c>
      <c r="C1048" s="3"/>
      <c r="J1048" s="247">
        <v>543</v>
      </c>
      <c r="N1048" s="195">
        <v>277380</v>
      </c>
      <c r="O1048" s="195">
        <v>215810</v>
      </c>
      <c r="Q1048" s="241">
        <v>6060</v>
      </c>
      <c r="R1048" s="242">
        <f t="shared" si="339"/>
        <v>23490</v>
      </c>
      <c r="S1048" s="242">
        <f t="shared" si="341"/>
        <v>29460.000000000004</v>
      </c>
      <c r="T1048" s="242">
        <f t="shared" si="342"/>
        <v>117070.8</v>
      </c>
      <c r="U1048" s="242">
        <f t="shared" si="345"/>
        <v>170020.8</v>
      </c>
      <c r="V1048" s="242">
        <f t="shared" si="355"/>
        <v>176080.8</v>
      </c>
      <c r="W1048" s="242">
        <f t="shared" si="346"/>
        <v>17608</v>
      </c>
      <c r="X1048" s="242">
        <f t="shared" si="347"/>
        <v>6510</v>
      </c>
      <c r="Y1048" s="244">
        <f t="shared" si="348"/>
        <v>200190</v>
      </c>
      <c r="AB1048" s="241">
        <v>7300</v>
      </c>
      <c r="AC1048" s="242">
        <f t="shared" si="340"/>
        <v>27990</v>
      </c>
      <c r="AD1048" s="242">
        <f t="shared" si="343"/>
        <v>37580</v>
      </c>
      <c r="AE1048" s="242">
        <f t="shared" si="344"/>
        <v>152365.80000000002</v>
      </c>
      <c r="AF1048" s="242">
        <f t="shared" si="349"/>
        <v>217935.80000000002</v>
      </c>
      <c r="AG1048" s="242">
        <f t="shared" si="356"/>
        <v>225235.80000000002</v>
      </c>
      <c r="AH1048" s="242">
        <f t="shared" si="350"/>
        <v>22524</v>
      </c>
      <c r="AI1048" s="242">
        <f t="shared" si="351"/>
        <v>8330</v>
      </c>
      <c r="AJ1048" s="244">
        <f t="shared" si="352"/>
        <v>256080</v>
      </c>
      <c r="AM1048" s="246">
        <f t="shared" si="353"/>
        <v>21300</v>
      </c>
      <c r="AN1048" s="246">
        <f t="shared" si="354"/>
        <v>15620</v>
      </c>
    </row>
    <row r="1049" spans="2:42">
      <c r="B1049" s="247">
        <v>1044</v>
      </c>
      <c r="C1049" s="3"/>
      <c r="J1049" s="247">
        <v>544</v>
      </c>
      <c r="N1049" s="195">
        <v>277700</v>
      </c>
      <c r="O1049" s="195">
        <v>216050</v>
      </c>
      <c r="Q1049" s="241">
        <v>6060</v>
      </c>
      <c r="R1049" s="242">
        <f t="shared" si="339"/>
        <v>23490</v>
      </c>
      <c r="S1049" s="242">
        <f t="shared" si="341"/>
        <v>29460.000000000004</v>
      </c>
      <c r="T1049" s="242">
        <f t="shared" si="342"/>
        <v>117286.39999999999</v>
      </c>
      <c r="U1049" s="242">
        <f t="shared" si="345"/>
        <v>170236.4</v>
      </c>
      <c r="V1049" s="242">
        <f t="shared" si="355"/>
        <v>176296.4</v>
      </c>
      <c r="W1049" s="242">
        <f t="shared" si="346"/>
        <v>17630</v>
      </c>
      <c r="X1049" s="242">
        <f t="shared" si="347"/>
        <v>6520</v>
      </c>
      <c r="Y1049" s="244">
        <f t="shared" si="348"/>
        <v>200440</v>
      </c>
      <c r="AB1049" s="241">
        <v>7300</v>
      </c>
      <c r="AC1049" s="242">
        <f t="shared" si="340"/>
        <v>27990</v>
      </c>
      <c r="AD1049" s="242">
        <f t="shared" si="343"/>
        <v>37580</v>
      </c>
      <c r="AE1049" s="242">
        <f t="shared" si="344"/>
        <v>152646.40000000002</v>
      </c>
      <c r="AF1049" s="242">
        <f t="shared" si="349"/>
        <v>218216.40000000002</v>
      </c>
      <c r="AG1049" s="242">
        <f t="shared" si="356"/>
        <v>225516.40000000002</v>
      </c>
      <c r="AH1049" s="242">
        <f t="shared" si="350"/>
        <v>22552</v>
      </c>
      <c r="AI1049" s="242">
        <f t="shared" si="351"/>
        <v>8340</v>
      </c>
      <c r="AJ1049" s="244">
        <f t="shared" si="352"/>
        <v>256400</v>
      </c>
      <c r="AM1049" s="246">
        <f t="shared" si="353"/>
        <v>21300</v>
      </c>
      <c r="AN1049" s="246">
        <f t="shared" si="354"/>
        <v>15610</v>
      </c>
      <c r="AO1049" s="2">
        <v>263670</v>
      </c>
      <c r="AP1049" s="2">
        <v>205260</v>
      </c>
    </row>
    <row r="1050" spans="2:42">
      <c r="B1050" s="2">
        <v>1045</v>
      </c>
      <c r="C1050" s="3"/>
      <c r="J1050" s="247">
        <v>545</v>
      </c>
      <c r="N1050" s="195">
        <v>278020</v>
      </c>
      <c r="O1050" s="195">
        <v>216290</v>
      </c>
      <c r="Q1050" s="241">
        <v>6060</v>
      </c>
      <c r="R1050" s="242">
        <f t="shared" si="339"/>
        <v>23490</v>
      </c>
      <c r="S1050" s="242">
        <f t="shared" si="341"/>
        <v>29460.000000000004</v>
      </c>
      <c r="T1050" s="242">
        <f t="shared" si="342"/>
        <v>117502</v>
      </c>
      <c r="U1050" s="242">
        <f t="shared" si="345"/>
        <v>170452</v>
      </c>
      <c r="V1050" s="242">
        <f t="shared" si="355"/>
        <v>176512</v>
      </c>
      <c r="W1050" s="242">
        <f t="shared" si="346"/>
        <v>17651</v>
      </c>
      <c r="X1050" s="242">
        <f t="shared" si="347"/>
        <v>6530</v>
      </c>
      <c r="Y1050" s="244">
        <f t="shared" si="348"/>
        <v>200690</v>
      </c>
      <c r="AB1050" s="241">
        <v>7300</v>
      </c>
      <c r="AC1050" s="242">
        <f t="shared" si="340"/>
        <v>27990</v>
      </c>
      <c r="AD1050" s="242">
        <f t="shared" si="343"/>
        <v>37580</v>
      </c>
      <c r="AE1050" s="242">
        <f t="shared" si="344"/>
        <v>152927</v>
      </c>
      <c r="AF1050" s="242">
        <f t="shared" si="349"/>
        <v>218497</v>
      </c>
      <c r="AG1050" s="242">
        <f t="shared" si="356"/>
        <v>225797</v>
      </c>
      <c r="AH1050" s="242">
        <f t="shared" si="350"/>
        <v>22580</v>
      </c>
      <c r="AI1050" s="242">
        <f t="shared" si="351"/>
        <v>8350</v>
      </c>
      <c r="AJ1050" s="244">
        <f t="shared" si="352"/>
        <v>256720</v>
      </c>
      <c r="AM1050" s="246">
        <f t="shared" si="353"/>
        <v>21300</v>
      </c>
      <c r="AN1050" s="246">
        <f t="shared" si="354"/>
        <v>15600</v>
      </c>
    </row>
    <row r="1051" spans="2:42">
      <c r="B1051" s="247">
        <v>1046</v>
      </c>
      <c r="C1051" s="3"/>
      <c r="J1051" s="247">
        <v>546</v>
      </c>
      <c r="N1051" s="195">
        <v>278330</v>
      </c>
      <c r="O1051" s="195">
        <v>216540</v>
      </c>
      <c r="Q1051" s="241">
        <v>6060</v>
      </c>
      <c r="R1051" s="242">
        <f t="shared" si="339"/>
        <v>23490</v>
      </c>
      <c r="S1051" s="242">
        <f t="shared" si="341"/>
        <v>29460.000000000004</v>
      </c>
      <c r="T1051" s="242">
        <f t="shared" si="342"/>
        <v>117717.59999999999</v>
      </c>
      <c r="U1051" s="242">
        <f t="shared" si="345"/>
        <v>170667.59999999998</v>
      </c>
      <c r="V1051" s="242">
        <f t="shared" si="355"/>
        <v>176727.59999999998</v>
      </c>
      <c r="W1051" s="242">
        <f t="shared" si="346"/>
        <v>17673</v>
      </c>
      <c r="X1051" s="242">
        <f t="shared" si="347"/>
        <v>6530</v>
      </c>
      <c r="Y1051" s="244">
        <f t="shared" si="348"/>
        <v>200930</v>
      </c>
      <c r="AB1051" s="241">
        <v>7300</v>
      </c>
      <c r="AC1051" s="242">
        <f t="shared" si="340"/>
        <v>27990</v>
      </c>
      <c r="AD1051" s="242">
        <f t="shared" si="343"/>
        <v>37580</v>
      </c>
      <c r="AE1051" s="242">
        <f t="shared" si="344"/>
        <v>153207.6</v>
      </c>
      <c r="AF1051" s="242">
        <f t="shared" si="349"/>
        <v>218777.60000000001</v>
      </c>
      <c r="AG1051" s="242">
        <f t="shared" si="356"/>
        <v>226077.6</v>
      </c>
      <c r="AH1051" s="242">
        <f t="shared" si="350"/>
        <v>22608</v>
      </c>
      <c r="AI1051" s="242">
        <f t="shared" si="351"/>
        <v>8360</v>
      </c>
      <c r="AJ1051" s="244">
        <f t="shared" si="352"/>
        <v>257040</v>
      </c>
      <c r="AM1051" s="246">
        <f t="shared" si="353"/>
        <v>21290</v>
      </c>
      <c r="AN1051" s="246">
        <f t="shared" si="354"/>
        <v>15610</v>
      </c>
    </row>
    <row r="1052" spans="2:42">
      <c r="B1052" s="2">
        <v>1047</v>
      </c>
      <c r="C1052" s="3"/>
      <c r="J1052" s="247">
        <v>547</v>
      </c>
      <c r="N1052" s="195">
        <v>278650</v>
      </c>
      <c r="O1052" s="195">
        <v>216790</v>
      </c>
      <c r="Q1052" s="241">
        <v>6060</v>
      </c>
      <c r="R1052" s="242">
        <f t="shared" si="339"/>
        <v>23490</v>
      </c>
      <c r="S1052" s="242">
        <f t="shared" si="341"/>
        <v>29460.000000000004</v>
      </c>
      <c r="T1052" s="242">
        <f t="shared" si="342"/>
        <v>117933.2</v>
      </c>
      <c r="U1052" s="242">
        <f t="shared" si="345"/>
        <v>170883.20000000001</v>
      </c>
      <c r="V1052" s="242">
        <f t="shared" si="355"/>
        <v>176943.2</v>
      </c>
      <c r="W1052" s="242">
        <f t="shared" si="346"/>
        <v>17694</v>
      </c>
      <c r="X1052" s="242">
        <f t="shared" si="347"/>
        <v>6540</v>
      </c>
      <c r="Y1052" s="244">
        <f t="shared" si="348"/>
        <v>201170</v>
      </c>
      <c r="AB1052" s="241">
        <v>7300</v>
      </c>
      <c r="AC1052" s="242">
        <f t="shared" si="340"/>
        <v>27990</v>
      </c>
      <c r="AD1052" s="242">
        <f t="shared" si="343"/>
        <v>37580</v>
      </c>
      <c r="AE1052" s="242">
        <f t="shared" si="344"/>
        <v>153488.20000000001</v>
      </c>
      <c r="AF1052" s="242">
        <f t="shared" si="349"/>
        <v>219058.2</v>
      </c>
      <c r="AG1052" s="242">
        <f t="shared" si="356"/>
        <v>226358.2</v>
      </c>
      <c r="AH1052" s="242">
        <f t="shared" si="350"/>
        <v>22636</v>
      </c>
      <c r="AI1052" s="242">
        <f t="shared" si="351"/>
        <v>8370</v>
      </c>
      <c r="AJ1052" s="244">
        <f t="shared" si="352"/>
        <v>257360</v>
      </c>
      <c r="AM1052" s="246">
        <f t="shared" si="353"/>
        <v>21290</v>
      </c>
      <c r="AN1052" s="246">
        <f t="shared" si="354"/>
        <v>15620</v>
      </c>
    </row>
    <row r="1053" spans="2:42">
      <c r="B1053" s="247">
        <v>1048</v>
      </c>
      <c r="C1053" s="3"/>
      <c r="J1053" s="247">
        <v>548</v>
      </c>
      <c r="N1053" s="195">
        <v>278970</v>
      </c>
      <c r="O1053" s="195">
        <v>217030</v>
      </c>
      <c r="Q1053" s="241">
        <v>6060</v>
      </c>
      <c r="R1053" s="242">
        <f t="shared" si="339"/>
        <v>23490</v>
      </c>
      <c r="S1053" s="242">
        <f t="shared" si="341"/>
        <v>29460.000000000004</v>
      </c>
      <c r="T1053" s="242">
        <f t="shared" si="342"/>
        <v>118148.8</v>
      </c>
      <c r="U1053" s="242">
        <f t="shared" si="345"/>
        <v>171098.8</v>
      </c>
      <c r="V1053" s="242">
        <f t="shared" si="355"/>
        <v>177158.8</v>
      </c>
      <c r="W1053" s="242">
        <f t="shared" si="346"/>
        <v>17716</v>
      </c>
      <c r="X1053" s="242">
        <f t="shared" si="347"/>
        <v>6550</v>
      </c>
      <c r="Y1053" s="244">
        <f t="shared" si="348"/>
        <v>201420</v>
      </c>
      <c r="AB1053" s="241">
        <v>7300</v>
      </c>
      <c r="AC1053" s="242">
        <f t="shared" si="340"/>
        <v>27990</v>
      </c>
      <c r="AD1053" s="242">
        <f t="shared" si="343"/>
        <v>37580</v>
      </c>
      <c r="AE1053" s="242">
        <f t="shared" si="344"/>
        <v>153768.80000000002</v>
      </c>
      <c r="AF1053" s="242">
        <f t="shared" si="349"/>
        <v>219338.80000000002</v>
      </c>
      <c r="AG1053" s="242">
        <f t="shared" si="356"/>
        <v>226638.80000000002</v>
      </c>
      <c r="AH1053" s="242">
        <f t="shared" si="350"/>
        <v>22664</v>
      </c>
      <c r="AI1053" s="242">
        <f t="shared" si="351"/>
        <v>8380</v>
      </c>
      <c r="AJ1053" s="244">
        <f t="shared" si="352"/>
        <v>257680</v>
      </c>
      <c r="AM1053" s="246">
        <f t="shared" si="353"/>
        <v>21290</v>
      </c>
      <c r="AN1053" s="246">
        <f t="shared" si="354"/>
        <v>15610</v>
      </c>
    </row>
    <row r="1054" spans="2:42">
      <c r="B1054" s="2">
        <v>1049</v>
      </c>
      <c r="C1054" s="3"/>
      <c r="J1054" s="247">
        <v>549</v>
      </c>
      <c r="N1054" s="195">
        <v>279290</v>
      </c>
      <c r="O1054" s="195">
        <v>217280</v>
      </c>
      <c r="Q1054" s="241">
        <v>6060</v>
      </c>
      <c r="R1054" s="242">
        <f t="shared" si="339"/>
        <v>23490</v>
      </c>
      <c r="S1054" s="242">
        <f t="shared" si="341"/>
        <v>29460.000000000004</v>
      </c>
      <c r="T1054" s="242">
        <f t="shared" si="342"/>
        <v>118364.4</v>
      </c>
      <c r="U1054" s="242">
        <f t="shared" si="345"/>
        <v>171314.4</v>
      </c>
      <c r="V1054" s="242">
        <f t="shared" si="355"/>
        <v>177374.4</v>
      </c>
      <c r="W1054" s="242">
        <f t="shared" si="346"/>
        <v>17737</v>
      </c>
      <c r="X1054" s="242">
        <f t="shared" si="347"/>
        <v>6560</v>
      </c>
      <c r="Y1054" s="244">
        <f t="shared" si="348"/>
        <v>201670</v>
      </c>
      <c r="AB1054" s="241">
        <v>7300</v>
      </c>
      <c r="AC1054" s="242">
        <f t="shared" si="340"/>
        <v>27990</v>
      </c>
      <c r="AD1054" s="242">
        <f t="shared" si="343"/>
        <v>37580</v>
      </c>
      <c r="AE1054" s="242">
        <f t="shared" si="344"/>
        <v>154049.40000000002</v>
      </c>
      <c r="AF1054" s="242">
        <f t="shared" si="349"/>
        <v>219619.40000000002</v>
      </c>
      <c r="AG1054" s="242">
        <f t="shared" si="356"/>
        <v>226919.40000000002</v>
      </c>
      <c r="AH1054" s="242">
        <f t="shared" si="350"/>
        <v>22692</v>
      </c>
      <c r="AI1054" s="242">
        <f t="shared" si="351"/>
        <v>8390</v>
      </c>
      <c r="AJ1054" s="244">
        <f t="shared" si="352"/>
        <v>258000</v>
      </c>
      <c r="AM1054" s="246">
        <f t="shared" si="353"/>
        <v>21290</v>
      </c>
      <c r="AN1054" s="246">
        <f t="shared" si="354"/>
        <v>15610</v>
      </c>
    </row>
    <row r="1055" spans="2:42">
      <c r="B1055" s="247">
        <v>1050</v>
      </c>
      <c r="C1055" s="3"/>
      <c r="J1055" s="247">
        <v>550</v>
      </c>
      <c r="N1055" s="195">
        <v>279610</v>
      </c>
      <c r="O1055" s="195">
        <v>217520</v>
      </c>
      <c r="Q1055" s="241">
        <v>6060</v>
      </c>
      <c r="R1055" s="242">
        <f t="shared" si="339"/>
        <v>23490</v>
      </c>
      <c r="S1055" s="242">
        <f t="shared" si="341"/>
        <v>29460.000000000004</v>
      </c>
      <c r="T1055" s="242">
        <f t="shared" si="342"/>
        <v>118580</v>
      </c>
      <c r="U1055" s="242">
        <f t="shared" si="345"/>
        <v>171530</v>
      </c>
      <c r="V1055" s="242">
        <f t="shared" si="355"/>
        <v>177590</v>
      </c>
      <c r="W1055" s="242">
        <f t="shared" si="346"/>
        <v>17759</v>
      </c>
      <c r="X1055" s="242">
        <f t="shared" si="347"/>
        <v>6570</v>
      </c>
      <c r="Y1055" s="244">
        <f t="shared" si="348"/>
        <v>201910</v>
      </c>
      <c r="AB1055" s="241">
        <v>7300</v>
      </c>
      <c r="AC1055" s="242">
        <f t="shared" si="340"/>
        <v>27990</v>
      </c>
      <c r="AD1055" s="242">
        <f t="shared" si="343"/>
        <v>37580</v>
      </c>
      <c r="AE1055" s="242">
        <f t="shared" si="344"/>
        <v>154330</v>
      </c>
      <c r="AF1055" s="242">
        <f t="shared" si="349"/>
        <v>219900</v>
      </c>
      <c r="AG1055" s="242">
        <f t="shared" si="356"/>
        <v>227200</v>
      </c>
      <c r="AH1055" s="242">
        <f t="shared" si="350"/>
        <v>22720</v>
      </c>
      <c r="AI1055" s="242">
        <f t="shared" si="351"/>
        <v>8400</v>
      </c>
      <c r="AJ1055" s="244">
        <f t="shared" si="352"/>
        <v>258320</v>
      </c>
      <c r="AM1055" s="246">
        <f t="shared" si="353"/>
        <v>21290</v>
      </c>
      <c r="AN1055" s="246">
        <f t="shared" si="354"/>
        <v>15610</v>
      </c>
    </row>
    <row r="1056" spans="2:42">
      <c r="B1056" s="2">
        <v>1051</v>
      </c>
      <c r="C1056" s="3"/>
      <c r="J1056" s="247">
        <v>551</v>
      </c>
      <c r="N1056" s="195">
        <v>279930</v>
      </c>
      <c r="O1056" s="195">
        <v>217760</v>
      </c>
      <c r="Q1056" s="241">
        <v>6060</v>
      </c>
      <c r="R1056" s="242">
        <f t="shared" si="339"/>
        <v>23490</v>
      </c>
      <c r="S1056" s="242">
        <f t="shared" si="341"/>
        <v>29460.000000000004</v>
      </c>
      <c r="T1056" s="242">
        <f t="shared" si="342"/>
        <v>118795.59999999999</v>
      </c>
      <c r="U1056" s="242">
        <f t="shared" si="345"/>
        <v>171745.59999999998</v>
      </c>
      <c r="V1056" s="242">
        <f t="shared" si="355"/>
        <v>177805.59999999998</v>
      </c>
      <c r="W1056" s="242">
        <f t="shared" si="346"/>
        <v>17781</v>
      </c>
      <c r="X1056" s="242">
        <f t="shared" si="347"/>
        <v>6570</v>
      </c>
      <c r="Y1056" s="244">
        <f t="shared" si="348"/>
        <v>202150</v>
      </c>
      <c r="AB1056" s="241">
        <v>7300</v>
      </c>
      <c r="AC1056" s="242">
        <f t="shared" si="340"/>
        <v>27990</v>
      </c>
      <c r="AD1056" s="242">
        <f t="shared" si="343"/>
        <v>37580</v>
      </c>
      <c r="AE1056" s="242">
        <f t="shared" si="344"/>
        <v>154610.6</v>
      </c>
      <c r="AF1056" s="242">
        <f t="shared" si="349"/>
        <v>220180.6</v>
      </c>
      <c r="AG1056" s="242">
        <f t="shared" si="356"/>
        <v>227480.6</v>
      </c>
      <c r="AH1056" s="242">
        <f t="shared" si="350"/>
        <v>22748</v>
      </c>
      <c r="AI1056" s="242">
        <f t="shared" si="351"/>
        <v>8410</v>
      </c>
      <c r="AJ1056" s="244">
        <f t="shared" si="352"/>
        <v>258630</v>
      </c>
      <c r="AM1056" s="246">
        <f t="shared" si="353"/>
        <v>21300</v>
      </c>
      <c r="AN1056" s="246">
        <f t="shared" si="354"/>
        <v>15610</v>
      </c>
    </row>
    <row r="1057" spans="2:40">
      <c r="B1057" s="247">
        <v>1052</v>
      </c>
      <c r="C1057" s="3"/>
      <c r="J1057" s="247">
        <v>552</v>
      </c>
      <c r="N1057" s="195">
        <v>280260</v>
      </c>
      <c r="O1057" s="195">
        <v>218010</v>
      </c>
      <c r="Q1057" s="241">
        <v>6060</v>
      </c>
      <c r="R1057" s="242">
        <f t="shared" si="339"/>
        <v>23490</v>
      </c>
      <c r="S1057" s="242">
        <f t="shared" si="341"/>
        <v>29460.000000000004</v>
      </c>
      <c r="T1057" s="242">
        <f t="shared" si="342"/>
        <v>119011.2</v>
      </c>
      <c r="U1057" s="242">
        <f t="shared" si="345"/>
        <v>171961.2</v>
      </c>
      <c r="V1057" s="242">
        <f t="shared" si="355"/>
        <v>178021.2</v>
      </c>
      <c r="W1057" s="242">
        <f t="shared" si="346"/>
        <v>17802</v>
      </c>
      <c r="X1057" s="242">
        <f t="shared" si="347"/>
        <v>6580</v>
      </c>
      <c r="Y1057" s="244">
        <f t="shared" si="348"/>
        <v>202400</v>
      </c>
      <c r="AB1057" s="241">
        <v>7300</v>
      </c>
      <c r="AC1057" s="242">
        <f t="shared" si="340"/>
        <v>27990</v>
      </c>
      <c r="AD1057" s="242">
        <f t="shared" si="343"/>
        <v>37580</v>
      </c>
      <c r="AE1057" s="242">
        <f t="shared" si="344"/>
        <v>154891.20000000001</v>
      </c>
      <c r="AF1057" s="242">
        <f t="shared" si="349"/>
        <v>220461.2</v>
      </c>
      <c r="AG1057" s="242">
        <f t="shared" si="356"/>
        <v>227761.2</v>
      </c>
      <c r="AH1057" s="242">
        <f t="shared" si="350"/>
        <v>22776</v>
      </c>
      <c r="AI1057" s="242">
        <f t="shared" si="351"/>
        <v>8420</v>
      </c>
      <c r="AJ1057" s="244">
        <f t="shared" si="352"/>
        <v>258950</v>
      </c>
      <c r="AM1057" s="246">
        <f t="shared" si="353"/>
        <v>21310</v>
      </c>
      <c r="AN1057" s="246">
        <f t="shared" si="354"/>
        <v>15610</v>
      </c>
    </row>
    <row r="1058" spans="2:40">
      <c r="B1058" s="2">
        <v>1053</v>
      </c>
      <c r="C1058" s="3"/>
      <c r="J1058" s="247">
        <v>553</v>
      </c>
      <c r="N1058" s="195">
        <v>280570</v>
      </c>
      <c r="O1058" s="195">
        <v>218260</v>
      </c>
      <c r="Q1058" s="241">
        <v>6060</v>
      </c>
      <c r="R1058" s="242">
        <f t="shared" si="339"/>
        <v>23490</v>
      </c>
      <c r="S1058" s="242">
        <f t="shared" si="341"/>
        <v>29460.000000000004</v>
      </c>
      <c r="T1058" s="242">
        <f t="shared" si="342"/>
        <v>119226.8</v>
      </c>
      <c r="U1058" s="242">
        <f t="shared" si="345"/>
        <v>172176.8</v>
      </c>
      <c r="V1058" s="242">
        <f t="shared" si="355"/>
        <v>178236.79999999999</v>
      </c>
      <c r="W1058" s="242">
        <f t="shared" si="346"/>
        <v>17824</v>
      </c>
      <c r="X1058" s="242">
        <f t="shared" si="347"/>
        <v>6590</v>
      </c>
      <c r="Y1058" s="244">
        <f t="shared" si="348"/>
        <v>202650</v>
      </c>
      <c r="AB1058" s="241">
        <v>7300</v>
      </c>
      <c r="AC1058" s="242">
        <f t="shared" si="340"/>
        <v>27990</v>
      </c>
      <c r="AD1058" s="242">
        <f t="shared" si="343"/>
        <v>37580</v>
      </c>
      <c r="AE1058" s="242">
        <f t="shared" si="344"/>
        <v>155171.80000000002</v>
      </c>
      <c r="AF1058" s="242">
        <f t="shared" si="349"/>
        <v>220741.80000000002</v>
      </c>
      <c r="AG1058" s="242">
        <f t="shared" si="356"/>
        <v>228041.80000000002</v>
      </c>
      <c r="AH1058" s="242">
        <f t="shared" si="350"/>
        <v>22804</v>
      </c>
      <c r="AI1058" s="242">
        <f t="shared" si="351"/>
        <v>8430</v>
      </c>
      <c r="AJ1058" s="244">
        <f t="shared" si="352"/>
        <v>259270</v>
      </c>
      <c r="AM1058" s="246">
        <f t="shared" si="353"/>
        <v>21300</v>
      </c>
      <c r="AN1058" s="246">
        <f t="shared" si="354"/>
        <v>15610</v>
      </c>
    </row>
    <row r="1059" spans="2:40">
      <c r="B1059" s="247">
        <v>1054</v>
      </c>
      <c r="C1059" s="3"/>
      <c r="J1059" s="247">
        <v>554</v>
      </c>
      <c r="N1059" s="195">
        <v>280890</v>
      </c>
      <c r="O1059" s="195">
        <v>218510</v>
      </c>
      <c r="Q1059" s="241">
        <v>6060</v>
      </c>
      <c r="R1059" s="242">
        <f t="shared" si="339"/>
        <v>23490</v>
      </c>
      <c r="S1059" s="242">
        <f t="shared" si="341"/>
        <v>29460.000000000004</v>
      </c>
      <c r="T1059" s="242">
        <f t="shared" si="342"/>
        <v>119442.4</v>
      </c>
      <c r="U1059" s="242">
        <f t="shared" si="345"/>
        <v>172392.4</v>
      </c>
      <c r="V1059" s="242">
        <f t="shared" si="355"/>
        <v>178452.4</v>
      </c>
      <c r="W1059" s="242">
        <f t="shared" si="346"/>
        <v>17845</v>
      </c>
      <c r="X1059" s="242">
        <f t="shared" si="347"/>
        <v>6600</v>
      </c>
      <c r="Y1059" s="244">
        <f t="shared" si="348"/>
        <v>202890</v>
      </c>
      <c r="AB1059" s="241">
        <v>7300</v>
      </c>
      <c r="AC1059" s="242">
        <f t="shared" si="340"/>
        <v>27990</v>
      </c>
      <c r="AD1059" s="242">
        <f t="shared" si="343"/>
        <v>37580</v>
      </c>
      <c r="AE1059" s="242">
        <f t="shared" si="344"/>
        <v>155452.40000000002</v>
      </c>
      <c r="AF1059" s="242">
        <f t="shared" si="349"/>
        <v>221022.40000000002</v>
      </c>
      <c r="AG1059" s="242">
        <f t="shared" si="356"/>
        <v>228322.40000000002</v>
      </c>
      <c r="AH1059" s="242">
        <f t="shared" si="350"/>
        <v>22832</v>
      </c>
      <c r="AI1059" s="242">
        <f t="shared" si="351"/>
        <v>8440</v>
      </c>
      <c r="AJ1059" s="244">
        <f t="shared" si="352"/>
        <v>259590</v>
      </c>
      <c r="AM1059" s="246">
        <f t="shared" si="353"/>
        <v>21300</v>
      </c>
      <c r="AN1059" s="246">
        <f t="shared" si="354"/>
        <v>15620</v>
      </c>
    </row>
    <row r="1060" spans="2:40">
      <c r="B1060" s="2">
        <v>1055</v>
      </c>
      <c r="C1060" s="3"/>
      <c r="J1060" s="247">
        <v>555</v>
      </c>
      <c r="N1060" s="195">
        <v>281210</v>
      </c>
      <c r="O1060" s="195">
        <v>218740</v>
      </c>
      <c r="Q1060" s="241">
        <v>6060</v>
      </c>
      <c r="R1060" s="242">
        <f t="shared" si="339"/>
        <v>23490</v>
      </c>
      <c r="S1060" s="242">
        <f t="shared" si="341"/>
        <v>29460.000000000004</v>
      </c>
      <c r="T1060" s="242">
        <f t="shared" si="342"/>
        <v>119658</v>
      </c>
      <c r="U1060" s="242">
        <f t="shared" si="345"/>
        <v>172608</v>
      </c>
      <c r="V1060" s="242">
        <f t="shared" si="355"/>
        <v>178668</v>
      </c>
      <c r="W1060" s="242">
        <f t="shared" si="346"/>
        <v>17867</v>
      </c>
      <c r="X1060" s="242">
        <f t="shared" si="347"/>
        <v>6610</v>
      </c>
      <c r="Y1060" s="244">
        <f t="shared" si="348"/>
        <v>203140</v>
      </c>
      <c r="AB1060" s="241">
        <v>7300</v>
      </c>
      <c r="AC1060" s="242">
        <f t="shared" si="340"/>
        <v>27990</v>
      </c>
      <c r="AD1060" s="242">
        <f t="shared" si="343"/>
        <v>37580</v>
      </c>
      <c r="AE1060" s="242">
        <f t="shared" si="344"/>
        <v>155733</v>
      </c>
      <c r="AF1060" s="242">
        <f t="shared" si="349"/>
        <v>221303</v>
      </c>
      <c r="AG1060" s="242">
        <f t="shared" si="356"/>
        <v>228603</v>
      </c>
      <c r="AH1060" s="242">
        <f t="shared" si="350"/>
        <v>22860</v>
      </c>
      <c r="AI1060" s="242">
        <f t="shared" si="351"/>
        <v>8450</v>
      </c>
      <c r="AJ1060" s="244">
        <f t="shared" si="352"/>
        <v>259910</v>
      </c>
      <c r="AM1060" s="246">
        <f t="shared" si="353"/>
        <v>21300</v>
      </c>
      <c r="AN1060" s="246">
        <f t="shared" si="354"/>
        <v>15600</v>
      </c>
    </row>
    <row r="1061" spans="2:40">
      <c r="B1061" s="247">
        <v>1056</v>
      </c>
      <c r="C1061" s="3"/>
      <c r="J1061" s="247">
        <v>556</v>
      </c>
      <c r="N1061" s="195">
        <v>281530</v>
      </c>
      <c r="O1061" s="195">
        <v>218990</v>
      </c>
      <c r="Q1061" s="241">
        <v>6060</v>
      </c>
      <c r="R1061" s="242">
        <f t="shared" si="339"/>
        <v>23490</v>
      </c>
      <c r="S1061" s="242">
        <f t="shared" si="341"/>
        <v>29460.000000000004</v>
      </c>
      <c r="T1061" s="242">
        <f t="shared" si="342"/>
        <v>119873.59999999999</v>
      </c>
      <c r="U1061" s="242">
        <f t="shared" si="345"/>
        <v>172823.59999999998</v>
      </c>
      <c r="V1061" s="242">
        <f t="shared" si="355"/>
        <v>178883.59999999998</v>
      </c>
      <c r="W1061" s="242">
        <f t="shared" si="346"/>
        <v>17888</v>
      </c>
      <c r="X1061" s="242">
        <f t="shared" si="347"/>
        <v>6610</v>
      </c>
      <c r="Y1061" s="244">
        <f t="shared" si="348"/>
        <v>203380</v>
      </c>
      <c r="AB1061" s="241">
        <v>7300</v>
      </c>
      <c r="AC1061" s="242">
        <f t="shared" si="340"/>
        <v>27990</v>
      </c>
      <c r="AD1061" s="242">
        <f t="shared" si="343"/>
        <v>37580</v>
      </c>
      <c r="AE1061" s="242">
        <f t="shared" si="344"/>
        <v>156013.6</v>
      </c>
      <c r="AF1061" s="242">
        <f t="shared" si="349"/>
        <v>221583.6</v>
      </c>
      <c r="AG1061" s="242">
        <f t="shared" si="356"/>
        <v>228883.6</v>
      </c>
      <c r="AH1061" s="242">
        <f t="shared" si="350"/>
        <v>22888</v>
      </c>
      <c r="AI1061" s="242">
        <f t="shared" si="351"/>
        <v>8460</v>
      </c>
      <c r="AJ1061" s="244">
        <f t="shared" si="352"/>
        <v>260230</v>
      </c>
      <c r="AM1061" s="246">
        <f t="shared" si="353"/>
        <v>21300</v>
      </c>
      <c r="AN1061" s="246">
        <f t="shared" si="354"/>
        <v>15610</v>
      </c>
    </row>
    <row r="1062" spans="2:40">
      <c r="B1062" s="2">
        <v>1057</v>
      </c>
      <c r="C1062" s="3"/>
      <c r="J1062" s="247">
        <v>557</v>
      </c>
      <c r="N1062" s="195">
        <v>281850</v>
      </c>
      <c r="O1062" s="195">
        <v>219240</v>
      </c>
      <c r="Q1062" s="241">
        <v>6060</v>
      </c>
      <c r="R1062" s="242">
        <f t="shared" si="339"/>
        <v>23490</v>
      </c>
      <c r="S1062" s="242">
        <f t="shared" si="341"/>
        <v>29460.000000000004</v>
      </c>
      <c r="T1062" s="242">
        <f t="shared" si="342"/>
        <v>120089.2</v>
      </c>
      <c r="U1062" s="242">
        <f t="shared" si="345"/>
        <v>173039.2</v>
      </c>
      <c r="V1062" s="242">
        <f t="shared" si="355"/>
        <v>179099.2</v>
      </c>
      <c r="W1062" s="242">
        <f t="shared" si="346"/>
        <v>17910</v>
      </c>
      <c r="X1062" s="242">
        <f t="shared" si="347"/>
        <v>6620</v>
      </c>
      <c r="Y1062" s="244">
        <f t="shared" si="348"/>
        <v>203620</v>
      </c>
      <c r="AB1062" s="241">
        <v>7300</v>
      </c>
      <c r="AC1062" s="242">
        <f t="shared" si="340"/>
        <v>27990</v>
      </c>
      <c r="AD1062" s="242">
        <f t="shared" si="343"/>
        <v>37580</v>
      </c>
      <c r="AE1062" s="242">
        <f t="shared" si="344"/>
        <v>156294.20000000001</v>
      </c>
      <c r="AF1062" s="242">
        <f t="shared" si="349"/>
        <v>221864.2</v>
      </c>
      <c r="AG1062" s="242">
        <f t="shared" si="356"/>
        <v>229164.2</v>
      </c>
      <c r="AH1062" s="242">
        <f t="shared" si="350"/>
        <v>22916</v>
      </c>
      <c r="AI1062" s="242">
        <f t="shared" si="351"/>
        <v>8470</v>
      </c>
      <c r="AJ1062" s="244">
        <f t="shared" si="352"/>
        <v>260550</v>
      </c>
      <c r="AM1062" s="246">
        <f t="shared" si="353"/>
        <v>21300</v>
      </c>
      <c r="AN1062" s="246">
        <f t="shared" si="354"/>
        <v>15620</v>
      </c>
    </row>
    <row r="1063" spans="2:40">
      <c r="B1063" s="247">
        <v>1058</v>
      </c>
      <c r="C1063" s="3"/>
      <c r="J1063" s="247">
        <v>558</v>
      </c>
      <c r="N1063" s="195">
        <v>282170</v>
      </c>
      <c r="O1063" s="195">
        <v>219480</v>
      </c>
      <c r="Q1063" s="241">
        <v>6060</v>
      </c>
      <c r="R1063" s="242">
        <f t="shared" si="339"/>
        <v>23490</v>
      </c>
      <c r="S1063" s="242">
        <f t="shared" si="341"/>
        <v>29460.000000000004</v>
      </c>
      <c r="T1063" s="242">
        <f t="shared" si="342"/>
        <v>120304.8</v>
      </c>
      <c r="U1063" s="242">
        <f t="shared" si="345"/>
        <v>173254.8</v>
      </c>
      <c r="V1063" s="242">
        <f t="shared" si="355"/>
        <v>179314.8</v>
      </c>
      <c r="W1063" s="242">
        <f t="shared" si="346"/>
        <v>17931</v>
      </c>
      <c r="X1063" s="242">
        <f t="shared" si="347"/>
        <v>6630</v>
      </c>
      <c r="Y1063" s="244">
        <f t="shared" si="348"/>
        <v>203870</v>
      </c>
      <c r="AB1063" s="241">
        <v>7300</v>
      </c>
      <c r="AC1063" s="242">
        <f t="shared" si="340"/>
        <v>27990</v>
      </c>
      <c r="AD1063" s="242">
        <f t="shared" si="343"/>
        <v>37580</v>
      </c>
      <c r="AE1063" s="242">
        <f t="shared" si="344"/>
        <v>156574.80000000002</v>
      </c>
      <c r="AF1063" s="242">
        <f t="shared" si="349"/>
        <v>222144.80000000002</v>
      </c>
      <c r="AG1063" s="242">
        <f t="shared" si="356"/>
        <v>229444.80000000002</v>
      </c>
      <c r="AH1063" s="242">
        <f t="shared" si="350"/>
        <v>22944</v>
      </c>
      <c r="AI1063" s="242">
        <f t="shared" si="351"/>
        <v>8480</v>
      </c>
      <c r="AJ1063" s="244">
        <f t="shared" si="352"/>
        <v>260860</v>
      </c>
      <c r="AM1063" s="246">
        <f t="shared" si="353"/>
        <v>21310</v>
      </c>
      <c r="AN1063" s="246">
        <f t="shared" si="354"/>
        <v>15610</v>
      </c>
    </row>
    <row r="1064" spans="2:40">
      <c r="B1064" s="2">
        <v>1059</v>
      </c>
      <c r="C1064" s="3"/>
      <c r="J1064" s="247">
        <v>559</v>
      </c>
      <c r="N1064" s="195">
        <v>282490</v>
      </c>
      <c r="O1064" s="195">
        <v>219730</v>
      </c>
      <c r="Q1064" s="241">
        <v>6060</v>
      </c>
      <c r="R1064" s="242">
        <f t="shared" si="339"/>
        <v>23490</v>
      </c>
      <c r="S1064" s="242">
        <f t="shared" si="341"/>
        <v>29460.000000000004</v>
      </c>
      <c r="T1064" s="242">
        <f t="shared" si="342"/>
        <v>120520.4</v>
      </c>
      <c r="U1064" s="242">
        <f t="shared" si="345"/>
        <v>173470.4</v>
      </c>
      <c r="V1064" s="242">
        <f t="shared" si="355"/>
        <v>179530.4</v>
      </c>
      <c r="W1064" s="242">
        <f t="shared" si="346"/>
        <v>17953</v>
      </c>
      <c r="X1064" s="242">
        <f t="shared" si="347"/>
        <v>6640</v>
      </c>
      <c r="Y1064" s="244">
        <f t="shared" si="348"/>
        <v>204120</v>
      </c>
      <c r="AB1064" s="241">
        <v>7300</v>
      </c>
      <c r="AC1064" s="242">
        <f t="shared" si="340"/>
        <v>27990</v>
      </c>
      <c r="AD1064" s="242">
        <f t="shared" si="343"/>
        <v>37580</v>
      </c>
      <c r="AE1064" s="242">
        <f t="shared" si="344"/>
        <v>156855.40000000002</v>
      </c>
      <c r="AF1064" s="242">
        <f t="shared" si="349"/>
        <v>222425.40000000002</v>
      </c>
      <c r="AG1064" s="242">
        <f t="shared" si="356"/>
        <v>229725.40000000002</v>
      </c>
      <c r="AH1064" s="242">
        <f t="shared" si="350"/>
        <v>22973</v>
      </c>
      <c r="AI1064" s="242">
        <f t="shared" si="351"/>
        <v>8490</v>
      </c>
      <c r="AJ1064" s="244">
        <f t="shared" si="352"/>
        <v>261180</v>
      </c>
      <c r="AM1064" s="246">
        <f t="shared" si="353"/>
        <v>21310</v>
      </c>
      <c r="AN1064" s="246">
        <f t="shared" si="354"/>
        <v>15610</v>
      </c>
    </row>
    <row r="1065" spans="2:40">
      <c r="B1065" s="247">
        <v>1060</v>
      </c>
      <c r="C1065" s="3"/>
      <c r="J1065" s="247">
        <v>560</v>
      </c>
      <c r="N1065" s="195">
        <v>282810</v>
      </c>
      <c r="O1065" s="195">
        <v>219970</v>
      </c>
      <c r="Q1065" s="241">
        <v>6060</v>
      </c>
      <c r="R1065" s="242">
        <f t="shared" si="339"/>
        <v>23490</v>
      </c>
      <c r="S1065" s="242">
        <f t="shared" si="341"/>
        <v>29460.000000000004</v>
      </c>
      <c r="T1065" s="242">
        <f t="shared" si="342"/>
        <v>120736</v>
      </c>
      <c r="U1065" s="242">
        <f t="shared" si="345"/>
        <v>173686</v>
      </c>
      <c r="V1065" s="242">
        <f t="shared" si="355"/>
        <v>179746</v>
      </c>
      <c r="W1065" s="242">
        <f t="shared" si="346"/>
        <v>17975</v>
      </c>
      <c r="X1065" s="242">
        <f t="shared" si="347"/>
        <v>6650</v>
      </c>
      <c r="Y1065" s="244">
        <f t="shared" si="348"/>
        <v>204370</v>
      </c>
      <c r="AB1065" s="241">
        <v>7300</v>
      </c>
      <c r="AC1065" s="242">
        <f t="shared" si="340"/>
        <v>27990</v>
      </c>
      <c r="AD1065" s="242">
        <f t="shared" si="343"/>
        <v>37580</v>
      </c>
      <c r="AE1065" s="242">
        <f t="shared" si="344"/>
        <v>157136</v>
      </c>
      <c r="AF1065" s="242">
        <f t="shared" si="349"/>
        <v>222706</v>
      </c>
      <c r="AG1065" s="242">
        <f t="shared" si="356"/>
        <v>230006</v>
      </c>
      <c r="AH1065" s="242">
        <f t="shared" si="350"/>
        <v>23001</v>
      </c>
      <c r="AI1065" s="242">
        <f t="shared" si="351"/>
        <v>8510</v>
      </c>
      <c r="AJ1065" s="244">
        <f t="shared" si="352"/>
        <v>261510</v>
      </c>
      <c r="AM1065" s="246">
        <f t="shared" si="353"/>
        <v>21300</v>
      </c>
      <c r="AN1065" s="246">
        <f t="shared" si="354"/>
        <v>15600</v>
      </c>
    </row>
    <row r="1066" spans="2:40">
      <c r="B1066" s="2">
        <v>1061</v>
      </c>
      <c r="C1066" s="3"/>
      <c r="J1066" s="247">
        <v>561</v>
      </c>
      <c r="N1066" s="195">
        <v>283120</v>
      </c>
      <c r="O1066" s="195">
        <v>220220</v>
      </c>
      <c r="Q1066" s="241">
        <v>6060</v>
      </c>
      <c r="R1066" s="242">
        <f t="shared" si="339"/>
        <v>23490</v>
      </c>
      <c r="S1066" s="242">
        <f t="shared" si="341"/>
        <v>29460.000000000004</v>
      </c>
      <c r="T1066" s="242">
        <f t="shared" si="342"/>
        <v>120951.59999999999</v>
      </c>
      <c r="U1066" s="242">
        <f t="shared" si="345"/>
        <v>173901.59999999998</v>
      </c>
      <c r="V1066" s="242">
        <f t="shared" si="355"/>
        <v>179961.59999999998</v>
      </c>
      <c r="W1066" s="242">
        <f t="shared" si="346"/>
        <v>17996</v>
      </c>
      <c r="X1066" s="242">
        <f t="shared" si="347"/>
        <v>6650</v>
      </c>
      <c r="Y1066" s="244">
        <f t="shared" si="348"/>
        <v>204600</v>
      </c>
      <c r="AB1066" s="241">
        <v>7300</v>
      </c>
      <c r="AC1066" s="242">
        <f t="shared" si="340"/>
        <v>27990</v>
      </c>
      <c r="AD1066" s="242">
        <f t="shared" si="343"/>
        <v>37580</v>
      </c>
      <c r="AE1066" s="242">
        <f t="shared" si="344"/>
        <v>157416.6</v>
      </c>
      <c r="AF1066" s="242">
        <f t="shared" si="349"/>
        <v>222986.6</v>
      </c>
      <c r="AG1066" s="242">
        <f t="shared" si="356"/>
        <v>230286.6</v>
      </c>
      <c r="AH1066" s="242">
        <f t="shared" si="350"/>
        <v>23029</v>
      </c>
      <c r="AI1066" s="242">
        <f t="shared" si="351"/>
        <v>8520</v>
      </c>
      <c r="AJ1066" s="244">
        <f t="shared" si="352"/>
        <v>261830</v>
      </c>
      <c r="AM1066" s="246">
        <f t="shared" si="353"/>
        <v>21290</v>
      </c>
      <c r="AN1066" s="246">
        <f t="shared" si="354"/>
        <v>15620</v>
      </c>
    </row>
    <row r="1067" spans="2:40">
      <c r="B1067" s="247">
        <v>1062</v>
      </c>
      <c r="C1067" s="3"/>
      <c r="J1067" s="247">
        <v>562</v>
      </c>
      <c r="N1067" s="195">
        <v>283440</v>
      </c>
      <c r="O1067" s="195">
        <v>220460</v>
      </c>
      <c r="Q1067" s="241">
        <v>6060</v>
      </c>
      <c r="R1067" s="242">
        <f t="shared" si="339"/>
        <v>23490</v>
      </c>
      <c r="S1067" s="242">
        <f t="shared" si="341"/>
        <v>29460.000000000004</v>
      </c>
      <c r="T1067" s="242">
        <f t="shared" si="342"/>
        <v>121167.2</v>
      </c>
      <c r="U1067" s="242">
        <f t="shared" si="345"/>
        <v>174117.2</v>
      </c>
      <c r="V1067" s="242">
        <f t="shared" si="355"/>
        <v>180177.2</v>
      </c>
      <c r="W1067" s="242">
        <f t="shared" si="346"/>
        <v>18018</v>
      </c>
      <c r="X1067" s="242">
        <f t="shared" si="347"/>
        <v>6660</v>
      </c>
      <c r="Y1067" s="244">
        <f t="shared" si="348"/>
        <v>204850</v>
      </c>
      <c r="AB1067" s="241">
        <v>7300</v>
      </c>
      <c r="AC1067" s="242">
        <f t="shared" si="340"/>
        <v>27990</v>
      </c>
      <c r="AD1067" s="242">
        <f t="shared" si="343"/>
        <v>37580</v>
      </c>
      <c r="AE1067" s="242">
        <f t="shared" si="344"/>
        <v>157697.20000000001</v>
      </c>
      <c r="AF1067" s="242">
        <f t="shared" si="349"/>
        <v>223267.20000000001</v>
      </c>
      <c r="AG1067" s="242">
        <f t="shared" si="356"/>
        <v>230567.2</v>
      </c>
      <c r="AH1067" s="242">
        <f t="shared" si="350"/>
        <v>23057</v>
      </c>
      <c r="AI1067" s="242">
        <f t="shared" si="351"/>
        <v>8530</v>
      </c>
      <c r="AJ1067" s="244">
        <f t="shared" si="352"/>
        <v>262150</v>
      </c>
      <c r="AM1067" s="246">
        <f t="shared" si="353"/>
        <v>21290</v>
      </c>
      <c r="AN1067" s="246">
        <f t="shared" si="354"/>
        <v>15610</v>
      </c>
    </row>
    <row r="1068" spans="2:40">
      <c r="B1068" s="2">
        <v>1063</v>
      </c>
      <c r="C1068" s="3"/>
      <c r="J1068" s="247">
        <v>563</v>
      </c>
      <c r="N1068" s="195">
        <v>283760</v>
      </c>
      <c r="O1068" s="195">
        <v>220710</v>
      </c>
      <c r="Q1068" s="241">
        <v>6060</v>
      </c>
      <c r="R1068" s="242">
        <f t="shared" si="339"/>
        <v>23490</v>
      </c>
      <c r="S1068" s="242">
        <f t="shared" si="341"/>
        <v>29460.000000000004</v>
      </c>
      <c r="T1068" s="242">
        <f t="shared" si="342"/>
        <v>121382.8</v>
      </c>
      <c r="U1068" s="242">
        <f t="shared" si="345"/>
        <v>174332.79999999999</v>
      </c>
      <c r="V1068" s="242">
        <f t="shared" si="355"/>
        <v>180392.8</v>
      </c>
      <c r="W1068" s="242">
        <f t="shared" si="346"/>
        <v>18039</v>
      </c>
      <c r="X1068" s="242">
        <f t="shared" si="347"/>
        <v>6670</v>
      </c>
      <c r="Y1068" s="244">
        <f t="shared" si="348"/>
        <v>205100</v>
      </c>
      <c r="AB1068" s="241">
        <v>7300</v>
      </c>
      <c r="AC1068" s="242">
        <f t="shared" si="340"/>
        <v>27990</v>
      </c>
      <c r="AD1068" s="242">
        <f t="shared" si="343"/>
        <v>37580</v>
      </c>
      <c r="AE1068" s="242">
        <f t="shared" si="344"/>
        <v>157977.80000000002</v>
      </c>
      <c r="AF1068" s="242">
        <f t="shared" si="349"/>
        <v>223547.80000000002</v>
      </c>
      <c r="AG1068" s="242">
        <f t="shared" si="356"/>
        <v>230847.80000000002</v>
      </c>
      <c r="AH1068" s="242">
        <f t="shared" si="350"/>
        <v>23085</v>
      </c>
      <c r="AI1068" s="242">
        <f t="shared" si="351"/>
        <v>8540</v>
      </c>
      <c r="AJ1068" s="244">
        <f t="shared" si="352"/>
        <v>262470</v>
      </c>
      <c r="AM1068" s="246">
        <f t="shared" si="353"/>
        <v>21290</v>
      </c>
      <c r="AN1068" s="246">
        <f t="shared" si="354"/>
        <v>15610</v>
      </c>
    </row>
    <row r="1069" spans="2:40">
      <c r="B1069" s="247">
        <v>1064</v>
      </c>
      <c r="C1069" s="3"/>
      <c r="J1069" s="247">
        <v>564</v>
      </c>
      <c r="N1069" s="195">
        <v>284080</v>
      </c>
      <c r="O1069" s="195">
        <v>220960</v>
      </c>
      <c r="Q1069" s="241">
        <v>6060</v>
      </c>
      <c r="R1069" s="242">
        <f t="shared" si="339"/>
        <v>23490</v>
      </c>
      <c r="S1069" s="242">
        <f t="shared" si="341"/>
        <v>29460.000000000004</v>
      </c>
      <c r="T1069" s="242">
        <f t="shared" si="342"/>
        <v>121598.39999999999</v>
      </c>
      <c r="U1069" s="242">
        <f t="shared" si="345"/>
        <v>174548.4</v>
      </c>
      <c r="V1069" s="242">
        <f t="shared" si="355"/>
        <v>180608.4</v>
      </c>
      <c r="W1069" s="242">
        <f t="shared" si="346"/>
        <v>18061</v>
      </c>
      <c r="X1069" s="242">
        <f t="shared" si="347"/>
        <v>6680</v>
      </c>
      <c r="Y1069" s="244">
        <f t="shared" si="348"/>
        <v>205340</v>
      </c>
      <c r="AB1069" s="241">
        <v>7300</v>
      </c>
      <c r="AC1069" s="242">
        <f t="shared" si="340"/>
        <v>27990</v>
      </c>
      <c r="AD1069" s="242">
        <f t="shared" si="343"/>
        <v>37580</v>
      </c>
      <c r="AE1069" s="242">
        <f t="shared" si="344"/>
        <v>158258.40000000002</v>
      </c>
      <c r="AF1069" s="242">
        <f t="shared" si="349"/>
        <v>223828.40000000002</v>
      </c>
      <c r="AG1069" s="242">
        <f t="shared" si="356"/>
        <v>231128.40000000002</v>
      </c>
      <c r="AH1069" s="242">
        <f t="shared" si="350"/>
        <v>23113</v>
      </c>
      <c r="AI1069" s="242">
        <f t="shared" si="351"/>
        <v>8550</v>
      </c>
      <c r="AJ1069" s="244">
        <f t="shared" si="352"/>
        <v>262790</v>
      </c>
      <c r="AM1069" s="246">
        <f t="shared" si="353"/>
        <v>21290</v>
      </c>
      <c r="AN1069" s="246">
        <f t="shared" si="354"/>
        <v>15620</v>
      </c>
    </row>
    <row r="1070" spans="2:40">
      <c r="B1070" s="2">
        <v>1065</v>
      </c>
      <c r="C1070" s="3"/>
      <c r="J1070" s="247">
        <v>565</v>
      </c>
      <c r="N1070" s="195">
        <v>284400</v>
      </c>
      <c r="O1070" s="195">
        <v>221190</v>
      </c>
      <c r="Q1070" s="241">
        <v>6060</v>
      </c>
      <c r="R1070" s="242">
        <f t="shared" si="339"/>
        <v>23490</v>
      </c>
      <c r="S1070" s="242">
        <f t="shared" si="341"/>
        <v>29460.000000000004</v>
      </c>
      <c r="T1070" s="242">
        <f t="shared" si="342"/>
        <v>121814</v>
      </c>
      <c r="U1070" s="242">
        <f t="shared" si="345"/>
        <v>174764</v>
      </c>
      <c r="V1070" s="242">
        <f t="shared" si="355"/>
        <v>180824</v>
      </c>
      <c r="W1070" s="242">
        <f t="shared" si="346"/>
        <v>18082</v>
      </c>
      <c r="X1070" s="242">
        <f t="shared" si="347"/>
        <v>6690</v>
      </c>
      <c r="Y1070" s="244">
        <f t="shared" si="348"/>
        <v>205590</v>
      </c>
      <c r="AB1070" s="241">
        <v>7300</v>
      </c>
      <c r="AC1070" s="242">
        <f t="shared" si="340"/>
        <v>27990</v>
      </c>
      <c r="AD1070" s="242">
        <f t="shared" si="343"/>
        <v>37580</v>
      </c>
      <c r="AE1070" s="242">
        <f t="shared" si="344"/>
        <v>158539</v>
      </c>
      <c r="AF1070" s="242">
        <f t="shared" si="349"/>
        <v>224109</v>
      </c>
      <c r="AG1070" s="242">
        <f t="shared" si="356"/>
        <v>231409</v>
      </c>
      <c r="AH1070" s="242">
        <f t="shared" si="350"/>
        <v>23141</v>
      </c>
      <c r="AI1070" s="242">
        <f t="shared" si="351"/>
        <v>8560</v>
      </c>
      <c r="AJ1070" s="244">
        <f t="shared" si="352"/>
        <v>263110</v>
      </c>
      <c r="AM1070" s="246">
        <f t="shared" si="353"/>
        <v>21290</v>
      </c>
      <c r="AN1070" s="246">
        <f t="shared" si="354"/>
        <v>15600</v>
      </c>
    </row>
    <row r="1071" spans="2:40">
      <c r="B1071" s="247">
        <v>1066</v>
      </c>
      <c r="C1071" s="3"/>
      <c r="J1071" s="247">
        <v>566</v>
      </c>
      <c r="N1071" s="195">
        <v>284720</v>
      </c>
      <c r="O1071" s="195">
        <v>221440</v>
      </c>
      <c r="Q1071" s="241">
        <v>6060</v>
      </c>
      <c r="R1071" s="242">
        <f t="shared" si="339"/>
        <v>23490</v>
      </c>
      <c r="S1071" s="242">
        <f t="shared" si="341"/>
        <v>29460.000000000004</v>
      </c>
      <c r="T1071" s="242">
        <f t="shared" si="342"/>
        <v>122029.59999999999</v>
      </c>
      <c r="U1071" s="242">
        <f t="shared" si="345"/>
        <v>174979.59999999998</v>
      </c>
      <c r="V1071" s="242">
        <f t="shared" si="355"/>
        <v>181039.59999999998</v>
      </c>
      <c r="W1071" s="242">
        <f t="shared" si="346"/>
        <v>18104</v>
      </c>
      <c r="X1071" s="242">
        <f t="shared" si="347"/>
        <v>6690</v>
      </c>
      <c r="Y1071" s="244">
        <f t="shared" si="348"/>
        <v>205830</v>
      </c>
      <c r="AB1071" s="241">
        <v>7300</v>
      </c>
      <c r="AC1071" s="242">
        <f t="shared" si="340"/>
        <v>27990</v>
      </c>
      <c r="AD1071" s="242">
        <f t="shared" si="343"/>
        <v>37580</v>
      </c>
      <c r="AE1071" s="242">
        <f t="shared" si="344"/>
        <v>158819.6</v>
      </c>
      <c r="AF1071" s="242">
        <f t="shared" si="349"/>
        <v>224389.6</v>
      </c>
      <c r="AG1071" s="242">
        <f t="shared" si="356"/>
        <v>231689.60000000001</v>
      </c>
      <c r="AH1071" s="242">
        <f t="shared" si="350"/>
        <v>23169</v>
      </c>
      <c r="AI1071" s="242">
        <f t="shared" si="351"/>
        <v>8570</v>
      </c>
      <c r="AJ1071" s="244">
        <f t="shared" si="352"/>
        <v>263420</v>
      </c>
      <c r="AM1071" s="246">
        <f t="shared" si="353"/>
        <v>21300</v>
      </c>
      <c r="AN1071" s="246">
        <f t="shared" si="354"/>
        <v>15610</v>
      </c>
    </row>
    <row r="1072" spans="2:40">
      <c r="B1072" s="2">
        <v>1067</v>
      </c>
      <c r="C1072" s="3"/>
      <c r="J1072" s="247">
        <v>567</v>
      </c>
      <c r="N1072" s="195">
        <v>285040</v>
      </c>
      <c r="O1072" s="195">
        <v>221690</v>
      </c>
      <c r="Q1072" s="241">
        <v>6060</v>
      </c>
      <c r="R1072" s="242">
        <f t="shared" si="339"/>
        <v>23490</v>
      </c>
      <c r="S1072" s="242">
        <f t="shared" si="341"/>
        <v>29460.000000000004</v>
      </c>
      <c r="T1072" s="242">
        <f t="shared" si="342"/>
        <v>122245.2</v>
      </c>
      <c r="U1072" s="242">
        <f t="shared" si="345"/>
        <v>175195.2</v>
      </c>
      <c r="V1072" s="242">
        <f t="shared" si="355"/>
        <v>181255.2</v>
      </c>
      <c r="W1072" s="242">
        <f t="shared" si="346"/>
        <v>18126</v>
      </c>
      <c r="X1072" s="242">
        <f t="shared" si="347"/>
        <v>6700</v>
      </c>
      <c r="Y1072" s="244">
        <f t="shared" si="348"/>
        <v>206080</v>
      </c>
      <c r="AB1072" s="241">
        <v>7300</v>
      </c>
      <c r="AC1072" s="242">
        <f t="shared" si="340"/>
        <v>27990</v>
      </c>
      <c r="AD1072" s="242">
        <f t="shared" si="343"/>
        <v>37580</v>
      </c>
      <c r="AE1072" s="242">
        <f t="shared" si="344"/>
        <v>159100.20000000001</v>
      </c>
      <c r="AF1072" s="242">
        <f t="shared" si="349"/>
        <v>224670.2</v>
      </c>
      <c r="AG1072" s="242">
        <f t="shared" si="356"/>
        <v>231970.2</v>
      </c>
      <c r="AH1072" s="242">
        <f t="shared" si="350"/>
        <v>23197</v>
      </c>
      <c r="AI1072" s="242">
        <f t="shared" si="351"/>
        <v>8580</v>
      </c>
      <c r="AJ1072" s="244">
        <f t="shared" si="352"/>
        <v>263740</v>
      </c>
      <c r="AM1072" s="246">
        <f t="shared" si="353"/>
        <v>21300</v>
      </c>
      <c r="AN1072" s="246">
        <f t="shared" si="354"/>
        <v>15610</v>
      </c>
    </row>
    <row r="1073" spans="2:40">
      <c r="B1073" s="247">
        <v>1068</v>
      </c>
      <c r="C1073" s="3"/>
      <c r="J1073" s="247">
        <v>568</v>
      </c>
      <c r="N1073" s="195">
        <v>285350</v>
      </c>
      <c r="O1073" s="195">
        <v>221940</v>
      </c>
      <c r="Q1073" s="241">
        <v>6060</v>
      </c>
      <c r="R1073" s="242">
        <f t="shared" si="339"/>
        <v>23490</v>
      </c>
      <c r="S1073" s="242">
        <f t="shared" si="341"/>
        <v>29460.000000000004</v>
      </c>
      <c r="T1073" s="242">
        <f t="shared" si="342"/>
        <v>122460.8</v>
      </c>
      <c r="U1073" s="242">
        <f t="shared" si="345"/>
        <v>175410.8</v>
      </c>
      <c r="V1073" s="242">
        <f t="shared" si="355"/>
        <v>181470.8</v>
      </c>
      <c r="W1073" s="242">
        <f t="shared" si="346"/>
        <v>18147</v>
      </c>
      <c r="X1073" s="242">
        <f t="shared" si="347"/>
        <v>6710</v>
      </c>
      <c r="Y1073" s="244">
        <f t="shared" si="348"/>
        <v>206320</v>
      </c>
      <c r="AB1073" s="241">
        <v>7300</v>
      </c>
      <c r="AC1073" s="242">
        <f t="shared" si="340"/>
        <v>27990</v>
      </c>
      <c r="AD1073" s="242">
        <f t="shared" si="343"/>
        <v>37580</v>
      </c>
      <c r="AE1073" s="242">
        <f t="shared" si="344"/>
        <v>159380.80000000002</v>
      </c>
      <c r="AF1073" s="242">
        <f t="shared" si="349"/>
        <v>224950.80000000002</v>
      </c>
      <c r="AG1073" s="242">
        <f t="shared" si="356"/>
        <v>232250.80000000002</v>
      </c>
      <c r="AH1073" s="242">
        <f t="shared" si="350"/>
        <v>23225</v>
      </c>
      <c r="AI1073" s="242">
        <f t="shared" si="351"/>
        <v>8590</v>
      </c>
      <c r="AJ1073" s="244">
        <f t="shared" si="352"/>
        <v>264060</v>
      </c>
      <c r="AM1073" s="246">
        <f t="shared" si="353"/>
        <v>21290</v>
      </c>
      <c r="AN1073" s="246">
        <f t="shared" si="354"/>
        <v>15620</v>
      </c>
    </row>
    <row r="1074" spans="2:40">
      <c r="B1074" s="2">
        <v>1069</v>
      </c>
      <c r="C1074" s="3"/>
      <c r="J1074" s="247">
        <v>569</v>
      </c>
      <c r="N1074" s="195">
        <v>285670</v>
      </c>
      <c r="O1074" s="195">
        <v>222180</v>
      </c>
      <c r="Q1074" s="241">
        <v>6060</v>
      </c>
      <c r="R1074" s="242">
        <f t="shared" ref="R1074:R1137" si="357">300*$R$3</f>
        <v>23490</v>
      </c>
      <c r="S1074" s="242">
        <f t="shared" si="341"/>
        <v>29460.000000000004</v>
      </c>
      <c r="T1074" s="242">
        <f t="shared" si="342"/>
        <v>122676.4</v>
      </c>
      <c r="U1074" s="242">
        <f t="shared" si="345"/>
        <v>175626.4</v>
      </c>
      <c r="V1074" s="242">
        <f t="shared" si="355"/>
        <v>181686.39999999999</v>
      </c>
      <c r="W1074" s="242">
        <f t="shared" si="346"/>
        <v>18169</v>
      </c>
      <c r="X1074" s="242">
        <f t="shared" si="347"/>
        <v>6720</v>
      </c>
      <c r="Y1074" s="244">
        <f t="shared" si="348"/>
        <v>206570</v>
      </c>
      <c r="AB1074" s="241">
        <v>7300</v>
      </c>
      <c r="AC1074" s="242">
        <f t="shared" ref="AC1074:AC1137" si="358">300*$AC$3</f>
        <v>27990</v>
      </c>
      <c r="AD1074" s="242">
        <f t="shared" si="343"/>
        <v>37580</v>
      </c>
      <c r="AE1074" s="242">
        <f t="shared" si="344"/>
        <v>159661.40000000002</v>
      </c>
      <c r="AF1074" s="242">
        <f t="shared" si="349"/>
        <v>225231.40000000002</v>
      </c>
      <c r="AG1074" s="242">
        <f t="shared" si="356"/>
        <v>232531.40000000002</v>
      </c>
      <c r="AH1074" s="242">
        <f t="shared" si="350"/>
        <v>23253</v>
      </c>
      <c r="AI1074" s="242">
        <f t="shared" si="351"/>
        <v>8600</v>
      </c>
      <c r="AJ1074" s="244">
        <f t="shared" si="352"/>
        <v>264380</v>
      </c>
      <c r="AM1074" s="246">
        <f t="shared" si="353"/>
        <v>21290</v>
      </c>
      <c r="AN1074" s="246">
        <f t="shared" si="354"/>
        <v>15610</v>
      </c>
    </row>
    <row r="1075" spans="2:40">
      <c r="B1075" s="247">
        <v>1070</v>
      </c>
      <c r="C1075" s="3"/>
      <c r="J1075" s="247">
        <v>570</v>
      </c>
      <c r="N1075" s="195">
        <v>285990</v>
      </c>
      <c r="O1075" s="195">
        <v>222420</v>
      </c>
      <c r="Q1075" s="241">
        <v>6060</v>
      </c>
      <c r="R1075" s="242">
        <f t="shared" si="357"/>
        <v>23490</v>
      </c>
      <c r="S1075" s="242">
        <f t="shared" si="341"/>
        <v>29460.000000000004</v>
      </c>
      <c r="T1075" s="242">
        <f t="shared" si="342"/>
        <v>122892</v>
      </c>
      <c r="U1075" s="242">
        <f t="shared" si="345"/>
        <v>175842</v>
      </c>
      <c r="V1075" s="242">
        <f t="shared" si="355"/>
        <v>181902</v>
      </c>
      <c r="W1075" s="242">
        <f t="shared" si="346"/>
        <v>18190</v>
      </c>
      <c r="X1075" s="242">
        <f t="shared" si="347"/>
        <v>6730</v>
      </c>
      <c r="Y1075" s="244">
        <f t="shared" si="348"/>
        <v>206820</v>
      </c>
      <c r="AB1075" s="241">
        <v>7300</v>
      </c>
      <c r="AC1075" s="242">
        <f t="shared" si="358"/>
        <v>27990</v>
      </c>
      <c r="AD1075" s="242">
        <f t="shared" si="343"/>
        <v>37580</v>
      </c>
      <c r="AE1075" s="242">
        <f t="shared" si="344"/>
        <v>159942</v>
      </c>
      <c r="AF1075" s="242">
        <f t="shared" si="349"/>
        <v>225512</v>
      </c>
      <c r="AG1075" s="242">
        <f t="shared" si="356"/>
        <v>232812</v>
      </c>
      <c r="AH1075" s="242">
        <f t="shared" si="350"/>
        <v>23281</v>
      </c>
      <c r="AI1075" s="242">
        <f t="shared" si="351"/>
        <v>8610</v>
      </c>
      <c r="AJ1075" s="244">
        <f t="shared" si="352"/>
        <v>264700</v>
      </c>
      <c r="AM1075" s="246">
        <f t="shared" si="353"/>
        <v>21290</v>
      </c>
      <c r="AN1075" s="246">
        <f t="shared" si="354"/>
        <v>15600</v>
      </c>
    </row>
    <row r="1076" spans="2:40">
      <c r="B1076" s="2">
        <v>1071</v>
      </c>
      <c r="C1076" s="3"/>
      <c r="J1076" s="247">
        <v>571</v>
      </c>
      <c r="N1076" s="195">
        <v>286310</v>
      </c>
      <c r="O1076" s="195">
        <v>222670</v>
      </c>
      <c r="Q1076" s="241">
        <v>6060</v>
      </c>
      <c r="R1076" s="242">
        <f t="shared" si="357"/>
        <v>23490</v>
      </c>
      <c r="S1076" s="242">
        <f t="shared" si="341"/>
        <v>29460.000000000004</v>
      </c>
      <c r="T1076" s="242">
        <f t="shared" si="342"/>
        <v>123107.59999999999</v>
      </c>
      <c r="U1076" s="242">
        <f t="shared" si="345"/>
        <v>176057.59999999998</v>
      </c>
      <c r="V1076" s="242">
        <f t="shared" si="355"/>
        <v>182117.59999999998</v>
      </c>
      <c r="W1076" s="242">
        <f t="shared" si="346"/>
        <v>18212</v>
      </c>
      <c r="X1076" s="242">
        <f t="shared" si="347"/>
        <v>6730</v>
      </c>
      <c r="Y1076" s="244">
        <f t="shared" si="348"/>
        <v>207050</v>
      </c>
      <c r="AB1076" s="241">
        <v>7300</v>
      </c>
      <c r="AC1076" s="242">
        <f t="shared" si="358"/>
        <v>27990</v>
      </c>
      <c r="AD1076" s="242">
        <f t="shared" si="343"/>
        <v>37580</v>
      </c>
      <c r="AE1076" s="242">
        <f t="shared" si="344"/>
        <v>160222.6</v>
      </c>
      <c r="AF1076" s="242">
        <f t="shared" si="349"/>
        <v>225792.6</v>
      </c>
      <c r="AG1076" s="242">
        <f t="shared" si="356"/>
        <v>233092.6</v>
      </c>
      <c r="AH1076" s="242">
        <f t="shared" si="350"/>
        <v>23309</v>
      </c>
      <c r="AI1076" s="242">
        <f t="shared" si="351"/>
        <v>8620</v>
      </c>
      <c r="AJ1076" s="244">
        <f t="shared" si="352"/>
        <v>265020</v>
      </c>
      <c r="AM1076" s="246">
        <f t="shared" si="353"/>
        <v>21290</v>
      </c>
      <c r="AN1076" s="246">
        <f t="shared" si="354"/>
        <v>15620</v>
      </c>
    </row>
    <row r="1077" spans="2:40">
      <c r="B1077" s="247">
        <v>1072</v>
      </c>
      <c r="C1077" s="3"/>
      <c r="J1077" s="247">
        <v>572</v>
      </c>
      <c r="N1077" s="195">
        <v>286630</v>
      </c>
      <c r="O1077" s="195">
        <v>222910</v>
      </c>
      <c r="Q1077" s="241">
        <v>6060</v>
      </c>
      <c r="R1077" s="242">
        <f t="shared" si="357"/>
        <v>23490</v>
      </c>
      <c r="S1077" s="242">
        <f t="shared" si="341"/>
        <v>29460.000000000004</v>
      </c>
      <c r="T1077" s="242">
        <f t="shared" si="342"/>
        <v>123323.2</v>
      </c>
      <c r="U1077" s="242">
        <f t="shared" si="345"/>
        <v>176273.2</v>
      </c>
      <c r="V1077" s="242">
        <f t="shared" si="355"/>
        <v>182333.2</v>
      </c>
      <c r="W1077" s="242">
        <f t="shared" si="346"/>
        <v>18233</v>
      </c>
      <c r="X1077" s="242">
        <f t="shared" si="347"/>
        <v>6740</v>
      </c>
      <c r="Y1077" s="244">
        <f t="shared" si="348"/>
        <v>207300</v>
      </c>
      <c r="AB1077" s="241">
        <v>7300</v>
      </c>
      <c r="AC1077" s="242">
        <f t="shared" si="358"/>
        <v>27990</v>
      </c>
      <c r="AD1077" s="242">
        <f t="shared" si="343"/>
        <v>37580</v>
      </c>
      <c r="AE1077" s="242">
        <f t="shared" si="344"/>
        <v>160503.20000000001</v>
      </c>
      <c r="AF1077" s="242">
        <f t="shared" si="349"/>
        <v>226073.2</v>
      </c>
      <c r="AG1077" s="242">
        <f t="shared" si="356"/>
        <v>233373.2</v>
      </c>
      <c r="AH1077" s="242">
        <f t="shared" si="350"/>
        <v>23337</v>
      </c>
      <c r="AI1077" s="242">
        <f t="shared" si="351"/>
        <v>8630</v>
      </c>
      <c r="AJ1077" s="244">
        <f t="shared" si="352"/>
        <v>265340</v>
      </c>
      <c r="AM1077" s="246">
        <f t="shared" si="353"/>
        <v>21290</v>
      </c>
      <c r="AN1077" s="246">
        <f t="shared" si="354"/>
        <v>15610</v>
      </c>
    </row>
    <row r="1078" spans="2:40">
      <c r="B1078" s="2">
        <v>1073</v>
      </c>
      <c r="C1078" s="3"/>
      <c r="J1078" s="247">
        <v>573</v>
      </c>
      <c r="N1078" s="195">
        <v>286950</v>
      </c>
      <c r="O1078" s="195">
        <v>223160</v>
      </c>
      <c r="Q1078" s="241">
        <v>6060</v>
      </c>
      <c r="R1078" s="242">
        <f t="shared" si="357"/>
        <v>23490</v>
      </c>
      <c r="S1078" s="242">
        <f t="shared" si="341"/>
        <v>29460.000000000004</v>
      </c>
      <c r="T1078" s="242">
        <f t="shared" si="342"/>
        <v>123538.8</v>
      </c>
      <c r="U1078" s="242">
        <f t="shared" si="345"/>
        <v>176488.8</v>
      </c>
      <c r="V1078" s="242">
        <f t="shared" si="355"/>
        <v>182548.8</v>
      </c>
      <c r="W1078" s="242">
        <f t="shared" si="346"/>
        <v>18255</v>
      </c>
      <c r="X1078" s="242">
        <f t="shared" si="347"/>
        <v>6750</v>
      </c>
      <c r="Y1078" s="244">
        <f t="shared" si="348"/>
        <v>207550</v>
      </c>
      <c r="AB1078" s="241">
        <v>7300</v>
      </c>
      <c r="AC1078" s="242">
        <f t="shared" si="358"/>
        <v>27990</v>
      </c>
      <c r="AD1078" s="242">
        <f t="shared" si="343"/>
        <v>37580</v>
      </c>
      <c r="AE1078" s="242">
        <f t="shared" si="344"/>
        <v>160783.80000000002</v>
      </c>
      <c r="AF1078" s="242">
        <f t="shared" si="349"/>
        <v>226353.80000000002</v>
      </c>
      <c r="AG1078" s="242">
        <f t="shared" si="356"/>
        <v>233653.80000000002</v>
      </c>
      <c r="AH1078" s="242">
        <f t="shared" si="350"/>
        <v>23365</v>
      </c>
      <c r="AI1078" s="242">
        <f t="shared" si="351"/>
        <v>8640</v>
      </c>
      <c r="AJ1078" s="244">
        <f t="shared" si="352"/>
        <v>265650</v>
      </c>
      <c r="AM1078" s="246">
        <f t="shared" si="353"/>
        <v>21300</v>
      </c>
      <c r="AN1078" s="246">
        <f t="shared" si="354"/>
        <v>15610</v>
      </c>
    </row>
    <row r="1079" spans="2:40">
      <c r="B1079" s="247">
        <v>1074</v>
      </c>
      <c r="C1079" s="3"/>
      <c r="J1079" s="247">
        <v>574</v>
      </c>
      <c r="N1079" s="195">
        <v>287270</v>
      </c>
      <c r="O1079" s="195">
        <v>223410</v>
      </c>
      <c r="Q1079" s="241">
        <v>6060</v>
      </c>
      <c r="R1079" s="242">
        <f t="shared" si="357"/>
        <v>23490</v>
      </c>
      <c r="S1079" s="242">
        <f t="shared" si="341"/>
        <v>29460.000000000004</v>
      </c>
      <c r="T1079" s="242">
        <f t="shared" si="342"/>
        <v>123754.4</v>
      </c>
      <c r="U1079" s="242">
        <f t="shared" si="345"/>
        <v>176704.4</v>
      </c>
      <c r="V1079" s="242">
        <f t="shared" si="355"/>
        <v>182764.4</v>
      </c>
      <c r="W1079" s="242">
        <f t="shared" si="346"/>
        <v>18276</v>
      </c>
      <c r="X1079" s="242">
        <f t="shared" si="347"/>
        <v>6760</v>
      </c>
      <c r="Y1079" s="244">
        <f t="shared" si="348"/>
        <v>207800</v>
      </c>
      <c r="AB1079" s="241">
        <v>7300</v>
      </c>
      <c r="AC1079" s="242">
        <f t="shared" si="358"/>
        <v>27990</v>
      </c>
      <c r="AD1079" s="242">
        <f t="shared" si="343"/>
        <v>37580</v>
      </c>
      <c r="AE1079" s="242">
        <f t="shared" si="344"/>
        <v>161064.40000000002</v>
      </c>
      <c r="AF1079" s="242">
        <f t="shared" si="349"/>
        <v>226634.40000000002</v>
      </c>
      <c r="AG1079" s="242">
        <f t="shared" si="356"/>
        <v>233934.40000000002</v>
      </c>
      <c r="AH1079" s="242">
        <f t="shared" si="350"/>
        <v>23393</v>
      </c>
      <c r="AI1079" s="242">
        <f t="shared" si="351"/>
        <v>8650</v>
      </c>
      <c r="AJ1079" s="244">
        <f t="shared" si="352"/>
        <v>265970</v>
      </c>
      <c r="AM1079" s="246">
        <f t="shared" si="353"/>
        <v>21300</v>
      </c>
      <c r="AN1079" s="246">
        <f t="shared" si="354"/>
        <v>15610</v>
      </c>
    </row>
    <row r="1080" spans="2:40">
      <c r="B1080" s="2">
        <v>1075</v>
      </c>
      <c r="C1080" s="3"/>
      <c r="J1080" s="247">
        <v>575</v>
      </c>
      <c r="N1080" s="195">
        <v>287590</v>
      </c>
      <c r="O1080" s="195">
        <v>223650</v>
      </c>
      <c r="Q1080" s="241">
        <v>6060</v>
      </c>
      <c r="R1080" s="242">
        <f t="shared" si="357"/>
        <v>23490</v>
      </c>
      <c r="S1080" s="242">
        <f t="shared" si="341"/>
        <v>29460.000000000004</v>
      </c>
      <c r="T1080" s="242">
        <f t="shared" si="342"/>
        <v>123970</v>
      </c>
      <c r="U1080" s="242">
        <f t="shared" si="345"/>
        <v>176920</v>
      </c>
      <c r="V1080" s="242">
        <f t="shared" si="355"/>
        <v>182980</v>
      </c>
      <c r="W1080" s="242">
        <f t="shared" si="346"/>
        <v>18298</v>
      </c>
      <c r="X1080" s="242">
        <f t="shared" si="347"/>
        <v>6770</v>
      </c>
      <c r="Y1080" s="244">
        <f t="shared" si="348"/>
        <v>208040</v>
      </c>
      <c r="AB1080" s="241">
        <v>7300</v>
      </c>
      <c r="AC1080" s="242">
        <f t="shared" si="358"/>
        <v>27990</v>
      </c>
      <c r="AD1080" s="242">
        <f t="shared" si="343"/>
        <v>37580</v>
      </c>
      <c r="AE1080" s="242">
        <f t="shared" si="344"/>
        <v>161345</v>
      </c>
      <c r="AF1080" s="242">
        <f t="shared" si="349"/>
        <v>226915</v>
      </c>
      <c r="AG1080" s="242">
        <f t="shared" si="356"/>
        <v>234215</v>
      </c>
      <c r="AH1080" s="242">
        <f t="shared" si="350"/>
        <v>23422</v>
      </c>
      <c r="AI1080" s="242">
        <f t="shared" si="351"/>
        <v>8660</v>
      </c>
      <c r="AJ1080" s="244">
        <f t="shared" si="352"/>
        <v>266290</v>
      </c>
      <c r="AM1080" s="246">
        <f t="shared" si="353"/>
        <v>21300</v>
      </c>
      <c r="AN1080" s="246">
        <f t="shared" si="354"/>
        <v>15610</v>
      </c>
    </row>
    <row r="1081" spans="2:40">
      <c r="B1081" s="247">
        <v>1076</v>
      </c>
      <c r="C1081" s="3"/>
      <c r="J1081" s="247">
        <v>576</v>
      </c>
      <c r="N1081" s="195">
        <v>287900</v>
      </c>
      <c r="O1081" s="195">
        <v>223890</v>
      </c>
      <c r="Q1081" s="241">
        <v>6060</v>
      </c>
      <c r="R1081" s="242">
        <f t="shared" si="357"/>
        <v>23490</v>
      </c>
      <c r="S1081" s="242">
        <f t="shared" si="341"/>
        <v>29460.000000000004</v>
      </c>
      <c r="T1081" s="242">
        <f t="shared" si="342"/>
        <v>124185.59999999999</v>
      </c>
      <c r="U1081" s="242">
        <f t="shared" si="345"/>
        <v>177135.59999999998</v>
      </c>
      <c r="V1081" s="242">
        <f t="shared" si="355"/>
        <v>183195.59999999998</v>
      </c>
      <c r="W1081" s="242">
        <f t="shared" si="346"/>
        <v>18320</v>
      </c>
      <c r="X1081" s="242">
        <f t="shared" si="347"/>
        <v>6770</v>
      </c>
      <c r="Y1081" s="244">
        <f t="shared" si="348"/>
        <v>208280</v>
      </c>
      <c r="AB1081" s="241">
        <v>7300</v>
      </c>
      <c r="AC1081" s="242">
        <f t="shared" si="358"/>
        <v>27990</v>
      </c>
      <c r="AD1081" s="242">
        <f t="shared" si="343"/>
        <v>37580</v>
      </c>
      <c r="AE1081" s="242">
        <f t="shared" si="344"/>
        <v>161625.60000000001</v>
      </c>
      <c r="AF1081" s="242">
        <f t="shared" si="349"/>
        <v>227195.6</v>
      </c>
      <c r="AG1081" s="242">
        <f t="shared" si="356"/>
        <v>234495.6</v>
      </c>
      <c r="AH1081" s="242">
        <f t="shared" si="350"/>
        <v>23450</v>
      </c>
      <c r="AI1081" s="242">
        <f t="shared" si="351"/>
        <v>8670</v>
      </c>
      <c r="AJ1081" s="244">
        <f t="shared" si="352"/>
        <v>266610</v>
      </c>
      <c r="AM1081" s="246">
        <f t="shared" si="353"/>
        <v>21290</v>
      </c>
      <c r="AN1081" s="246">
        <f t="shared" si="354"/>
        <v>15610</v>
      </c>
    </row>
    <row r="1082" spans="2:40">
      <c r="B1082" s="2">
        <v>1077</v>
      </c>
      <c r="C1082" s="3"/>
      <c r="J1082" s="247">
        <v>577</v>
      </c>
      <c r="N1082" s="195">
        <v>288220</v>
      </c>
      <c r="O1082" s="195">
        <v>224140</v>
      </c>
      <c r="Q1082" s="241">
        <v>6060</v>
      </c>
      <c r="R1082" s="242">
        <f t="shared" si="357"/>
        <v>23490</v>
      </c>
      <c r="S1082" s="242">
        <f t="shared" ref="S1082:S1145" si="359">200*$S$3</f>
        <v>29460.000000000004</v>
      </c>
      <c r="T1082" s="242">
        <f t="shared" ref="T1082:T1145" si="360">J1082*$T$3</f>
        <v>124401.2</v>
      </c>
      <c r="U1082" s="242">
        <f t="shared" si="345"/>
        <v>177351.2</v>
      </c>
      <c r="V1082" s="242">
        <f t="shared" si="355"/>
        <v>183411.20000000001</v>
      </c>
      <c r="W1082" s="242">
        <f t="shared" si="346"/>
        <v>18341</v>
      </c>
      <c r="X1082" s="242">
        <f t="shared" si="347"/>
        <v>6780</v>
      </c>
      <c r="Y1082" s="244">
        <f t="shared" si="348"/>
        <v>208530</v>
      </c>
      <c r="AB1082" s="241">
        <v>7300</v>
      </c>
      <c r="AC1082" s="242">
        <f t="shared" si="358"/>
        <v>27990</v>
      </c>
      <c r="AD1082" s="242">
        <f t="shared" ref="AD1082:AD1145" si="361">200*$AD$3</f>
        <v>37580</v>
      </c>
      <c r="AE1082" s="242">
        <f t="shared" ref="AE1082:AE1145" si="362">J1082*$AE$3</f>
        <v>161906.20000000001</v>
      </c>
      <c r="AF1082" s="242">
        <f t="shared" si="349"/>
        <v>227476.2</v>
      </c>
      <c r="AG1082" s="242">
        <f t="shared" si="356"/>
        <v>234776.2</v>
      </c>
      <c r="AH1082" s="242">
        <f t="shared" si="350"/>
        <v>23478</v>
      </c>
      <c r="AI1082" s="242">
        <f t="shared" si="351"/>
        <v>8680</v>
      </c>
      <c r="AJ1082" s="244">
        <f t="shared" si="352"/>
        <v>266930</v>
      </c>
      <c r="AM1082" s="246">
        <f t="shared" si="353"/>
        <v>21290</v>
      </c>
      <c r="AN1082" s="246">
        <f t="shared" si="354"/>
        <v>15610</v>
      </c>
    </row>
    <row r="1083" spans="2:40">
      <c r="B1083" s="247">
        <v>1078</v>
      </c>
      <c r="C1083" s="3"/>
      <c r="J1083" s="247">
        <v>578</v>
      </c>
      <c r="N1083" s="195">
        <v>288550</v>
      </c>
      <c r="O1083" s="195">
        <v>224390</v>
      </c>
      <c r="Q1083" s="241">
        <v>6060</v>
      </c>
      <c r="R1083" s="242">
        <f t="shared" si="357"/>
        <v>23490</v>
      </c>
      <c r="S1083" s="242">
        <f t="shared" si="359"/>
        <v>29460.000000000004</v>
      </c>
      <c r="T1083" s="242">
        <f t="shared" si="360"/>
        <v>124616.8</v>
      </c>
      <c r="U1083" s="242">
        <f t="shared" si="345"/>
        <v>177566.8</v>
      </c>
      <c r="V1083" s="242">
        <f t="shared" si="355"/>
        <v>183626.8</v>
      </c>
      <c r="W1083" s="242">
        <f t="shared" si="346"/>
        <v>18363</v>
      </c>
      <c r="X1083" s="242">
        <f t="shared" si="347"/>
        <v>6790</v>
      </c>
      <c r="Y1083" s="244">
        <f t="shared" si="348"/>
        <v>208770</v>
      </c>
      <c r="AB1083" s="241">
        <v>7300</v>
      </c>
      <c r="AC1083" s="242">
        <f t="shared" si="358"/>
        <v>27990</v>
      </c>
      <c r="AD1083" s="242">
        <f t="shared" si="361"/>
        <v>37580</v>
      </c>
      <c r="AE1083" s="242">
        <f t="shared" si="362"/>
        <v>162186.80000000002</v>
      </c>
      <c r="AF1083" s="242">
        <f t="shared" si="349"/>
        <v>227756.80000000002</v>
      </c>
      <c r="AG1083" s="242">
        <f t="shared" si="356"/>
        <v>235056.80000000002</v>
      </c>
      <c r="AH1083" s="242">
        <f t="shared" si="350"/>
        <v>23506</v>
      </c>
      <c r="AI1083" s="242">
        <f t="shared" si="351"/>
        <v>8690</v>
      </c>
      <c r="AJ1083" s="244">
        <f t="shared" si="352"/>
        <v>267250</v>
      </c>
      <c r="AM1083" s="246">
        <f t="shared" si="353"/>
        <v>21300</v>
      </c>
      <c r="AN1083" s="246">
        <f t="shared" si="354"/>
        <v>15620</v>
      </c>
    </row>
    <row r="1084" spans="2:40">
      <c r="B1084" s="2">
        <v>1079</v>
      </c>
      <c r="C1084" s="3"/>
      <c r="J1084" s="247">
        <v>579</v>
      </c>
      <c r="N1084" s="195">
        <v>288870</v>
      </c>
      <c r="O1084" s="195">
        <v>224630</v>
      </c>
      <c r="Q1084" s="241">
        <v>6060</v>
      </c>
      <c r="R1084" s="242">
        <f t="shared" si="357"/>
        <v>23490</v>
      </c>
      <c r="S1084" s="242">
        <f t="shared" si="359"/>
        <v>29460.000000000004</v>
      </c>
      <c r="T1084" s="242">
        <f t="shared" si="360"/>
        <v>124832.4</v>
      </c>
      <c r="U1084" s="242">
        <f t="shared" si="345"/>
        <v>177782.39999999999</v>
      </c>
      <c r="V1084" s="242">
        <f t="shared" si="355"/>
        <v>183842.4</v>
      </c>
      <c r="W1084" s="242">
        <f t="shared" si="346"/>
        <v>18384</v>
      </c>
      <c r="X1084" s="242">
        <f t="shared" si="347"/>
        <v>6800</v>
      </c>
      <c r="Y1084" s="244">
        <f t="shared" si="348"/>
        <v>209020</v>
      </c>
      <c r="AB1084" s="241">
        <v>7300</v>
      </c>
      <c r="AC1084" s="242">
        <f t="shared" si="358"/>
        <v>27990</v>
      </c>
      <c r="AD1084" s="242">
        <f t="shared" si="361"/>
        <v>37580</v>
      </c>
      <c r="AE1084" s="242">
        <f t="shared" si="362"/>
        <v>162467.40000000002</v>
      </c>
      <c r="AF1084" s="242">
        <f t="shared" si="349"/>
        <v>228037.40000000002</v>
      </c>
      <c r="AG1084" s="242">
        <f t="shared" si="356"/>
        <v>235337.40000000002</v>
      </c>
      <c r="AH1084" s="242">
        <f t="shared" si="350"/>
        <v>23534</v>
      </c>
      <c r="AI1084" s="242">
        <f t="shared" si="351"/>
        <v>8700</v>
      </c>
      <c r="AJ1084" s="244">
        <f t="shared" si="352"/>
        <v>267570</v>
      </c>
      <c r="AM1084" s="246">
        <f t="shared" si="353"/>
        <v>21300</v>
      </c>
      <c r="AN1084" s="246">
        <f t="shared" si="354"/>
        <v>15610</v>
      </c>
    </row>
    <row r="1085" spans="2:40">
      <c r="B1085" s="247">
        <v>1080</v>
      </c>
      <c r="C1085" s="3"/>
      <c r="J1085" s="247">
        <v>580</v>
      </c>
      <c r="N1085" s="195">
        <v>289190</v>
      </c>
      <c r="O1085" s="195">
        <v>224870</v>
      </c>
      <c r="Q1085" s="241">
        <v>6060</v>
      </c>
      <c r="R1085" s="242">
        <f t="shared" si="357"/>
        <v>23490</v>
      </c>
      <c r="S1085" s="242">
        <f t="shared" si="359"/>
        <v>29460.000000000004</v>
      </c>
      <c r="T1085" s="242">
        <f t="shared" si="360"/>
        <v>125048</v>
      </c>
      <c r="U1085" s="242">
        <f t="shared" si="345"/>
        <v>177998</v>
      </c>
      <c r="V1085" s="242">
        <f t="shared" si="355"/>
        <v>184058</v>
      </c>
      <c r="W1085" s="242">
        <f t="shared" si="346"/>
        <v>18406</v>
      </c>
      <c r="X1085" s="242">
        <f t="shared" si="347"/>
        <v>6810</v>
      </c>
      <c r="Y1085" s="244">
        <f t="shared" si="348"/>
        <v>209270</v>
      </c>
      <c r="AB1085" s="241">
        <v>7300</v>
      </c>
      <c r="AC1085" s="242">
        <f t="shared" si="358"/>
        <v>27990</v>
      </c>
      <c r="AD1085" s="242">
        <f t="shared" si="361"/>
        <v>37580</v>
      </c>
      <c r="AE1085" s="242">
        <f t="shared" si="362"/>
        <v>162748</v>
      </c>
      <c r="AF1085" s="242">
        <f t="shared" si="349"/>
        <v>228318</v>
      </c>
      <c r="AG1085" s="242">
        <f t="shared" si="356"/>
        <v>235618</v>
      </c>
      <c r="AH1085" s="242">
        <f t="shared" si="350"/>
        <v>23562</v>
      </c>
      <c r="AI1085" s="242">
        <f t="shared" si="351"/>
        <v>8710</v>
      </c>
      <c r="AJ1085" s="244">
        <f t="shared" si="352"/>
        <v>267890</v>
      </c>
      <c r="AM1085" s="246">
        <f t="shared" si="353"/>
        <v>21300</v>
      </c>
      <c r="AN1085" s="246">
        <f t="shared" si="354"/>
        <v>15600</v>
      </c>
    </row>
    <row r="1086" spans="2:40">
      <c r="B1086" s="2">
        <v>1081</v>
      </c>
      <c r="C1086" s="3"/>
      <c r="J1086" s="247">
        <v>581</v>
      </c>
      <c r="N1086" s="195">
        <v>289510</v>
      </c>
      <c r="O1086" s="195">
        <v>225120</v>
      </c>
      <c r="Q1086" s="241">
        <v>6060</v>
      </c>
      <c r="R1086" s="242">
        <f t="shared" si="357"/>
        <v>23490</v>
      </c>
      <c r="S1086" s="242">
        <f t="shared" si="359"/>
        <v>29460.000000000004</v>
      </c>
      <c r="T1086" s="242">
        <f t="shared" si="360"/>
        <v>125263.59999999999</v>
      </c>
      <c r="U1086" s="242">
        <f t="shared" si="345"/>
        <v>178213.59999999998</v>
      </c>
      <c r="V1086" s="242">
        <f t="shared" si="355"/>
        <v>184273.59999999998</v>
      </c>
      <c r="W1086" s="242">
        <f t="shared" si="346"/>
        <v>18427</v>
      </c>
      <c r="X1086" s="242">
        <f t="shared" si="347"/>
        <v>6810</v>
      </c>
      <c r="Y1086" s="244">
        <f t="shared" si="348"/>
        <v>209510</v>
      </c>
      <c r="AB1086" s="241">
        <v>7300</v>
      </c>
      <c r="AC1086" s="242">
        <f t="shared" si="358"/>
        <v>27990</v>
      </c>
      <c r="AD1086" s="242">
        <f t="shared" si="361"/>
        <v>37580</v>
      </c>
      <c r="AE1086" s="242">
        <f t="shared" si="362"/>
        <v>163028.6</v>
      </c>
      <c r="AF1086" s="242">
        <f t="shared" si="349"/>
        <v>228598.6</v>
      </c>
      <c r="AG1086" s="242">
        <f t="shared" si="356"/>
        <v>235898.6</v>
      </c>
      <c r="AH1086" s="242">
        <f t="shared" si="350"/>
        <v>23590</v>
      </c>
      <c r="AI1086" s="242">
        <f t="shared" si="351"/>
        <v>8720</v>
      </c>
      <c r="AJ1086" s="244">
        <f t="shared" si="352"/>
        <v>268200</v>
      </c>
      <c r="AM1086" s="246">
        <f t="shared" si="353"/>
        <v>21310</v>
      </c>
      <c r="AN1086" s="246">
        <f t="shared" si="354"/>
        <v>15610</v>
      </c>
    </row>
    <row r="1087" spans="2:40">
      <c r="B1087" s="247">
        <v>1082</v>
      </c>
      <c r="C1087" s="3"/>
      <c r="J1087" s="247">
        <v>582</v>
      </c>
      <c r="N1087" s="195">
        <v>289830</v>
      </c>
      <c r="O1087" s="195">
        <v>225370</v>
      </c>
      <c r="Q1087" s="241">
        <v>6060</v>
      </c>
      <c r="R1087" s="242">
        <f t="shared" si="357"/>
        <v>23490</v>
      </c>
      <c r="S1087" s="242">
        <f t="shared" si="359"/>
        <v>29460.000000000004</v>
      </c>
      <c r="T1087" s="242">
        <f t="shared" si="360"/>
        <v>125479.2</v>
      </c>
      <c r="U1087" s="242">
        <f t="shared" si="345"/>
        <v>178429.2</v>
      </c>
      <c r="V1087" s="242">
        <f t="shared" si="355"/>
        <v>184489.2</v>
      </c>
      <c r="W1087" s="242">
        <f t="shared" si="346"/>
        <v>18449</v>
      </c>
      <c r="X1087" s="242">
        <f t="shared" si="347"/>
        <v>6820</v>
      </c>
      <c r="Y1087" s="244">
        <f t="shared" si="348"/>
        <v>209750</v>
      </c>
      <c r="AB1087" s="241">
        <v>7300</v>
      </c>
      <c r="AC1087" s="242">
        <f t="shared" si="358"/>
        <v>27990</v>
      </c>
      <c r="AD1087" s="242">
        <f t="shared" si="361"/>
        <v>37580</v>
      </c>
      <c r="AE1087" s="242">
        <f t="shared" si="362"/>
        <v>163309.20000000001</v>
      </c>
      <c r="AF1087" s="242">
        <f t="shared" si="349"/>
        <v>228879.2</v>
      </c>
      <c r="AG1087" s="242">
        <f t="shared" si="356"/>
        <v>236179.20000000001</v>
      </c>
      <c r="AH1087" s="242">
        <f t="shared" si="350"/>
        <v>23618</v>
      </c>
      <c r="AI1087" s="242">
        <f t="shared" si="351"/>
        <v>8730</v>
      </c>
      <c r="AJ1087" s="244">
        <f t="shared" si="352"/>
        <v>268520</v>
      </c>
      <c r="AM1087" s="246">
        <f t="shared" si="353"/>
        <v>21310</v>
      </c>
      <c r="AN1087" s="246">
        <f t="shared" si="354"/>
        <v>15620</v>
      </c>
    </row>
    <row r="1088" spans="2:40">
      <c r="B1088" s="2">
        <v>1083</v>
      </c>
      <c r="C1088" s="3"/>
      <c r="J1088" s="247">
        <v>583</v>
      </c>
      <c r="N1088" s="195">
        <v>290140</v>
      </c>
      <c r="O1088" s="195">
        <v>225610</v>
      </c>
      <c r="Q1088" s="241">
        <v>6060</v>
      </c>
      <c r="R1088" s="242">
        <f t="shared" si="357"/>
        <v>23490</v>
      </c>
      <c r="S1088" s="242">
        <f t="shared" si="359"/>
        <v>29460.000000000004</v>
      </c>
      <c r="T1088" s="242">
        <f t="shared" si="360"/>
        <v>125694.8</v>
      </c>
      <c r="U1088" s="242">
        <f t="shared" si="345"/>
        <v>178644.8</v>
      </c>
      <c r="V1088" s="242">
        <f t="shared" si="355"/>
        <v>184704.8</v>
      </c>
      <c r="W1088" s="242">
        <f t="shared" si="346"/>
        <v>18470</v>
      </c>
      <c r="X1088" s="242">
        <f t="shared" si="347"/>
        <v>6830</v>
      </c>
      <c r="Y1088" s="244">
        <f t="shared" si="348"/>
        <v>210000</v>
      </c>
      <c r="AB1088" s="241">
        <v>7300</v>
      </c>
      <c r="AC1088" s="242">
        <f t="shared" si="358"/>
        <v>27990</v>
      </c>
      <c r="AD1088" s="242">
        <f t="shared" si="361"/>
        <v>37580</v>
      </c>
      <c r="AE1088" s="242">
        <f t="shared" si="362"/>
        <v>163589.80000000002</v>
      </c>
      <c r="AF1088" s="242">
        <f t="shared" si="349"/>
        <v>229159.80000000002</v>
      </c>
      <c r="AG1088" s="242">
        <f t="shared" si="356"/>
        <v>236459.80000000002</v>
      </c>
      <c r="AH1088" s="242">
        <f t="shared" si="350"/>
        <v>23646</v>
      </c>
      <c r="AI1088" s="242">
        <f t="shared" si="351"/>
        <v>8740</v>
      </c>
      <c r="AJ1088" s="244">
        <f t="shared" si="352"/>
        <v>268840</v>
      </c>
      <c r="AM1088" s="246">
        <f t="shared" si="353"/>
        <v>21300</v>
      </c>
      <c r="AN1088" s="246">
        <f t="shared" si="354"/>
        <v>15610</v>
      </c>
    </row>
    <row r="1089" spans="2:40">
      <c r="B1089" s="247">
        <v>1084</v>
      </c>
      <c r="C1089" s="3"/>
      <c r="J1089" s="247">
        <v>584</v>
      </c>
      <c r="N1089" s="195">
        <v>290460</v>
      </c>
      <c r="O1089" s="195">
        <v>225860</v>
      </c>
      <c r="Q1089" s="241">
        <v>6060</v>
      </c>
      <c r="R1089" s="242">
        <f t="shared" si="357"/>
        <v>23490</v>
      </c>
      <c r="S1089" s="242">
        <f t="shared" si="359"/>
        <v>29460.000000000004</v>
      </c>
      <c r="T1089" s="242">
        <f t="shared" si="360"/>
        <v>125910.39999999999</v>
      </c>
      <c r="U1089" s="242">
        <f t="shared" si="345"/>
        <v>178860.4</v>
      </c>
      <c r="V1089" s="242">
        <f t="shared" si="355"/>
        <v>184920.4</v>
      </c>
      <c r="W1089" s="242">
        <f t="shared" si="346"/>
        <v>18492</v>
      </c>
      <c r="X1089" s="242">
        <f t="shared" si="347"/>
        <v>6840</v>
      </c>
      <c r="Y1089" s="244">
        <f t="shared" si="348"/>
        <v>210250</v>
      </c>
      <c r="AB1089" s="241">
        <v>7300</v>
      </c>
      <c r="AC1089" s="242">
        <f t="shared" si="358"/>
        <v>27990</v>
      </c>
      <c r="AD1089" s="242">
        <f t="shared" si="361"/>
        <v>37580</v>
      </c>
      <c r="AE1089" s="242">
        <f t="shared" si="362"/>
        <v>163870.40000000002</v>
      </c>
      <c r="AF1089" s="242">
        <f t="shared" si="349"/>
        <v>229440.40000000002</v>
      </c>
      <c r="AG1089" s="242">
        <f t="shared" si="356"/>
        <v>236740.40000000002</v>
      </c>
      <c r="AH1089" s="242">
        <f t="shared" si="350"/>
        <v>23674</v>
      </c>
      <c r="AI1089" s="242">
        <f t="shared" si="351"/>
        <v>8750</v>
      </c>
      <c r="AJ1089" s="244">
        <f t="shared" si="352"/>
        <v>269160</v>
      </c>
      <c r="AM1089" s="246">
        <f t="shared" si="353"/>
        <v>21300</v>
      </c>
      <c r="AN1089" s="246">
        <f t="shared" si="354"/>
        <v>15610</v>
      </c>
    </row>
    <row r="1090" spans="2:40">
      <c r="B1090" s="2">
        <v>1085</v>
      </c>
      <c r="C1090" s="3"/>
      <c r="J1090" s="247">
        <v>585</v>
      </c>
      <c r="N1090" s="195">
        <v>290780</v>
      </c>
      <c r="O1090" s="195">
        <v>226100</v>
      </c>
      <c r="Q1090" s="241">
        <v>6060</v>
      </c>
      <c r="R1090" s="242">
        <f t="shared" si="357"/>
        <v>23490</v>
      </c>
      <c r="S1090" s="242">
        <f t="shared" si="359"/>
        <v>29460.000000000004</v>
      </c>
      <c r="T1090" s="242">
        <f t="shared" si="360"/>
        <v>126126</v>
      </c>
      <c r="U1090" s="242">
        <f t="shared" si="345"/>
        <v>179076</v>
      </c>
      <c r="V1090" s="242">
        <f t="shared" si="355"/>
        <v>185136</v>
      </c>
      <c r="W1090" s="242">
        <f t="shared" si="346"/>
        <v>18514</v>
      </c>
      <c r="X1090" s="242">
        <f t="shared" si="347"/>
        <v>6850</v>
      </c>
      <c r="Y1090" s="244">
        <f t="shared" si="348"/>
        <v>210500</v>
      </c>
      <c r="AB1090" s="241">
        <v>7300</v>
      </c>
      <c r="AC1090" s="242">
        <f t="shared" si="358"/>
        <v>27990</v>
      </c>
      <c r="AD1090" s="242">
        <f t="shared" si="361"/>
        <v>37580</v>
      </c>
      <c r="AE1090" s="242">
        <f t="shared" si="362"/>
        <v>164151</v>
      </c>
      <c r="AF1090" s="242">
        <f t="shared" si="349"/>
        <v>229721</v>
      </c>
      <c r="AG1090" s="242">
        <f t="shared" si="356"/>
        <v>237021</v>
      </c>
      <c r="AH1090" s="242">
        <f t="shared" si="350"/>
        <v>23702</v>
      </c>
      <c r="AI1090" s="242">
        <f t="shared" si="351"/>
        <v>8760</v>
      </c>
      <c r="AJ1090" s="244">
        <f t="shared" si="352"/>
        <v>269480</v>
      </c>
      <c r="AM1090" s="246">
        <f t="shared" si="353"/>
        <v>21300</v>
      </c>
      <c r="AN1090" s="246">
        <f t="shared" si="354"/>
        <v>15600</v>
      </c>
    </row>
    <row r="1091" spans="2:40">
      <c r="B1091" s="247">
        <v>1086</v>
      </c>
      <c r="C1091" s="3"/>
      <c r="J1091" s="247">
        <v>586</v>
      </c>
      <c r="N1091" s="195">
        <v>291100</v>
      </c>
      <c r="O1091" s="195">
        <v>226340</v>
      </c>
      <c r="Q1091" s="241">
        <v>6060</v>
      </c>
      <c r="R1091" s="242">
        <f t="shared" si="357"/>
        <v>23490</v>
      </c>
      <c r="S1091" s="242">
        <f t="shared" si="359"/>
        <v>29460.000000000004</v>
      </c>
      <c r="T1091" s="242">
        <f t="shared" si="360"/>
        <v>126341.59999999999</v>
      </c>
      <c r="U1091" s="242">
        <f t="shared" si="345"/>
        <v>179291.59999999998</v>
      </c>
      <c r="V1091" s="242">
        <f t="shared" si="355"/>
        <v>185351.59999999998</v>
      </c>
      <c r="W1091" s="242">
        <f t="shared" si="346"/>
        <v>18535</v>
      </c>
      <c r="X1091" s="242">
        <f t="shared" si="347"/>
        <v>6850</v>
      </c>
      <c r="Y1091" s="244">
        <f t="shared" si="348"/>
        <v>210730</v>
      </c>
      <c r="AB1091" s="241">
        <v>7300</v>
      </c>
      <c r="AC1091" s="242">
        <f t="shared" si="358"/>
        <v>27990</v>
      </c>
      <c r="AD1091" s="242">
        <f t="shared" si="361"/>
        <v>37580</v>
      </c>
      <c r="AE1091" s="242">
        <f t="shared" si="362"/>
        <v>164431.6</v>
      </c>
      <c r="AF1091" s="242">
        <f t="shared" si="349"/>
        <v>230001.6</v>
      </c>
      <c r="AG1091" s="242">
        <f t="shared" si="356"/>
        <v>237301.6</v>
      </c>
      <c r="AH1091" s="242">
        <f t="shared" si="350"/>
        <v>23730</v>
      </c>
      <c r="AI1091" s="242">
        <f t="shared" si="351"/>
        <v>8780</v>
      </c>
      <c r="AJ1091" s="244">
        <f t="shared" si="352"/>
        <v>269810</v>
      </c>
      <c r="AM1091" s="246">
        <f t="shared" si="353"/>
        <v>21290</v>
      </c>
      <c r="AN1091" s="246">
        <f t="shared" si="354"/>
        <v>15610</v>
      </c>
    </row>
    <row r="1092" spans="2:40">
      <c r="B1092" s="2">
        <v>1087</v>
      </c>
      <c r="C1092" s="3"/>
      <c r="J1092" s="247">
        <v>587</v>
      </c>
      <c r="N1092" s="195">
        <v>291420</v>
      </c>
      <c r="O1092" s="195">
        <v>226590</v>
      </c>
      <c r="Q1092" s="241">
        <v>6060</v>
      </c>
      <c r="R1092" s="242">
        <f t="shared" si="357"/>
        <v>23490</v>
      </c>
      <c r="S1092" s="242">
        <f t="shared" si="359"/>
        <v>29460.000000000004</v>
      </c>
      <c r="T1092" s="242">
        <f t="shared" si="360"/>
        <v>126557.2</v>
      </c>
      <c r="U1092" s="242">
        <f t="shared" si="345"/>
        <v>179507.20000000001</v>
      </c>
      <c r="V1092" s="242">
        <f t="shared" si="355"/>
        <v>185567.2</v>
      </c>
      <c r="W1092" s="242">
        <f t="shared" si="346"/>
        <v>18557</v>
      </c>
      <c r="X1092" s="242">
        <f t="shared" si="347"/>
        <v>6860</v>
      </c>
      <c r="Y1092" s="244">
        <f t="shared" si="348"/>
        <v>210980</v>
      </c>
      <c r="AB1092" s="241">
        <v>7300</v>
      </c>
      <c r="AC1092" s="242">
        <f t="shared" si="358"/>
        <v>27990</v>
      </c>
      <c r="AD1092" s="242">
        <f t="shared" si="361"/>
        <v>37580</v>
      </c>
      <c r="AE1092" s="242">
        <f t="shared" si="362"/>
        <v>164712.20000000001</v>
      </c>
      <c r="AF1092" s="242">
        <f t="shared" si="349"/>
        <v>230282.2</v>
      </c>
      <c r="AG1092" s="242">
        <f t="shared" si="356"/>
        <v>237582.2</v>
      </c>
      <c r="AH1092" s="242">
        <f t="shared" si="350"/>
        <v>23758</v>
      </c>
      <c r="AI1092" s="242">
        <f t="shared" si="351"/>
        <v>8790</v>
      </c>
      <c r="AJ1092" s="244">
        <f t="shared" si="352"/>
        <v>270130</v>
      </c>
      <c r="AM1092" s="246">
        <f t="shared" si="353"/>
        <v>21290</v>
      </c>
      <c r="AN1092" s="246">
        <f t="shared" si="354"/>
        <v>15610</v>
      </c>
    </row>
    <row r="1093" spans="2:40">
      <c r="B1093" s="247">
        <v>1088</v>
      </c>
      <c r="C1093" s="3"/>
      <c r="J1093" s="247">
        <v>588</v>
      </c>
      <c r="N1093" s="195">
        <v>291740</v>
      </c>
      <c r="O1093" s="195">
        <v>226840</v>
      </c>
      <c r="Q1093" s="241">
        <v>6060</v>
      </c>
      <c r="R1093" s="242">
        <f t="shared" si="357"/>
        <v>23490</v>
      </c>
      <c r="S1093" s="242">
        <f t="shared" si="359"/>
        <v>29460.000000000004</v>
      </c>
      <c r="T1093" s="242">
        <f t="shared" si="360"/>
        <v>126772.8</v>
      </c>
      <c r="U1093" s="242">
        <f t="shared" ref="U1093:U1156" si="363">R1093+S1093+T1093</f>
        <v>179722.8</v>
      </c>
      <c r="V1093" s="242">
        <f t="shared" si="355"/>
        <v>185782.8</v>
      </c>
      <c r="W1093" s="242">
        <f t="shared" ref="W1093:W1156" si="364">ROUND((V1093*0.1),0)</f>
        <v>18578</v>
      </c>
      <c r="X1093" s="242">
        <f t="shared" ref="X1093:X1156" si="365">ROUNDDOWN((V1093*0.037),-1)</f>
        <v>6870</v>
      </c>
      <c r="Y1093" s="244">
        <f t="shared" ref="Y1093:Y1156" si="366">ROUNDDOWN((V1093+W1093+X1093),-1)</f>
        <v>211230</v>
      </c>
      <c r="AB1093" s="241">
        <v>7300</v>
      </c>
      <c r="AC1093" s="242">
        <f t="shared" si="358"/>
        <v>27990</v>
      </c>
      <c r="AD1093" s="242">
        <f t="shared" si="361"/>
        <v>37580</v>
      </c>
      <c r="AE1093" s="242">
        <f t="shared" si="362"/>
        <v>164992.80000000002</v>
      </c>
      <c r="AF1093" s="242">
        <f t="shared" ref="AF1093:AF1156" si="367">AC1093+AD1093+AE1093</f>
        <v>230562.80000000002</v>
      </c>
      <c r="AG1093" s="242">
        <f t="shared" si="356"/>
        <v>237862.80000000002</v>
      </c>
      <c r="AH1093" s="242">
        <f t="shared" ref="AH1093:AH1156" si="368">ROUND((AG1093*0.1),0)</f>
        <v>23786</v>
      </c>
      <c r="AI1093" s="242">
        <f t="shared" ref="AI1093:AI1156" si="369">ROUNDDOWN((AG1093*0.037),-1)</f>
        <v>8800</v>
      </c>
      <c r="AJ1093" s="244">
        <f t="shared" ref="AJ1093:AJ1156" si="370">ROUNDDOWN((AG1093+AH1093+AI1093),-1)</f>
        <v>270440</v>
      </c>
      <c r="AM1093" s="246">
        <f t="shared" si="353"/>
        <v>21300</v>
      </c>
      <c r="AN1093" s="246">
        <f t="shared" si="354"/>
        <v>15610</v>
      </c>
    </row>
    <row r="1094" spans="2:40">
      <c r="B1094" s="2">
        <v>1089</v>
      </c>
      <c r="C1094" s="3"/>
      <c r="J1094" s="247">
        <v>589</v>
      </c>
      <c r="N1094" s="195">
        <v>292060</v>
      </c>
      <c r="O1094" s="195">
        <v>227080</v>
      </c>
      <c r="Q1094" s="241">
        <v>6060</v>
      </c>
      <c r="R1094" s="242">
        <f t="shared" si="357"/>
        <v>23490</v>
      </c>
      <c r="S1094" s="242">
        <f t="shared" si="359"/>
        <v>29460.000000000004</v>
      </c>
      <c r="T1094" s="242">
        <f t="shared" si="360"/>
        <v>126988.4</v>
      </c>
      <c r="U1094" s="242">
        <f t="shared" si="363"/>
        <v>179938.4</v>
      </c>
      <c r="V1094" s="242">
        <f t="shared" si="355"/>
        <v>185998.4</v>
      </c>
      <c r="W1094" s="242">
        <f t="shared" si="364"/>
        <v>18600</v>
      </c>
      <c r="X1094" s="242">
        <f t="shared" si="365"/>
        <v>6880</v>
      </c>
      <c r="Y1094" s="244">
        <f t="shared" si="366"/>
        <v>211470</v>
      </c>
      <c r="AB1094" s="241">
        <v>7300</v>
      </c>
      <c r="AC1094" s="242">
        <f t="shared" si="358"/>
        <v>27990</v>
      </c>
      <c r="AD1094" s="242">
        <f t="shared" si="361"/>
        <v>37580</v>
      </c>
      <c r="AE1094" s="242">
        <f t="shared" si="362"/>
        <v>165273.40000000002</v>
      </c>
      <c r="AF1094" s="242">
        <f t="shared" si="367"/>
        <v>230843.40000000002</v>
      </c>
      <c r="AG1094" s="242">
        <f t="shared" si="356"/>
        <v>238143.40000000002</v>
      </c>
      <c r="AH1094" s="242">
        <f t="shared" si="368"/>
        <v>23814</v>
      </c>
      <c r="AI1094" s="242">
        <f t="shared" si="369"/>
        <v>8810</v>
      </c>
      <c r="AJ1094" s="244">
        <f t="shared" si="370"/>
        <v>270760</v>
      </c>
      <c r="AM1094" s="246">
        <f t="shared" ref="AM1094:AM1157" si="371">N1094-AJ1094</f>
        <v>21300</v>
      </c>
      <c r="AN1094" s="246">
        <f t="shared" ref="AN1094:AN1157" si="372">O1094-Y1094</f>
        <v>15610</v>
      </c>
    </row>
    <row r="1095" spans="2:40">
      <c r="B1095" s="247">
        <v>1090</v>
      </c>
      <c r="C1095" s="3"/>
      <c r="J1095" s="247">
        <v>590</v>
      </c>
      <c r="N1095" s="195">
        <v>292370</v>
      </c>
      <c r="O1095" s="195">
        <v>227320</v>
      </c>
      <c r="Q1095" s="241">
        <v>6060</v>
      </c>
      <c r="R1095" s="242">
        <f t="shared" si="357"/>
        <v>23490</v>
      </c>
      <c r="S1095" s="242">
        <f t="shared" si="359"/>
        <v>29460.000000000004</v>
      </c>
      <c r="T1095" s="242">
        <f t="shared" si="360"/>
        <v>127204</v>
      </c>
      <c r="U1095" s="242">
        <f t="shared" si="363"/>
        <v>180154</v>
      </c>
      <c r="V1095" s="242">
        <f t="shared" si="355"/>
        <v>186214</v>
      </c>
      <c r="W1095" s="242">
        <f t="shared" si="364"/>
        <v>18621</v>
      </c>
      <c r="X1095" s="242">
        <f t="shared" si="365"/>
        <v>6880</v>
      </c>
      <c r="Y1095" s="244">
        <f t="shared" si="366"/>
        <v>211710</v>
      </c>
      <c r="AB1095" s="241">
        <v>7300</v>
      </c>
      <c r="AC1095" s="242">
        <f t="shared" si="358"/>
        <v>27990</v>
      </c>
      <c r="AD1095" s="242">
        <f t="shared" si="361"/>
        <v>37580</v>
      </c>
      <c r="AE1095" s="242">
        <f t="shared" si="362"/>
        <v>165554</v>
      </c>
      <c r="AF1095" s="242">
        <f t="shared" si="367"/>
        <v>231124</v>
      </c>
      <c r="AG1095" s="242">
        <f t="shared" si="356"/>
        <v>238424</v>
      </c>
      <c r="AH1095" s="242">
        <f t="shared" si="368"/>
        <v>23842</v>
      </c>
      <c r="AI1095" s="242">
        <f t="shared" si="369"/>
        <v>8820</v>
      </c>
      <c r="AJ1095" s="244">
        <f t="shared" si="370"/>
        <v>271080</v>
      </c>
      <c r="AM1095" s="246">
        <f t="shared" si="371"/>
        <v>21290</v>
      </c>
      <c r="AN1095" s="246">
        <f t="shared" si="372"/>
        <v>15610</v>
      </c>
    </row>
    <row r="1096" spans="2:40">
      <c r="B1096" s="2">
        <v>1091</v>
      </c>
      <c r="C1096" s="3"/>
      <c r="J1096" s="247">
        <v>591</v>
      </c>
      <c r="N1096" s="195">
        <v>292690</v>
      </c>
      <c r="O1096" s="195">
        <v>227570</v>
      </c>
      <c r="Q1096" s="241">
        <v>6060</v>
      </c>
      <c r="R1096" s="242">
        <f t="shared" si="357"/>
        <v>23490</v>
      </c>
      <c r="S1096" s="242">
        <f t="shared" si="359"/>
        <v>29460.000000000004</v>
      </c>
      <c r="T1096" s="242">
        <f t="shared" si="360"/>
        <v>127419.59999999999</v>
      </c>
      <c r="U1096" s="242">
        <f t="shared" si="363"/>
        <v>180369.59999999998</v>
      </c>
      <c r="V1096" s="242">
        <f t="shared" si="355"/>
        <v>186429.59999999998</v>
      </c>
      <c r="W1096" s="242">
        <f t="shared" si="364"/>
        <v>18643</v>
      </c>
      <c r="X1096" s="242">
        <f t="shared" si="365"/>
        <v>6890</v>
      </c>
      <c r="Y1096" s="244">
        <f t="shared" si="366"/>
        <v>211960</v>
      </c>
      <c r="AB1096" s="241">
        <v>7300</v>
      </c>
      <c r="AC1096" s="242">
        <f t="shared" si="358"/>
        <v>27990</v>
      </c>
      <c r="AD1096" s="242">
        <f t="shared" si="361"/>
        <v>37580</v>
      </c>
      <c r="AE1096" s="242">
        <f t="shared" si="362"/>
        <v>165834.6</v>
      </c>
      <c r="AF1096" s="242">
        <f t="shared" si="367"/>
        <v>231404.6</v>
      </c>
      <c r="AG1096" s="242">
        <f t="shared" si="356"/>
        <v>238704.6</v>
      </c>
      <c r="AH1096" s="242">
        <f t="shared" si="368"/>
        <v>23870</v>
      </c>
      <c r="AI1096" s="242">
        <f t="shared" si="369"/>
        <v>8830</v>
      </c>
      <c r="AJ1096" s="244">
        <f t="shared" si="370"/>
        <v>271400</v>
      </c>
      <c r="AM1096" s="246">
        <f t="shared" si="371"/>
        <v>21290</v>
      </c>
      <c r="AN1096" s="246">
        <f t="shared" si="372"/>
        <v>15610</v>
      </c>
    </row>
    <row r="1097" spans="2:40">
      <c r="B1097" s="247">
        <v>1092</v>
      </c>
      <c r="C1097" s="3"/>
      <c r="J1097" s="247">
        <v>592</v>
      </c>
      <c r="N1097" s="195">
        <v>293010</v>
      </c>
      <c r="O1097" s="195">
        <v>227820</v>
      </c>
      <c r="Q1097" s="241">
        <v>6060</v>
      </c>
      <c r="R1097" s="242">
        <f t="shared" si="357"/>
        <v>23490</v>
      </c>
      <c r="S1097" s="242">
        <f t="shared" si="359"/>
        <v>29460.000000000004</v>
      </c>
      <c r="T1097" s="242">
        <f t="shared" si="360"/>
        <v>127635.2</v>
      </c>
      <c r="U1097" s="242">
        <f t="shared" si="363"/>
        <v>180585.2</v>
      </c>
      <c r="V1097" s="242">
        <f t="shared" si="355"/>
        <v>186645.2</v>
      </c>
      <c r="W1097" s="242">
        <f t="shared" si="364"/>
        <v>18665</v>
      </c>
      <c r="X1097" s="242">
        <f t="shared" si="365"/>
        <v>6900</v>
      </c>
      <c r="Y1097" s="244">
        <f t="shared" si="366"/>
        <v>212210</v>
      </c>
      <c r="AB1097" s="241">
        <v>7300</v>
      </c>
      <c r="AC1097" s="242">
        <f t="shared" si="358"/>
        <v>27990</v>
      </c>
      <c r="AD1097" s="242">
        <f t="shared" si="361"/>
        <v>37580</v>
      </c>
      <c r="AE1097" s="242">
        <f t="shared" si="362"/>
        <v>166115.20000000001</v>
      </c>
      <c r="AF1097" s="242">
        <f t="shared" si="367"/>
        <v>231685.2</v>
      </c>
      <c r="AG1097" s="242">
        <f t="shared" si="356"/>
        <v>238985.2</v>
      </c>
      <c r="AH1097" s="242">
        <f t="shared" si="368"/>
        <v>23899</v>
      </c>
      <c r="AI1097" s="242">
        <f t="shared" si="369"/>
        <v>8840</v>
      </c>
      <c r="AJ1097" s="244">
        <f t="shared" si="370"/>
        <v>271720</v>
      </c>
      <c r="AM1097" s="246">
        <f t="shared" si="371"/>
        <v>21290</v>
      </c>
      <c r="AN1097" s="246">
        <f t="shared" si="372"/>
        <v>15610</v>
      </c>
    </row>
    <row r="1098" spans="2:40">
      <c r="B1098" s="2">
        <v>1093</v>
      </c>
      <c r="C1098" s="3"/>
      <c r="J1098" s="247">
        <v>593</v>
      </c>
      <c r="N1098" s="195">
        <v>293330</v>
      </c>
      <c r="O1098" s="195">
        <v>228060</v>
      </c>
      <c r="Q1098" s="241">
        <v>6060</v>
      </c>
      <c r="R1098" s="242">
        <f t="shared" si="357"/>
        <v>23490</v>
      </c>
      <c r="S1098" s="242">
        <f t="shared" si="359"/>
        <v>29460.000000000004</v>
      </c>
      <c r="T1098" s="242">
        <f t="shared" si="360"/>
        <v>127850.8</v>
      </c>
      <c r="U1098" s="242">
        <f t="shared" si="363"/>
        <v>180800.8</v>
      </c>
      <c r="V1098" s="242">
        <f t="shared" si="355"/>
        <v>186860.79999999999</v>
      </c>
      <c r="W1098" s="242">
        <f t="shared" si="364"/>
        <v>18686</v>
      </c>
      <c r="X1098" s="242">
        <f t="shared" si="365"/>
        <v>6910</v>
      </c>
      <c r="Y1098" s="244">
        <f t="shared" si="366"/>
        <v>212450</v>
      </c>
      <c r="AB1098" s="241">
        <v>7300</v>
      </c>
      <c r="AC1098" s="242">
        <f t="shared" si="358"/>
        <v>27990</v>
      </c>
      <c r="AD1098" s="242">
        <f t="shared" si="361"/>
        <v>37580</v>
      </c>
      <c r="AE1098" s="242">
        <f t="shared" si="362"/>
        <v>166395.80000000002</v>
      </c>
      <c r="AF1098" s="242">
        <f t="shared" si="367"/>
        <v>231965.80000000002</v>
      </c>
      <c r="AG1098" s="242">
        <f t="shared" si="356"/>
        <v>239265.80000000002</v>
      </c>
      <c r="AH1098" s="242">
        <f t="shared" si="368"/>
        <v>23927</v>
      </c>
      <c r="AI1098" s="242">
        <f t="shared" si="369"/>
        <v>8850</v>
      </c>
      <c r="AJ1098" s="244">
        <f t="shared" si="370"/>
        <v>272040</v>
      </c>
      <c r="AM1098" s="246">
        <f t="shared" si="371"/>
        <v>21290</v>
      </c>
      <c r="AN1098" s="246">
        <f t="shared" si="372"/>
        <v>15610</v>
      </c>
    </row>
    <row r="1099" spans="2:40">
      <c r="B1099" s="247">
        <v>1094</v>
      </c>
      <c r="C1099" s="3"/>
      <c r="J1099" s="247">
        <v>594</v>
      </c>
      <c r="N1099" s="195">
        <v>293650</v>
      </c>
      <c r="O1099" s="195">
        <v>228300</v>
      </c>
      <c r="Q1099" s="241">
        <v>6060</v>
      </c>
      <c r="R1099" s="242">
        <f t="shared" si="357"/>
        <v>23490</v>
      </c>
      <c r="S1099" s="242">
        <f t="shared" si="359"/>
        <v>29460.000000000004</v>
      </c>
      <c r="T1099" s="242">
        <f t="shared" si="360"/>
        <v>128066.4</v>
      </c>
      <c r="U1099" s="242">
        <f t="shared" si="363"/>
        <v>181016.4</v>
      </c>
      <c r="V1099" s="242">
        <f t="shared" si="355"/>
        <v>187076.4</v>
      </c>
      <c r="W1099" s="242">
        <f t="shared" si="364"/>
        <v>18708</v>
      </c>
      <c r="X1099" s="242">
        <f t="shared" si="365"/>
        <v>6920</v>
      </c>
      <c r="Y1099" s="244">
        <f t="shared" si="366"/>
        <v>212700</v>
      </c>
      <c r="AB1099" s="241">
        <v>7300</v>
      </c>
      <c r="AC1099" s="242">
        <f t="shared" si="358"/>
        <v>27990</v>
      </c>
      <c r="AD1099" s="242">
        <f t="shared" si="361"/>
        <v>37580</v>
      </c>
      <c r="AE1099" s="242">
        <f t="shared" si="362"/>
        <v>166676.40000000002</v>
      </c>
      <c r="AF1099" s="242">
        <f t="shared" si="367"/>
        <v>232246.40000000002</v>
      </c>
      <c r="AG1099" s="242">
        <f t="shared" si="356"/>
        <v>239546.40000000002</v>
      </c>
      <c r="AH1099" s="242">
        <f t="shared" si="368"/>
        <v>23955</v>
      </c>
      <c r="AI1099" s="242">
        <f t="shared" si="369"/>
        <v>8860</v>
      </c>
      <c r="AJ1099" s="244">
        <f t="shared" si="370"/>
        <v>272360</v>
      </c>
      <c r="AM1099" s="246">
        <f t="shared" si="371"/>
        <v>21290</v>
      </c>
      <c r="AN1099" s="246">
        <f t="shared" si="372"/>
        <v>15600</v>
      </c>
    </row>
    <row r="1100" spans="2:40">
      <c r="B1100" s="2">
        <v>1095</v>
      </c>
      <c r="C1100" s="3"/>
      <c r="J1100" s="247">
        <v>595</v>
      </c>
      <c r="N1100" s="195">
        <v>293970</v>
      </c>
      <c r="O1100" s="195">
        <v>228550</v>
      </c>
      <c r="Q1100" s="241">
        <v>6060</v>
      </c>
      <c r="R1100" s="242">
        <f t="shared" si="357"/>
        <v>23490</v>
      </c>
      <c r="S1100" s="242">
        <f t="shared" si="359"/>
        <v>29460.000000000004</v>
      </c>
      <c r="T1100" s="242">
        <f t="shared" si="360"/>
        <v>128282</v>
      </c>
      <c r="U1100" s="242">
        <f t="shared" si="363"/>
        <v>181232</v>
      </c>
      <c r="V1100" s="242">
        <f t="shared" si="355"/>
        <v>187292</v>
      </c>
      <c r="W1100" s="242">
        <f t="shared" si="364"/>
        <v>18729</v>
      </c>
      <c r="X1100" s="242">
        <f t="shared" si="365"/>
        <v>6920</v>
      </c>
      <c r="Y1100" s="244">
        <f t="shared" si="366"/>
        <v>212940</v>
      </c>
      <c r="AB1100" s="241">
        <v>7300</v>
      </c>
      <c r="AC1100" s="242">
        <f t="shared" si="358"/>
        <v>27990</v>
      </c>
      <c r="AD1100" s="242">
        <f t="shared" si="361"/>
        <v>37580</v>
      </c>
      <c r="AE1100" s="242">
        <f t="shared" si="362"/>
        <v>166957</v>
      </c>
      <c r="AF1100" s="242">
        <f t="shared" si="367"/>
        <v>232527</v>
      </c>
      <c r="AG1100" s="242">
        <f t="shared" si="356"/>
        <v>239827</v>
      </c>
      <c r="AH1100" s="242">
        <f t="shared" si="368"/>
        <v>23983</v>
      </c>
      <c r="AI1100" s="242">
        <f t="shared" si="369"/>
        <v>8870</v>
      </c>
      <c r="AJ1100" s="244">
        <f t="shared" si="370"/>
        <v>272680</v>
      </c>
      <c r="AM1100" s="246">
        <f t="shared" si="371"/>
        <v>21290</v>
      </c>
      <c r="AN1100" s="246">
        <f t="shared" si="372"/>
        <v>15610</v>
      </c>
    </row>
    <row r="1101" spans="2:40">
      <c r="B1101" s="247">
        <v>1096</v>
      </c>
      <c r="C1101" s="3"/>
      <c r="J1101" s="247">
        <v>596</v>
      </c>
      <c r="N1101" s="195">
        <v>294290</v>
      </c>
      <c r="O1101" s="195">
        <v>228800</v>
      </c>
      <c r="Q1101" s="241">
        <v>6060</v>
      </c>
      <c r="R1101" s="242">
        <f t="shared" si="357"/>
        <v>23490</v>
      </c>
      <c r="S1101" s="242">
        <f t="shared" si="359"/>
        <v>29460.000000000004</v>
      </c>
      <c r="T1101" s="242">
        <f t="shared" si="360"/>
        <v>128497.59999999999</v>
      </c>
      <c r="U1101" s="242">
        <f t="shared" si="363"/>
        <v>181447.59999999998</v>
      </c>
      <c r="V1101" s="242">
        <f t="shared" si="355"/>
        <v>187507.59999999998</v>
      </c>
      <c r="W1101" s="242">
        <f t="shared" si="364"/>
        <v>18751</v>
      </c>
      <c r="X1101" s="242">
        <f t="shared" si="365"/>
        <v>6930</v>
      </c>
      <c r="Y1101" s="244">
        <f t="shared" si="366"/>
        <v>213180</v>
      </c>
      <c r="AB1101" s="241">
        <v>7300</v>
      </c>
      <c r="AC1101" s="242">
        <f t="shared" si="358"/>
        <v>27990</v>
      </c>
      <c r="AD1101" s="242">
        <f t="shared" si="361"/>
        <v>37580</v>
      </c>
      <c r="AE1101" s="242">
        <f t="shared" si="362"/>
        <v>167237.6</v>
      </c>
      <c r="AF1101" s="242">
        <f t="shared" si="367"/>
        <v>232807.6</v>
      </c>
      <c r="AG1101" s="242">
        <f t="shared" si="356"/>
        <v>240107.6</v>
      </c>
      <c r="AH1101" s="242">
        <f t="shared" si="368"/>
        <v>24011</v>
      </c>
      <c r="AI1101" s="242">
        <f t="shared" si="369"/>
        <v>8880</v>
      </c>
      <c r="AJ1101" s="244">
        <f t="shared" si="370"/>
        <v>272990</v>
      </c>
      <c r="AM1101" s="246">
        <f t="shared" si="371"/>
        <v>21300</v>
      </c>
      <c r="AN1101" s="246">
        <f t="shared" si="372"/>
        <v>15620</v>
      </c>
    </row>
    <row r="1102" spans="2:40">
      <c r="B1102" s="2">
        <v>1097</v>
      </c>
      <c r="C1102" s="3"/>
      <c r="J1102" s="247">
        <v>597</v>
      </c>
      <c r="N1102" s="195">
        <v>294610</v>
      </c>
      <c r="O1102" s="195">
        <v>229040</v>
      </c>
      <c r="Q1102" s="241">
        <v>6060</v>
      </c>
      <c r="R1102" s="242">
        <f t="shared" si="357"/>
        <v>23490</v>
      </c>
      <c r="S1102" s="242">
        <f t="shared" si="359"/>
        <v>29460.000000000004</v>
      </c>
      <c r="T1102" s="242">
        <f t="shared" si="360"/>
        <v>128713.2</v>
      </c>
      <c r="U1102" s="242">
        <f t="shared" si="363"/>
        <v>181663.2</v>
      </c>
      <c r="V1102" s="242">
        <f t="shared" ref="V1102:V1165" si="373">Q1102+U1102</f>
        <v>187723.2</v>
      </c>
      <c r="W1102" s="242">
        <f t="shared" si="364"/>
        <v>18772</v>
      </c>
      <c r="X1102" s="242">
        <f t="shared" si="365"/>
        <v>6940</v>
      </c>
      <c r="Y1102" s="244">
        <f t="shared" si="366"/>
        <v>213430</v>
      </c>
      <c r="AB1102" s="241">
        <v>7300</v>
      </c>
      <c r="AC1102" s="242">
        <f t="shared" si="358"/>
        <v>27990</v>
      </c>
      <c r="AD1102" s="242">
        <f t="shared" si="361"/>
        <v>37580</v>
      </c>
      <c r="AE1102" s="242">
        <f t="shared" si="362"/>
        <v>167518.20000000001</v>
      </c>
      <c r="AF1102" s="242">
        <f t="shared" si="367"/>
        <v>233088.2</v>
      </c>
      <c r="AG1102" s="242">
        <f t="shared" ref="AG1102:AG1165" si="374">AB1102+AF1102</f>
        <v>240388.2</v>
      </c>
      <c r="AH1102" s="242">
        <f t="shared" si="368"/>
        <v>24039</v>
      </c>
      <c r="AI1102" s="242">
        <f t="shared" si="369"/>
        <v>8890</v>
      </c>
      <c r="AJ1102" s="244">
        <f t="shared" si="370"/>
        <v>273310</v>
      </c>
      <c r="AM1102" s="246">
        <f t="shared" si="371"/>
        <v>21300</v>
      </c>
      <c r="AN1102" s="246">
        <f t="shared" si="372"/>
        <v>15610</v>
      </c>
    </row>
    <row r="1103" spans="2:40">
      <c r="B1103" s="247">
        <v>1098</v>
      </c>
      <c r="C1103" s="3"/>
      <c r="J1103" s="247">
        <v>598</v>
      </c>
      <c r="N1103" s="195">
        <v>294920</v>
      </c>
      <c r="O1103" s="195">
        <v>229290</v>
      </c>
      <c r="Q1103" s="241">
        <v>6060</v>
      </c>
      <c r="R1103" s="242">
        <f t="shared" si="357"/>
        <v>23490</v>
      </c>
      <c r="S1103" s="242">
        <f t="shared" si="359"/>
        <v>29460.000000000004</v>
      </c>
      <c r="T1103" s="242">
        <f t="shared" si="360"/>
        <v>128928.8</v>
      </c>
      <c r="U1103" s="242">
        <f t="shared" si="363"/>
        <v>181878.8</v>
      </c>
      <c r="V1103" s="242">
        <f t="shared" si="373"/>
        <v>187938.8</v>
      </c>
      <c r="W1103" s="242">
        <f t="shared" si="364"/>
        <v>18794</v>
      </c>
      <c r="X1103" s="242">
        <f t="shared" si="365"/>
        <v>6950</v>
      </c>
      <c r="Y1103" s="244">
        <f t="shared" si="366"/>
        <v>213680</v>
      </c>
      <c r="AB1103" s="241">
        <v>7300</v>
      </c>
      <c r="AC1103" s="242">
        <f t="shared" si="358"/>
        <v>27990</v>
      </c>
      <c r="AD1103" s="242">
        <f t="shared" si="361"/>
        <v>37580</v>
      </c>
      <c r="AE1103" s="242">
        <f t="shared" si="362"/>
        <v>167798.80000000002</v>
      </c>
      <c r="AF1103" s="242">
        <f t="shared" si="367"/>
        <v>233368.80000000002</v>
      </c>
      <c r="AG1103" s="242">
        <f t="shared" si="374"/>
        <v>240668.80000000002</v>
      </c>
      <c r="AH1103" s="242">
        <f t="shared" si="368"/>
        <v>24067</v>
      </c>
      <c r="AI1103" s="242">
        <f t="shared" si="369"/>
        <v>8900</v>
      </c>
      <c r="AJ1103" s="244">
        <f t="shared" si="370"/>
        <v>273630</v>
      </c>
      <c r="AM1103" s="246">
        <f t="shared" si="371"/>
        <v>21290</v>
      </c>
      <c r="AN1103" s="246">
        <f t="shared" si="372"/>
        <v>15610</v>
      </c>
    </row>
    <row r="1104" spans="2:40">
      <c r="B1104" s="2">
        <v>1099</v>
      </c>
      <c r="C1104" s="3"/>
      <c r="J1104" s="247">
        <v>599</v>
      </c>
      <c r="N1104" s="195">
        <v>295240</v>
      </c>
      <c r="O1104" s="195">
        <v>229530</v>
      </c>
      <c r="Q1104" s="241">
        <v>6060</v>
      </c>
      <c r="R1104" s="242">
        <f t="shared" si="357"/>
        <v>23490</v>
      </c>
      <c r="S1104" s="242">
        <f t="shared" si="359"/>
        <v>29460.000000000004</v>
      </c>
      <c r="T1104" s="242">
        <f t="shared" si="360"/>
        <v>129144.4</v>
      </c>
      <c r="U1104" s="242">
        <f t="shared" si="363"/>
        <v>182094.4</v>
      </c>
      <c r="V1104" s="242">
        <f t="shared" si="373"/>
        <v>188154.4</v>
      </c>
      <c r="W1104" s="242">
        <f t="shared" si="364"/>
        <v>18815</v>
      </c>
      <c r="X1104" s="242">
        <f t="shared" si="365"/>
        <v>6960</v>
      </c>
      <c r="Y1104" s="244">
        <f t="shared" si="366"/>
        <v>213920</v>
      </c>
      <c r="AB1104" s="241">
        <v>7300</v>
      </c>
      <c r="AC1104" s="242">
        <f t="shared" si="358"/>
        <v>27990</v>
      </c>
      <c r="AD1104" s="242">
        <f t="shared" si="361"/>
        <v>37580</v>
      </c>
      <c r="AE1104" s="242">
        <f t="shared" si="362"/>
        <v>168079.40000000002</v>
      </c>
      <c r="AF1104" s="242">
        <f t="shared" si="367"/>
        <v>233649.40000000002</v>
      </c>
      <c r="AG1104" s="242">
        <f t="shared" si="374"/>
        <v>240949.40000000002</v>
      </c>
      <c r="AH1104" s="242">
        <f t="shared" si="368"/>
        <v>24095</v>
      </c>
      <c r="AI1104" s="242">
        <f t="shared" si="369"/>
        <v>8910</v>
      </c>
      <c r="AJ1104" s="244">
        <f t="shared" si="370"/>
        <v>273950</v>
      </c>
      <c r="AM1104" s="246">
        <f t="shared" si="371"/>
        <v>21290</v>
      </c>
      <c r="AN1104" s="246">
        <f t="shared" si="372"/>
        <v>15610</v>
      </c>
    </row>
    <row r="1105" spans="2:40">
      <c r="B1105" s="247">
        <v>1100</v>
      </c>
      <c r="C1105" s="3"/>
      <c r="J1105" s="247">
        <v>600</v>
      </c>
      <c r="N1105" s="195">
        <v>295560</v>
      </c>
      <c r="O1105" s="195">
        <v>229780</v>
      </c>
      <c r="Q1105" s="241">
        <v>6060</v>
      </c>
      <c r="R1105" s="242">
        <f t="shared" si="357"/>
        <v>23490</v>
      </c>
      <c r="S1105" s="242">
        <f t="shared" si="359"/>
        <v>29460.000000000004</v>
      </c>
      <c r="T1105" s="242">
        <f t="shared" si="360"/>
        <v>129360</v>
      </c>
      <c r="U1105" s="242">
        <f t="shared" si="363"/>
        <v>182310</v>
      </c>
      <c r="V1105" s="242">
        <f t="shared" si="373"/>
        <v>188370</v>
      </c>
      <c r="W1105" s="242">
        <f t="shared" si="364"/>
        <v>18837</v>
      </c>
      <c r="X1105" s="242">
        <f t="shared" si="365"/>
        <v>6960</v>
      </c>
      <c r="Y1105" s="244">
        <f t="shared" si="366"/>
        <v>214160</v>
      </c>
      <c r="AB1105" s="241">
        <v>7300</v>
      </c>
      <c r="AC1105" s="242">
        <f t="shared" si="358"/>
        <v>27990</v>
      </c>
      <c r="AD1105" s="242">
        <f t="shared" si="361"/>
        <v>37580</v>
      </c>
      <c r="AE1105" s="242">
        <f t="shared" si="362"/>
        <v>168360</v>
      </c>
      <c r="AF1105" s="242">
        <f t="shared" si="367"/>
        <v>233930</v>
      </c>
      <c r="AG1105" s="242">
        <f t="shared" si="374"/>
        <v>241230</v>
      </c>
      <c r="AH1105" s="242">
        <f t="shared" si="368"/>
        <v>24123</v>
      </c>
      <c r="AI1105" s="242">
        <f t="shared" si="369"/>
        <v>8920</v>
      </c>
      <c r="AJ1105" s="244">
        <f t="shared" si="370"/>
        <v>274270</v>
      </c>
      <c r="AM1105" s="246">
        <f t="shared" si="371"/>
        <v>21290</v>
      </c>
      <c r="AN1105" s="246">
        <f t="shared" si="372"/>
        <v>15620</v>
      </c>
    </row>
    <row r="1106" spans="2:40">
      <c r="B1106" s="2">
        <v>1101</v>
      </c>
      <c r="C1106" s="3"/>
      <c r="J1106" s="247">
        <v>601</v>
      </c>
      <c r="N1106" s="195">
        <v>295880</v>
      </c>
      <c r="O1106" s="195">
        <v>230020</v>
      </c>
      <c r="Q1106" s="241">
        <v>6060</v>
      </c>
      <c r="R1106" s="242">
        <f t="shared" si="357"/>
        <v>23490</v>
      </c>
      <c r="S1106" s="242">
        <f t="shared" si="359"/>
        <v>29460.000000000004</v>
      </c>
      <c r="T1106" s="242">
        <f t="shared" si="360"/>
        <v>129575.59999999999</v>
      </c>
      <c r="U1106" s="242">
        <f t="shared" si="363"/>
        <v>182525.59999999998</v>
      </c>
      <c r="V1106" s="242">
        <f t="shared" si="373"/>
        <v>188585.59999999998</v>
      </c>
      <c r="W1106" s="242">
        <f t="shared" si="364"/>
        <v>18859</v>
      </c>
      <c r="X1106" s="242">
        <f t="shared" si="365"/>
        <v>6970</v>
      </c>
      <c r="Y1106" s="244">
        <f t="shared" si="366"/>
        <v>214410</v>
      </c>
      <c r="AB1106" s="241">
        <v>7300</v>
      </c>
      <c r="AC1106" s="242">
        <f t="shared" si="358"/>
        <v>27990</v>
      </c>
      <c r="AD1106" s="242">
        <f t="shared" si="361"/>
        <v>37580</v>
      </c>
      <c r="AE1106" s="242">
        <f t="shared" si="362"/>
        <v>168640.6</v>
      </c>
      <c r="AF1106" s="242">
        <f t="shared" si="367"/>
        <v>234210.6</v>
      </c>
      <c r="AG1106" s="242">
        <f t="shared" si="374"/>
        <v>241510.6</v>
      </c>
      <c r="AH1106" s="242">
        <f t="shared" si="368"/>
        <v>24151</v>
      </c>
      <c r="AI1106" s="242">
        <f t="shared" si="369"/>
        <v>8930</v>
      </c>
      <c r="AJ1106" s="244">
        <f t="shared" si="370"/>
        <v>274590</v>
      </c>
      <c r="AM1106" s="246">
        <f t="shared" si="371"/>
        <v>21290</v>
      </c>
      <c r="AN1106" s="246">
        <f t="shared" si="372"/>
        <v>15610</v>
      </c>
    </row>
    <row r="1107" spans="2:40">
      <c r="B1107" s="247">
        <v>1102</v>
      </c>
      <c r="C1107" s="3"/>
      <c r="J1107" s="247">
        <v>602</v>
      </c>
      <c r="N1107" s="195">
        <v>296200</v>
      </c>
      <c r="O1107" s="195">
        <v>230270</v>
      </c>
      <c r="Q1107" s="241">
        <v>6060</v>
      </c>
      <c r="R1107" s="242">
        <f t="shared" si="357"/>
        <v>23490</v>
      </c>
      <c r="S1107" s="242">
        <f t="shared" si="359"/>
        <v>29460.000000000004</v>
      </c>
      <c r="T1107" s="242">
        <f t="shared" si="360"/>
        <v>129791.2</v>
      </c>
      <c r="U1107" s="242">
        <f t="shared" si="363"/>
        <v>182741.2</v>
      </c>
      <c r="V1107" s="242">
        <f t="shared" si="373"/>
        <v>188801.2</v>
      </c>
      <c r="W1107" s="242">
        <f t="shared" si="364"/>
        <v>18880</v>
      </c>
      <c r="X1107" s="242">
        <f t="shared" si="365"/>
        <v>6980</v>
      </c>
      <c r="Y1107" s="244">
        <f t="shared" si="366"/>
        <v>214660</v>
      </c>
      <c r="AB1107" s="241">
        <v>7300</v>
      </c>
      <c r="AC1107" s="242">
        <f t="shared" si="358"/>
        <v>27990</v>
      </c>
      <c r="AD1107" s="242">
        <f t="shared" si="361"/>
        <v>37580</v>
      </c>
      <c r="AE1107" s="242">
        <f t="shared" si="362"/>
        <v>168921.2</v>
      </c>
      <c r="AF1107" s="242">
        <f t="shared" si="367"/>
        <v>234491.2</v>
      </c>
      <c r="AG1107" s="242">
        <f t="shared" si="374"/>
        <v>241791.2</v>
      </c>
      <c r="AH1107" s="242">
        <f t="shared" si="368"/>
        <v>24179</v>
      </c>
      <c r="AI1107" s="242">
        <f t="shared" si="369"/>
        <v>8940</v>
      </c>
      <c r="AJ1107" s="244">
        <f t="shared" si="370"/>
        <v>274910</v>
      </c>
      <c r="AM1107" s="246">
        <f t="shared" si="371"/>
        <v>21290</v>
      </c>
      <c r="AN1107" s="246">
        <f t="shared" si="372"/>
        <v>15610</v>
      </c>
    </row>
    <row r="1108" spans="2:40">
      <c r="B1108" s="2">
        <v>1103</v>
      </c>
      <c r="C1108" s="3"/>
      <c r="J1108" s="247">
        <v>603</v>
      </c>
      <c r="N1108" s="195">
        <v>296520</v>
      </c>
      <c r="O1108" s="195">
        <v>230520</v>
      </c>
      <c r="Q1108" s="241">
        <v>6060</v>
      </c>
      <c r="R1108" s="242">
        <f t="shared" si="357"/>
        <v>23490</v>
      </c>
      <c r="S1108" s="242">
        <f t="shared" si="359"/>
        <v>29460.000000000004</v>
      </c>
      <c r="T1108" s="242">
        <f t="shared" si="360"/>
        <v>130006.8</v>
      </c>
      <c r="U1108" s="242">
        <f t="shared" si="363"/>
        <v>182956.79999999999</v>
      </c>
      <c r="V1108" s="242">
        <f t="shared" si="373"/>
        <v>189016.8</v>
      </c>
      <c r="W1108" s="242">
        <f t="shared" si="364"/>
        <v>18902</v>
      </c>
      <c r="X1108" s="242">
        <f t="shared" si="365"/>
        <v>6990</v>
      </c>
      <c r="Y1108" s="244">
        <f t="shared" si="366"/>
        <v>214900</v>
      </c>
      <c r="AB1108" s="241">
        <v>7300</v>
      </c>
      <c r="AC1108" s="242">
        <f t="shared" si="358"/>
        <v>27990</v>
      </c>
      <c r="AD1108" s="242">
        <f t="shared" si="361"/>
        <v>37580</v>
      </c>
      <c r="AE1108" s="242">
        <f t="shared" si="362"/>
        <v>169201.80000000002</v>
      </c>
      <c r="AF1108" s="242">
        <f t="shared" si="367"/>
        <v>234771.80000000002</v>
      </c>
      <c r="AG1108" s="242">
        <f t="shared" si="374"/>
        <v>242071.80000000002</v>
      </c>
      <c r="AH1108" s="242">
        <f t="shared" si="368"/>
        <v>24207</v>
      </c>
      <c r="AI1108" s="242">
        <f t="shared" si="369"/>
        <v>8950</v>
      </c>
      <c r="AJ1108" s="244">
        <f t="shared" si="370"/>
        <v>275220</v>
      </c>
      <c r="AM1108" s="246">
        <f t="shared" si="371"/>
        <v>21300</v>
      </c>
      <c r="AN1108" s="246">
        <f t="shared" si="372"/>
        <v>15620</v>
      </c>
    </row>
    <row r="1109" spans="2:40">
      <c r="B1109" s="247">
        <v>1104</v>
      </c>
      <c r="C1109" s="3"/>
      <c r="J1109" s="247">
        <v>604</v>
      </c>
      <c r="N1109" s="195">
        <v>296850</v>
      </c>
      <c r="O1109" s="195">
        <v>230750</v>
      </c>
      <c r="Q1109" s="241">
        <v>6060</v>
      </c>
      <c r="R1109" s="242">
        <f t="shared" si="357"/>
        <v>23490</v>
      </c>
      <c r="S1109" s="242">
        <f t="shared" si="359"/>
        <v>29460.000000000004</v>
      </c>
      <c r="T1109" s="242">
        <f t="shared" si="360"/>
        <v>130222.39999999999</v>
      </c>
      <c r="U1109" s="242">
        <f t="shared" si="363"/>
        <v>183172.4</v>
      </c>
      <c r="V1109" s="242">
        <f t="shared" si="373"/>
        <v>189232.4</v>
      </c>
      <c r="W1109" s="242">
        <f t="shared" si="364"/>
        <v>18923</v>
      </c>
      <c r="X1109" s="242">
        <f t="shared" si="365"/>
        <v>7000</v>
      </c>
      <c r="Y1109" s="244">
        <f t="shared" si="366"/>
        <v>215150</v>
      </c>
      <c r="AB1109" s="241">
        <v>7300</v>
      </c>
      <c r="AC1109" s="242">
        <f t="shared" si="358"/>
        <v>27990</v>
      </c>
      <c r="AD1109" s="242">
        <f t="shared" si="361"/>
        <v>37580</v>
      </c>
      <c r="AE1109" s="242">
        <f t="shared" si="362"/>
        <v>169482.40000000002</v>
      </c>
      <c r="AF1109" s="242">
        <f t="shared" si="367"/>
        <v>235052.40000000002</v>
      </c>
      <c r="AG1109" s="242">
        <f t="shared" si="374"/>
        <v>242352.40000000002</v>
      </c>
      <c r="AH1109" s="242">
        <f t="shared" si="368"/>
        <v>24235</v>
      </c>
      <c r="AI1109" s="242">
        <f t="shared" si="369"/>
        <v>8960</v>
      </c>
      <c r="AJ1109" s="244">
        <f t="shared" si="370"/>
        <v>275540</v>
      </c>
      <c r="AM1109" s="246">
        <f t="shared" si="371"/>
        <v>21310</v>
      </c>
      <c r="AN1109" s="246">
        <f t="shared" si="372"/>
        <v>15600</v>
      </c>
    </row>
    <row r="1110" spans="2:40">
      <c r="B1110" s="2">
        <v>1105</v>
      </c>
      <c r="C1110" s="3"/>
      <c r="J1110" s="247">
        <v>605</v>
      </c>
      <c r="N1110" s="195">
        <v>297160</v>
      </c>
      <c r="O1110" s="195">
        <v>231000</v>
      </c>
      <c r="Q1110" s="241">
        <v>6060</v>
      </c>
      <c r="R1110" s="242">
        <f t="shared" si="357"/>
        <v>23490</v>
      </c>
      <c r="S1110" s="242">
        <f t="shared" si="359"/>
        <v>29460.000000000004</v>
      </c>
      <c r="T1110" s="242">
        <f t="shared" si="360"/>
        <v>130438</v>
      </c>
      <c r="U1110" s="242">
        <f t="shared" si="363"/>
        <v>183388</v>
      </c>
      <c r="V1110" s="242">
        <f t="shared" si="373"/>
        <v>189448</v>
      </c>
      <c r="W1110" s="242">
        <f t="shared" si="364"/>
        <v>18945</v>
      </c>
      <c r="X1110" s="242">
        <f t="shared" si="365"/>
        <v>7000</v>
      </c>
      <c r="Y1110" s="244">
        <f t="shared" si="366"/>
        <v>215390</v>
      </c>
      <c r="AB1110" s="241">
        <v>7300</v>
      </c>
      <c r="AC1110" s="242">
        <f t="shared" si="358"/>
        <v>27990</v>
      </c>
      <c r="AD1110" s="242">
        <f t="shared" si="361"/>
        <v>37580</v>
      </c>
      <c r="AE1110" s="242">
        <f t="shared" si="362"/>
        <v>169763</v>
      </c>
      <c r="AF1110" s="242">
        <f t="shared" si="367"/>
        <v>235333</v>
      </c>
      <c r="AG1110" s="242">
        <f t="shared" si="374"/>
        <v>242633</v>
      </c>
      <c r="AH1110" s="242">
        <f t="shared" si="368"/>
        <v>24263</v>
      </c>
      <c r="AI1110" s="242">
        <f t="shared" si="369"/>
        <v>8970</v>
      </c>
      <c r="AJ1110" s="244">
        <f t="shared" si="370"/>
        <v>275860</v>
      </c>
      <c r="AM1110" s="246">
        <f t="shared" si="371"/>
        <v>21300</v>
      </c>
      <c r="AN1110" s="246">
        <f t="shared" si="372"/>
        <v>15610</v>
      </c>
    </row>
    <row r="1111" spans="2:40">
      <c r="B1111" s="247">
        <v>1106</v>
      </c>
      <c r="C1111" s="3"/>
      <c r="J1111" s="247">
        <v>606</v>
      </c>
      <c r="N1111" s="195">
        <v>297480</v>
      </c>
      <c r="O1111" s="195">
        <v>231250</v>
      </c>
      <c r="Q1111" s="241">
        <v>6060</v>
      </c>
      <c r="R1111" s="242">
        <f t="shared" si="357"/>
        <v>23490</v>
      </c>
      <c r="S1111" s="242">
        <f t="shared" si="359"/>
        <v>29460.000000000004</v>
      </c>
      <c r="T1111" s="242">
        <f t="shared" si="360"/>
        <v>130653.59999999999</v>
      </c>
      <c r="U1111" s="242">
        <f t="shared" si="363"/>
        <v>183603.59999999998</v>
      </c>
      <c r="V1111" s="242">
        <f t="shared" si="373"/>
        <v>189663.59999999998</v>
      </c>
      <c r="W1111" s="242">
        <f t="shared" si="364"/>
        <v>18966</v>
      </c>
      <c r="X1111" s="242">
        <f t="shared" si="365"/>
        <v>7010</v>
      </c>
      <c r="Y1111" s="244">
        <f t="shared" si="366"/>
        <v>215630</v>
      </c>
      <c r="AB1111" s="241">
        <v>7300</v>
      </c>
      <c r="AC1111" s="242">
        <f t="shared" si="358"/>
        <v>27990</v>
      </c>
      <c r="AD1111" s="242">
        <f t="shared" si="361"/>
        <v>37580</v>
      </c>
      <c r="AE1111" s="242">
        <f t="shared" si="362"/>
        <v>170043.6</v>
      </c>
      <c r="AF1111" s="242">
        <f t="shared" si="367"/>
        <v>235613.6</v>
      </c>
      <c r="AG1111" s="242">
        <f t="shared" si="374"/>
        <v>242913.6</v>
      </c>
      <c r="AH1111" s="242">
        <f t="shared" si="368"/>
        <v>24291</v>
      </c>
      <c r="AI1111" s="242">
        <f t="shared" si="369"/>
        <v>8980</v>
      </c>
      <c r="AJ1111" s="244">
        <f t="shared" si="370"/>
        <v>276180</v>
      </c>
      <c r="AM1111" s="246">
        <f t="shared" si="371"/>
        <v>21300</v>
      </c>
      <c r="AN1111" s="246">
        <f t="shared" si="372"/>
        <v>15620</v>
      </c>
    </row>
    <row r="1112" spans="2:40">
      <c r="B1112" s="2">
        <v>1107</v>
      </c>
      <c r="C1112" s="3"/>
      <c r="J1112" s="247">
        <v>607</v>
      </c>
      <c r="N1112" s="195">
        <v>297800</v>
      </c>
      <c r="O1112" s="195">
        <v>231500</v>
      </c>
      <c r="Q1112" s="241">
        <v>6060</v>
      </c>
      <c r="R1112" s="242">
        <f t="shared" si="357"/>
        <v>23490</v>
      </c>
      <c r="S1112" s="242">
        <f t="shared" si="359"/>
        <v>29460.000000000004</v>
      </c>
      <c r="T1112" s="242">
        <f t="shared" si="360"/>
        <v>130869.2</v>
      </c>
      <c r="U1112" s="242">
        <f t="shared" si="363"/>
        <v>183819.2</v>
      </c>
      <c r="V1112" s="242">
        <f t="shared" si="373"/>
        <v>189879.2</v>
      </c>
      <c r="W1112" s="242">
        <f t="shared" si="364"/>
        <v>18988</v>
      </c>
      <c r="X1112" s="242">
        <f t="shared" si="365"/>
        <v>7020</v>
      </c>
      <c r="Y1112" s="244">
        <f t="shared" si="366"/>
        <v>215880</v>
      </c>
      <c r="AB1112" s="241">
        <v>7300</v>
      </c>
      <c r="AC1112" s="242">
        <f t="shared" si="358"/>
        <v>27990</v>
      </c>
      <c r="AD1112" s="242">
        <f t="shared" si="361"/>
        <v>37580</v>
      </c>
      <c r="AE1112" s="242">
        <f t="shared" si="362"/>
        <v>170324.2</v>
      </c>
      <c r="AF1112" s="242">
        <f t="shared" si="367"/>
        <v>235894.2</v>
      </c>
      <c r="AG1112" s="242">
        <f t="shared" si="374"/>
        <v>243194.2</v>
      </c>
      <c r="AH1112" s="242">
        <f t="shared" si="368"/>
        <v>24319</v>
      </c>
      <c r="AI1112" s="242">
        <f t="shared" si="369"/>
        <v>8990</v>
      </c>
      <c r="AJ1112" s="244">
        <f t="shared" si="370"/>
        <v>276500</v>
      </c>
      <c r="AM1112" s="246">
        <f t="shared" si="371"/>
        <v>21300</v>
      </c>
      <c r="AN1112" s="246">
        <f t="shared" si="372"/>
        <v>15620</v>
      </c>
    </row>
    <row r="1113" spans="2:40">
      <c r="B1113" s="247">
        <v>1108</v>
      </c>
      <c r="C1113" s="3"/>
      <c r="J1113" s="247">
        <v>608</v>
      </c>
      <c r="N1113" s="195">
        <v>298120</v>
      </c>
      <c r="O1113" s="195">
        <v>231740</v>
      </c>
      <c r="Q1113" s="241">
        <v>6060</v>
      </c>
      <c r="R1113" s="242">
        <f t="shared" si="357"/>
        <v>23490</v>
      </c>
      <c r="S1113" s="242">
        <f t="shared" si="359"/>
        <v>29460.000000000004</v>
      </c>
      <c r="T1113" s="242">
        <f t="shared" si="360"/>
        <v>131084.79999999999</v>
      </c>
      <c r="U1113" s="242">
        <f t="shared" si="363"/>
        <v>184034.8</v>
      </c>
      <c r="V1113" s="242">
        <f t="shared" si="373"/>
        <v>190094.8</v>
      </c>
      <c r="W1113" s="242">
        <f t="shared" si="364"/>
        <v>19009</v>
      </c>
      <c r="X1113" s="242">
        <f t="shared" si="365"/>
        <v>7030</v>
      </c>
      <c r="Y1113" s="244">
        <f t="shared" si="366"/>
        <v>216130</v>
      </c>
      <c r="AB1113" s="241">
        <v>7300</v>
      </c>
      <c r="AC1113" s="242">
        <f t="shared" si="358"/>
        <v>27990</v>
      </c>
      <c r="AD1113" s="242">
        <f t="shared" si="361"/>
        <v>37580</v>
      </c>
      <c r="AE1113" s="242">
        <f t="shared" si="362"/>
        <v>170604.80000000002</v>
      </c>
      <c r="AF1113" s="242">
        <f t="shared" si="367"/>
        <v>236174.80000000002</v>
      </c>
      <c r="AG1113" s="242">
        <f t="shared" si="374"/>
        <v>243474.80000000002</v>
      </c>
      <c r="AH1113" s="242">
        <f t="shared" si="368"/>
        <v>24347</v>
      </c>
      <c r="AI1113" s="242">
        <f t="shared" si="369"/>
        <v>9000</v>
      </c>
      <c r="AJ1113" s="244">
        <f t="shared" si="370"/>
        <v>276820</v>
      </c>
      <c r="AM1113" s="246">
        <f t="shared" si="371"/>
        <v>21300</v>
      </c>
      <c r="AN1113" s="246">
        <f t="shared" si="372"/>
        <v>15610</v>
      </c>
    </row>
    <row r="1114" spans="2:40">
      <c r="B1114" s="2">
        <v>1109</v>
      </c>
      <c r="C1114" s="3"/>
      <c r="J1114" s="247">
        <v>609</v>
      </c>
      <c r="N1114" s="195">
        <v>298440</v>
      </c>
      <c r="O1114" s="195">
        <v>231980</v>
      </c>
      <c r="Q1114" s="241">
        <v>6060</v>
      </c>
      <c r="R1114" s="242">
        <f t="shared" si="357"/>
        <v>23490</v>
      </c>
      <c r="S1114" s="242">
        <f t="shared" si="359"/>
        <v>29460.000000000004</v>
      </c>
      <c r="T1114" s="242">
        <f t="shared" si="360"/>
        <v>131300.4</v>
      </c>
      <c r="U1114" s="242">
        <f t="shared" si="363"/>
        <v>184250.4</v>
      </c>
      <c r="V1114" s="242">
        <f t="shared" si="373"/>
        <v>190310.39999999999</v>
      </c>
      <c r="W1114" s="242">
        <f t="shared" si="364"/>
        <v>19031</v>
      </c>
      <c r="X1114" s="242">
        <f t="shared" si="365"/>
        <v>7040</v>
      </c>
      <c r="Y1114" s="244">
        <f t="shared" si="366"/>
        <v>216380</v>
      </c>
      <c r="AB1114" s="241">
        <v>7300</v>
      </c>
      <c r="AC1114" s="242">
        <f t="shared" si="358"/>
        <v>27990</v>
      </c>
      <c r="AD1114" s="242">
        <f t="shared" si="361"/>
        <v>37580</v>
      </c>
      <c r="AE1114" s="242">
        <f t="shared" si="362"/>
        <v>170885.40000000002</v>
      </c>
      <c r="AF1114" s="242">
        <f t="shared" si="367"/>
        <v>236455.40000000002</v>
      </c>
      <c r="AG1114" s="242">
        <f t="shared" si="374"/>
        <v>243755.40000000002</v>
      </c>
      <c r="AH1114" s="242">
        <f t="shared" si="368"/>
        <v>24376</v>
      </c>
      <c r="AI1114" s="242">
        <f t="shared" si="369"/>
        <v>9010</v>
      </c>
      <c r="AJ1114" s="244">
        <f t="shared" si="370"/>
        <v>277140</v>
      </c>
      <c r="AM1114" s="246">
        <f t="shared" si="371"/>
        <v>21300</v>
      </c>
      <c r="AN1114" s="246">
        <f t="shared" si="372"/>
        <v>15600</v>
      </c>
    </row>
    <row r="1115" spans="2:40">
      <c r="B1115" s="247">
        <v>1110</v>
      </c>
      <c r="C1115" s="3"/>
      <c r="J1115" s="247">
        <v>610</v>
      </c>
      <c r="N1115" s="195">
        <v>298760</v>
      </c>
      <c r="O1115" s="195">
        <v>232230</v>
      </c>
      <c r="Q1115" s="241">
        <v>6060</v>
      </c>
      <c r="R1115" s="242">
        <f t="shared" si="357"/>
        <v>23490</v>
      </c>
      <c r="S1115" s="242">
        <f t="shared" si="359"/>
        <v>29460.000000000004</v>
      </c>
      <c r="T1115" s="242">
        <f t="shared" si="360"/>
        <v>131516</v>
      </c>
      <c r="U1115" s="242">
        <f t="shared" si="363"/>
        <v>184466</v>
      </c>
      <c r="V1115" s="242">
        <f t="shared" si="373"/>
        <v>190526</v>
      </c>
      <c r="W1115" s="242">
        <f t="shared" si="364"/>
        <v>19053</v>
      </c>
      <c r="X1115" s="242">
        <f t="shared" si="365"/>
        <v>7040</v>
      </c>
      <c r="Y1115" s="244">
        <f t="shared" si="366"/>
        <v>216610</v>
      </c>
      <c r="AB1115" s="241">
        <v>7300</v>
      </c>
      <c r="AC1115" s="242">
        <f t="shared" si="358"/>
        <v>27990</v>
      </c>
      <c r="AD1115" s="242">
        <f t="shared" si="361"/>
        <v>37580</v>
      </c>
      <c r="AE1115" s="242">
        <f t="shared" si="362"/>
        <v>171166</v>
      </c>
      <c r="AF1115" s="242">
        <f t="shared" si="367"/>
        <v>236736</v>
      </c>
      <c r="AG1115" s="242">
        <f t="shared" si="374"/>
        <v>244036</v>
      </c>
      <c r="AH1115" s="242">
        <f t="shared" si="368"/>
        <v>24404</v>
      </c>
      <c r="AI1115" s="242">
        <f t="shared" si="369"/>
        <v>9020</v>
      </c>
      <c r="AJ1115" s="244">
        <f t="shared" si="370"/>
        <v>277460</v>
      </c>
      <c r="AM1115" s="246">
        <f t="shared" si="371"/>
        <v>21300</v>
      </c>
      <c r="AN1115" s="246">
        <f t="shared" si="372"/>
        <v>15620</v>
      </c>
    </row>
    <row r="1116" spans="2:40">
      <c r="B1116" s="2">
        <v>1111</v>
      </c>
      <c r="C1116" s="3"/>
      <c r="J1116" s="247">
        <v>611</v>
      </c>
      <c r="N1116" s="195">
        <v>299080</v>
      </c>
      <c r="O1116" s="195">
        <v>232470</v>
      </c>
      <c r="Q1116" s="241">
        <v>6060</v>
      </c>
      <c r="R1116" s="242">
        <f t="shared" si="357"/>
        <v>23490</v>
      </c>
      <c r="S1116" s="242">
        <f t="shared" si="359"/>
        <v>29460.000000000004</v>
      </c>
      <c r="T1116" s="242">
        <f t="shared" si="360"/>
        <v>131731.6</v>
      </c>
      <c r="U1116" s="242">
        <f t="shared" si="363"/>
        <v>184681.60000000001</v>
      </c>
      <c r="V1116" s="242">
        <f t="shared" si="373"/>
        <v>190741.6</v>
      </c>
      <c r="W1116" s="242">
        <f t="shared" si="364"/>
        <v>19074</v>
      </c>
      <c r="X1116" s="242">
        <f t="shared" si="365"/>
        <v>7050</v>
      </c>
      <c r="Y1116" s="244">
        <f t="shared" si="366"/>
        <v>216860</v>
      </c>
      <c r="AB1116" s="241">
        <v>7300</v>
      </c>
      <c r="AC1116" s="242">
        <f t="shared" si="358"/>
        <v>27990</v>
      </c>
      <c r="AD1116" s="242">
        <f t="shared" si="361"/>
        <v>37580</v>
      </c>
      <c r="AE1116" s="242">
        <f t="shared" si="362"/>
        <v>171446.6</v>
      </c>
      <c r="AF1116" s="242">
        <f t="shared" si="367"/>
        <v>237016.6</v>
      </c>
      <c r="AG1116" s="242">
        <f t="shared" si="374"/>
        <v>244316.6</v>
      </c>
      <c r="AH1116" s="242">
        <f t="shared" si="368"/>
        <v>24432</v>
      </c>
      <c r="AI1116" s="242">
        <f t="shared" si="369"/>
        <v>9030</v>
      </c>
      <c r="AJ1116" s="244">
        <f t="shared" si="370"/>
        <v>277770</v>
      </c>
      <c r="AM1116" s="246">
        <f t="shared" si="371"/>
        <v>21310</v>
      </c>
      <c r="AN1116" s="246">
        <f t="shared" si="372"/>
        <v>15610</v>
      </c>
    </row>
    <row r="1117" spans="2:40">
      <c r="B1117" s="247">
        <v>1112</v>
      </c>
      <c r="C1117" s="3"/>
      <c r="J1117" s="247">
        <v>612</v>
      </c>
      <c r="N1117" s="195">
        <v>299400</v>
      </c>
      <c r="O1117" s="195">
        <v>232720</v>
      </c>
      <c r="Q1117" s="241">
        <v>6060</v>
      </c>
      <c r="R1117" s="242">
        <f t="shared" si="357"/>
        <v>23490</v>
      </c>
      <c r="S1117" s="242">
        <f t="shared" si="359"/>
        <v>29460.000000000004</v>
      </c>
      <c r="T1117" s="242">
        <f t="shared" si="360"/>
        <v>131947.19999999998</v>
      </c>
      <c r="U1117" s="242">
        <f t="shared" si="363"/>
        <v>184897.19999999998</v>
      </c>
      <c r="V1117" s="242">
        <f t="shared" si="373"/>
        <v>190957.19999999998</v>
      </c>
      <c r="W1117" s="242">
        <f t="shared" si="364"/>
        <v>19096</v>
      </c>
      <c r="X1117" s="242">
        <f t="shared" si="365"/>
        <v>7060</v>
      </c>
      <c r="Y1117" s="244">
        <f t="shared" si="366"/>
        <v>217110</v>
      </c>
      <c r="AB1117" s="241">
        <v>7300</v>
      </c>
      <c r="AC1117" s="242">
        <f t="shared" si="358"/>
        <v>27990</v>
      </c>
      <c r="AD1117" s="242">
        <f t="shared" si="361"/>
        <v>37580</v>
      </c>
      <c r="AE1117" s="242">
        <f t="shared" si="362"/>
        <v>171727.2</v>
      </c>
      <c r="AF1117" s="242">
        <f t="shared" si="367"/>
        <v>237297.2</v>
      </c>
      <c r="AG1117" s="242">
        <f t="shared" si="374"/>
        <v>244597.2</v>
      </c>
      <c r="AH1117" s="242">
        <f t="shared" si="368"/>
        <v>24460</v>
      </c>
      <c r="AI1117" s="242">
        <f t="shared" si="369"/>
        <v>9050</v>
      </c>
      <c r="AJ1117" s="244">
        <f t="shared" si="370"/>
        <v>278100</v>
      </c>
      <c r="AM1117" s="246">
        <f t="shared" si="371"/>
        <v>21300</v>
      </c>
      <c r="AN1117" s="246">
        <f t="shared" si="372"/>
        <v>15610</v>
      </c>
    </row>
    <row r="1118" spans="2:40">
      <c r="B1118" s="2">
        <v>1113</v>
      </c>
      <c r="C1118" s="3"/>
      <c r="J1118" s="247">
        <v>613</v>
      </c>
      <c r="N1118" s="195">
        <v>299710</v>
      </c>
      <c r="O1118" s="195">
        <v>232970</v>
      </c>
      <c r="Q1118" s="241">
        <v>6060</v>
      </c>
      <c r="R1118" s="242">
        <f t="shared" si="357"/>
        <v>23490</v>
      </c>
      <c r="S1118" s="242">
        <f t="shared" si="359"/>
        <v>29460.000000000004</v>
      </c>
      <c r="T1118" s="242">
        <f t="shared" si="360"/>
        <v>132162.79999999999</v>
      </c>
      <c r="U1118" s="242">
        <f t="shared" si="363"/>
        <v>185112.8</v>
      </c>
      <c r="V1118" s="242">
        <f t="shared" si="373"/>
        <v>191172.8</v>
      </c>
      <c r="W1118" s="242">
        <f t="shared" si="364"/>
        <v>19117</v>
      </c>
      <c r="X1118" s="242">
        <f t="shared" si="365"/>
        <v>7070</v>
      </c>
      <c r="Y1118" s="244">
        <f t="shared" si="366"/>
        <v>217350</v>
      </c>
      <c r="AB1118" s="241">
        <v>7300</v>
      </c>
      <c r="AC1118" s="242">
        <f t="shared" si="358"/>
        <v>27990</v>
      </c>
      <c r="AD1118" s="242">
        <f t="shared" si="361"/>
        <v>37580</v>
      </c>
      <c r="AE1118" s="242">
        <f t="shared" si="362"/>
        <v>172007.80000000002</v>
      </c>
      <c r="AF1118" s="242">
        <f t="shared" si="367"/>
        <v>237577.80000000002</v>
      </c>
      <c r="AG1118" s="242">
        <f t="shared" si="374"/>
        <v>244877.80000000002</v>
      </c>
      <c r="AH1118" s="242">
        <f t="shared" si="368"/>
        <v>24488</v>
      </c>
      <c r="AI1118" s="242">
        <f t="shared" si="369"/>
        <v>9060</v>
      </c>
      <c r="AJ1118" s="244">
        <f t="shared" si="370"/>
        <v>278420</v>
      </c>
      <c r="AM1118" s="246">
        <f t="shared" si="371"/>
        <v>21290</v>
      </c>
      <c r="AN1118" s="246">
        <f t="shared" si="372"/>
        <v>15620</v>
      </c>
    </row>
    <row r="1119" spans="2:40">
      <c r="B1119" s="247">
        <v>1114</v>
      </c>
      <c r="C1119" s="3"/>
      <c r="J1119" s="247">
        <v>614</v>
      </c>
      <c r="N1119" s="195">
        <v>300030</v>
      </c>
      <c r="O1119" s="195">
        <v>233210</v>
      </c>
      <c r="Q1119" s="241">
        <v>6060</v>
      </c>
      <c r="R1119" s="242">
        <f t="shared" si="357"/>
        <v>23490</v>
      </c>
      <c r="S1119" s="242">
        <f t="shared" si="359"/>
        <v>29460.000000000004</v>
      </c>
      <c r="T1119" s="242">
        <f t="shared" si="360"/>
        <v>132378.4</v>
      </c>
      <c r="U1119" s="242">
        <f t="shared" si="363"/>
        <v>185328.4</v>
      </c>
      <c r="V1119" s="242">
        <f t="shared" si="373"/>
        <v>191388.4</v>
      </c>
      <c r="W1119" s="242">
        <f t="shared" si="364"/>
        <v>19139</v>
      </c>
      <c r="X1119" s="242">
        <f t="shared" si="365"/>
        <v>7080</v>
      </c>
      <c r="Y1119" s="244">
        <f t="shared" si="366"/>
        <v>217600</v>
      </c>
      <c r="AB1119" s="241">
        <v>7300</v>
      </c>
      <c r="AC1119" s="242">
        <f t="shared" si="358"/>
        <v>27990</v>
      </c>
      <c r="AD1119" s="242">
        <f t="shared" si="361"/>
        <v>37580</v>
      </c>
      <c r="AE1119" s="242">
        <f t="shared" si="362"/>
        <v>172288.40000000002</v>
      </c>
      <c r="AF1119" s="242">
        <f t="shared" si="367"/>
        <v>237858.40000000002</v>
      </c>
      <c r="AG1119" s="242">
        <f t="shared" si="374"/>
        <v>245158.40000000002</v>
      </c>
      <c r="AH1119" s="242">
        <f t="shared" si="368"/>
        <v>24516</v>
      </c>
      <c r="AI1119" s="242">
        <f t="shared" si="369"/>
        <v>9070</v>
      </c>
      <c r="AJ1119" s="244">
        <f t="shared" si="370"/>
        <v>278740</v>
      </c>
      <c r="AM1119" s="246">
        <f t="shared" si="371"/>
        <v>21290</v>
      </c>
      <c r="AN1119" s="246">
        <f t="shared" si="372"/>
        <v>15610</v>
      </c>
    </row>
    <row r="1120" spans="2:40">
      <c r="B1120" s="2">
        <v>1115</v>
      </c>
      <c r="C1120" s="3"/>
      <c r="J1120" s="247">
        <v>615</v>
      </c>
      <c r="N1120" s="195">
        <v>300350</v>
      </c>
      <c r="O1120" s="195">
        <v>233450</v>
      </c>
      <c r="Q1120" s="241">
        <v>6060</v>
      </c>
      <c r="R1120" s="242">
        <f t="shared" si="357"/>
        <v>23490</v>
      </c>
      <c r="S1120" s="242">
        <f t="shared" si="359"/>
        <v>29460.000000000004</v>
      </c>
      <c r="T1120" s="242">
        <f t="shared" si="360"/>
        <v>132594</v>
      </c>
      <c r="U1120" s="242">
        <f t="shared" si="363"/>
        <v>185544</v>
      </c>
      <c r="V1120" s="242">
        <f t="shared" si="373"/>
        <v>191604</v>
      </c>
      <c r="W1120" s="242">
        <f t="shared" si="364"/>
        <v>19160</v>
      </c>
      <c r="X1120" s="242">
        <f t="shared" si="365"/>
        <v>7080</v>
      </c>
      <c r="Y1120" s="244">
        <f t="shared" si="366"/>
        <v>217840</v>
      </c>
      <c r="AB1120" s="241">
        <v>7300</v>
      </c>
      <c r="AC1120" s="242">
        <f t="shared" si="358"/>
        <v>27990</v>
      </c>
      <c r="AD1120" s="242">
        <f t="shared" si="361"/>
        <v>37580</v>
      </c>
      <c r="AE1120" s="242">
        <f t="shared" si="362"/>
        <v>172569</v>
      </c>
      <c r="AF1120" s="242">
        <f t="shared" si="367"/>
        <v>238139</v>
      </c>
      <c r="AG1120" s="242">
        <f t="shared" si="374"/>
        <v>245439</v>
      </c>
      <c r="AH1120" s="242">
        <f t="shared" si="368"/>
        <v>24544</v>
      </c>
      <c r="AI1120" s="242">
        <f t="shared" si="369"/>
        <v>9080</v>
      </c>
      <c r="AJ1120" s="244">
        <f t="shared" si="370"/>
        <v>279060</v>
      </c>
      <c r="AM1120" s="246">
        <f t="shared" si="371"/>
        <v>21290</v>
      </c>
      <c r="AN1120" s="246">
        <f t="shared" si="372"/>
        <v>15610</v>
      </c>
    </row>
    <row r="1121" spans="2:40">
      <c r="B1121" s="247">
        <v>1116</v>
      </c>
      <c r="C1121" s="3"/>
      <c r="J1121" s="247">
        <v>616</v>
      </c>
      <c r="N1121" s="195">
        <v>300670</v>
      </c>
      <c r="O1121" s="195">
        <v>233700</v>
      </c>
      <c r="Q1121" s="241">
        <v>6060</v>
      </c>
      <c r="R1121" s="242">
        <f t="shared" si="357"/>
        <v>23490</v>
      </c>
      <c r="S1121" s="242">
        <f t="shared" si="359"/>
        <v>29460.000000000004</v>
      </c>
      <c r="T1121" s="242">
        <f t="shared" si="360"/>
        <v>132809.60000000001</v>
      </c>
      <c r="U1121" s="242">
        <f t="shared" si="363"/>
        <v>185759.6</v>
      </c>
      <c r="V1121" s="242">
        <f t="shared" si="373"/>
        <v>191819.6</v>
      </c>
      <c r="W1121" s="242">
        <f t="shared" si="364"/>
        <v>19182</v>
      </c>
      <c r="X1121" s="242">
        <f t="shared" si="365"/>
        <v>7090</v>
      </c>
      <c r="Y1121" s="244">
        <f t="shared" si="366"/>
        <v>218090</v>
      </c>
      <c r="AB1121" s="241">
        <v>7300</v>
      </c>
      <c r="AC1121" s="242">
        <f t="shared" si="358"/>
        <v>27990</v>
      </c>
      <c r="AD1121" s="242">
        <f t="shared" si="361"/>
        <v>37580</v>
      </c>
      <c r="AE1121" s="242">
        <f t="shared" si="362"/>
        <v>172849.6</v>
      </c>
      <c r="AF1121" s="242">
        <f t="shared" si="367"/>
        <v>238419.6</v>
      </c>
      <c r="AG1121" s="242">
        <f t="shared" si="374"/>
        <v>245719.6</v>
      </c>
      <c r="AH1121" s="242">
        <f t="shared" si="368"/>
        <v>24572</v>
      </c>
      <c r="AI1121" s="242">
        <f t="shared" si="369"/>
        <v>9090</v>
      </c>
      <c r="AJ1121" s="244">
        <f t="shared" si="370"/>
        <v>279380</v>
      </c>
      <c r="AM1121" s="246">
        <f t="shared" si="371"/>
        <v>21290</v>
      </c>
      <c r="AN1121" s="246">
        <f t="shared" si="372"/>
        <v>15610</v>
      </c>
    </row>
    <row r="1122" spans="2:40">
      <c r="B1122" s="2">
        <v>1117</v>
      </c>
      <c r="C1122" s="3"/>
      <c r="J1122" s="247">
        <v>617</v>
      </c>
      <c r="N1122" s="195">
        <v>300990</v>
      </c>
      <c r="O1122" s="195">
        <v>233950</v>
      </c>
      <c r="Q1122" s="241">
        <v>6060</v>
      </c>
      <c r="R1122" s="242">
        <f t="shared" si="357"/>
        <v>23490</v>
      </c>
      <c r="S1122" s="242">
        <f t="shared" si="359"/>
        <v>29460.000000000004</v>
      </c>
      <c r="T1122" s="242">
        <f t="shared" si="360"/>
        <v>133025.19999999998</v>
      </c>
      <c r="U1122" s="242">
        <f t="shared" si="363"/>
        <v>185975.19999999998</v>
      </c>
      <c r="V1122" s="242">
        <f t="shared" si="373"/>
        <v>192035.19999999998</v>
      </c>
      <c r="W1122" s="242">
        <f t="shared" si="364"/>
        <v>19204</v>
      </c>
      <c r="X1122" s="242">
        <f t="shared" si="365"/>
        <v>7100</v>
      </c>
      <c r="Y1122" s="244">
        <f t="shared" si="366"/>
        <v>218330</v>
      </c>
      <c r="AB1122" s="241">
        <v>7300</v>
      </c>
      <c r="AC1122" s="242">
        <f t="shared" si="358"/>
        <v>27990</v>
      </c>
      <c r="AD1122" s="242">
        <f t="shared" si="361"/>
        <v>37580</v>
      </c>
      <c r="AE1122" s="242">
        <f t="shared" si="362"/>
        <v>173130.2</v>
      </c>
      <c r="AF1122" s="242">
        <f t="shared" si="367"/>
        <v>238700.2</v>
      </c>
      <c r="AG1122" s="242">
        <f t="shared" si="374"/>
        <v>246000.2</v>
      </c>
      <c r="AH1122" s="242">
        <f t="shared" si="368"/>
        <v>24600</v>
      </c>
      <c r="AI1122" s="242">
        <f t="shared" si="369"/>
        <v>9100</v>
      </c>
      <c r="AJ1122" s="244">
        <f t="shared" si="370"/>
        <v>279700</v>
      </c>
      <c r="AM1122" s="246">
        <f t="shared" si="371"/>
        <v>21290</v>
      </c>
      <c r="AN1122" s="246">
        <f t="shared" si="372"/>
        <v>15620</v>
      </c>
    </row>
    <row r="1123" spans="2:40">
      <c r="B1123" s="247">
        <v>1118</v>
      </c>
      <c r="C1123" s="3"/>
      <c r="J1123" s="247">
        <v>618</v>
      </c>
      <c r="N1123" s="195">
        <v>301310</v>
      </c>
      <c r="O1123" s="195">
        <v>234190</v>
      </c>
      <c r="Q1123" s="241">
        <v>6060</v>
      </c>
      <c r="R1123" s="242">
        <f t="shared" si="357"/>
        <v>23490</v>
      </c>
      <c r="S1123" s="242">
        <f t="shared" si="359"/>
        <v>29460.000000000004</v>
      </c>
      <c r="T1123" s="242">
        <f t="shared" si="360"/>
        <v>133240.79999999999</v>
      </c>
      <c r="U1123" s="242">
        <f t="shared" si="363"/>
        <v>186190.8</v>
      </c>
      <c r="V1123" s="242">
        <f t="shared" si="373"/>
        <v>192250.8</v>
      </c>
      <c r="W1123" s="242">
        <f t="shared" si="364"/>
        <v>19225</v>
      </c>
      <c r="X1123" s="242">
        <f t="shared" si="365"/>
        <v>7110</v>
      </c>
      <c r="Y1123" s="244">
        <f t="shared" si="366"/>
        <v>218580</v>
      </c>
      <c r="AB1123" s="241">
        <v>7300</v>
      </c>
      <c r="AC1123" s="242">
        <f t="shared" si="358"/>
        <v>27990</v>
      </c>
      <c r="AD1123" s="242">
        <f t="shared" si="361"/>
        <v>37580</v>
      </c>
      <c r="AE1123" s="242">
        <f t="shared" si="362"/>
        <v>173410.80000000002</v>
      </c>
      <c r="AF1123" s="242">
        <f t="shared" si="367"/>
        <v>238980.80000000002</v>
      </c>
      <c r="AG1123" s="242">
        <f t="shared" si="374"/>
        <v>246280.80000000002</v>
      </c>
      <c r="AH1123" s="242">
        <f t="shared" si="368"/>
        <v>24628</v>
      </c>
      <c r="AI1123" s="242">
        <f t="shared" si="369"/>
        <v>9110</v>
      </c>
      <c r="AJ1123" s="244">
        <f t="shared" si="370"/>
        <v>280010</v>
      </c>
      <c r="AM1123" s="246">
        <f t="shared" si="371"/>
        <v>21300</v>
      </c>
      <c r="AN1123" s="246">
        <f t="shared" si="372"/>
        <v>15610</v>
      </c>
    </row>
    <row r="1124" spans="2:40">
      <c r="B1124" s="2">
        <v>1119</v>
      </c>
      <c r="C1124" s="3"/>
      <c r="J1124" s="247">
        <v>619</v>
      </c>
      <c r="N1124" s="195">
        <v>301630</v>
      </c>
      <c r="O1124" s="195">
        <v>234430</v>
      </c>
      <c r="Q1124" s="241">
        <v>6060</v>
      </c>
      <c r="R1124" s="242">
        <f t="shared" si="357"/>
        <v>23490</v>
      </c>
      <c r="S1124" s="242">
        <f t="shared" si="359"/>
        <v>29460.000000000004</v>
      </c>
      <c r="T1124" s="242">
        <f t="shared" si="360"/>
        <v>133456.4</v>
      </c>
      <c r="U1124" s="242">
        <f t="shared" si="363"/>
        <v>186406.39999999999</v>
      </c>
      <c r="V1124" s="242">
        <f t="shared" si="373"/>
        <v>192466.4</v>
      </c>
      <c r="W1124" s="242">
        <f t="shared" si="364"/>
        <v>19247</v>
      </c>
      <c r="X1124" s="242">
        <f t="shared" si="365"/>
        <v>7120</v>
      </c>
      <c r="Y1124" s="244">
        <f t="shared" si="366"/>
        <v>218830</v>
      </c>
      <c r="AB1124" s="241">
        <v>7300</v>
      </c>
      <c r="AC1124" s="242">
        <f t="shared" si="358"/>
        <v>27990</v>
      </c>
      <c r="AD1124" s="242">
        <f t="shared" si="361"/>
        <v>37580</v>
      </c>
      <c r="AE1124" s="242">
        <f t="shared" si="362"/>
        <v>173691.40000000002</v>
      </c>
      <c r="AF1124" s="242">
        <f t="shared" si="367"/>
        <v>239261.40000000002</v>
      </c>
      <c r="AG1124" s="242">
        <f t="shared" si="374"/>
        <v>246561.40000000002</v>
      </c>
      <c r="AH1124" s="242">
        <f t="shared" si="368"/>
        <v>24656</v>
      </c>
      <c r="AI1124" s="242">
        <f t="shared" si="369"/>
        <v>9120</v>
      </c>
      <c r="AJ1124" s="244">
        <f t="shared" si="370"/>
        <v>280330</v>
      </c>
      <c r="AM1124" s="246">
        <f t="shared" si="371"/>
        <v>21300</v>
      </c>
      <c r="AN1124" s="246">
        <f t="shared" si="372"/>
        <v>15600</v>
      </c>
    </row>
    <row r="1125" spans="2:40">
      <c r="B1125" s="247">
        <v>1120</v>
      </c>
      <c r="C1125" s="3"/>
      <c r="J1125" s="247">
        <v>620</v>
      </c>
      <c r="N1125" s="195">
        <v>301940</v>
      </c>
      <c r="O1125" s="195">
        <v>234680</v>
      </c>
      <c r="Q1125" s="241">
        <v>6060</v>
      </c>
      <c r="R1125" s="242">
        <f t="shared" si="357"/>
        <v>23490</v>
      </c>
      <c r="S1125" s="242">
        <f t="shared" si="359"/>
        <v>29460.000000000004</v>
      </c>
      <c r="T1125" s="242">
        <f t="shared" si="360"/>
        <v>133672</v>
      </c>
      <c r="U1125" s="242">
        <f t="shared" si="363"/>
        <v>186622</v>
      </c>
      <c r="V1125" s="242">
        <f t="shared" si="373"/>
        <v>192682</v>
      </c>
      <c r="W1125" s="242">
        <f t="shared" si="364"/>
        <v>19268</v>
      </c>
      <c r="X1125" s="242">
        <f t="shared" si="365"/>
        <v>7120</v>
      </c>
      <c r="Y1125" s="244">
        <f t="shared" si="366"/>
        <v>219070</v>
      </c>
      <c r="AB1125" s="241">
        <v>7300</v>
      </c>
      <c r="AC1125" s="242">
        <f t="shared" si="358"/>
        <v>27990</v>
      </c>
      <c r="AD1125" s="242">
        <f t="shared" si="361"/>
        <v>37580</v>
      </c>
      <c r="AE1125" s="242">
        <f t="shared" si="362"/>
        <v>173972</v>
      </c>
      <c r="AF1125" s="242">
        <f t="shared" si="367"/>
        <v>239542</v>
      </c>
      <c r="AG1125" s="242">
        <f t="shared" si="374"/>
        <v>246842</v>
      </c>
      <c r="AH1125" s="242">
        <f t="shared" si="368"/>
        <v>24684</v>
      </c>
      <c r="AI1125" s="242">
        <f t="shared" si="369"/>
        <v>9130</v>
      </c>
      <c r="AJ1125" s="244">
        <f t="shared" si="370"/>
        <v>280650</v>
      </c>
      <c r="AM1125" s="246">
        <f t="shared" si="371"/>
        <v>21290</v>
      </c>
      <c r="AN1125" s="246">
        <f t="shared" si="372"/>
        <v>15610</v>
      </c>
    </row>
    <row r="1126" spans="2:40">
      <c r="B1126" s="2">
        <v>1121</v>
      </c>
      <c r="C1126" s="3"/>
      <c r="J1126" s="247">
        <v>621</v>
      </c>
      <c r="N1126" s="195">
        <v>302260</v>
      </c>
      <c r="O1126" s="195">
        <v>234930</v>
      </c>
      <c r="Q1126" s="241">
        <v>6060</v>
      </c>
      <c r="R1126" s="242">
        <f t="shared" si="357"/>
        <v>23490</v>
      </c>
      <c r="S1126" s="242">
        <f t="shared" si="359"/>
        <v>29460.000000000004</v>
      </c>
      <c r="T1126" s="242">
        <f t="shared" si="360"/>
        <v>133887.6</v>
      </c>
      <c r="U1126" s="242">
        <f t="shared" si="363"/>
        <v>186837.6</v>
      </c>
      <c r="V1126" s="242">
        <f t="shared" si="373"/>
        <v>192897.6</v>
      </c>
      <c r="W1126" s="242">
        <f t="shared" si="364"/>
        <v>19290</v>
      </c>
      <c r="X1126" s="242">
        <f t="shared" si="365"/>
        <v>7130</v>
      </c>
      <c r="Y1126" s="244">
        <f t="shared" si="366"/>
        <v>219310</v>
      </c>
      <c r="AB1126" s="241">
        <v>7300</v>
      </c>
      <c r="AC1126" s="242">
        <f t="shared" si="358"/>
        <v>27990</v>
      </c>
      <c r="AD1126" s="242">
        <f t="shared" si="361"/>
        <v>37580</v>
      </c>
      <c r="AE1126" s="242">
        <f t="shared" si="362"/>
        <v>174252.6</v>
      </c>
      <c r="AF1126" s="242">
        <f t="shared" si="367"/>
        <v>239822.6</v>
      </c>
      <c r="AG1126" s="242">
        <f t="shared" si="374"/>
        <v>247122.6</v>
      </c>
      <c r="AH1126" s="242">
        <f t="shared" si="368"/>
        <v>24712</v>
      </c>
      <c r="AI1126" s="242">
        <f t="shared" si="369"/>
        <v>9140</v>
      </c>
      <c r="AJ1126" s="244">
        <f t="shared" si="370"/>
        <v>280970</v>
      </c>
      <c r="AM1126" s="246">
        <f t="shared" si="371"/>
        <v>21290</v>
      </c>
      <c r="AN1126" s="246">
        <f t="shared" si="372"/>
        <v>15620</v>
      </c>
    </row>
    <row r="1127" spans="2:40">
      <c r="B1127" s="247">
        <v>1122</v>
      </c>
      <c r="C1127" s="3"/>
      <c r="J1127" s="247">
        <v>622</v>
      </c>
      <c r="N1127" s="195">
        <v>302580</v>
      </c>
      <c r="O1127" s="195">
        <v>235170</v>
      </c>
      <c r="Q1127" s="241">
        <v>6060</v>
      </c>
      <c r="R1127" s="242">
        <f t="shared" si="357"/>
        <v>23490</v>
      </c>
      <c r="S1127" s="242">
        <f t="shared" si="359"/>
        <v>29460.000000000004</v>
      </c>
      <c r="T1127" s="242">
        <f t="shared" si="360"/>
        <v>134103.19999999998</v>
      </c>
      <c r="U1127" s="242">
        <f t="shared" si="363"/>
        <v>187053.19999999998</v>
      </c>
      <c r="V1127" s="242">
        <f t="shared" si="373"/>
        <v>193113.19999999998</v>
      </c>
      <c r="W1127" s="242">
        <f t="shared" si="364"/>
        <v>19311</v>
      </c>
      <c r="X1127" s="242">
        <f t="shared" si="365"/>
        <v>7140</v>
      </c>
      <c r="Y1127" s="244">
        <f t="shared" si="366"/>
        <v>219560</v>
      </c>
      <c r="AB1127" s="241">
        <v>7300</v>
      </c>
      <c r="AC1127" s="242">
        <f t="shared" si="358"/>
        <v>27990</v>
      </c>
      <c r="AD1127" s="242">
        <f t="shared" si="361"/>
        <v>37580</v>
      </c>
      <c r="AE1127" s="242">
        <f t="shared" si="362"/>
        <v>174533.2</v>
      </c>
      <c r="AF1127" s="242">
        <f t="shared" si="367"/>
        <v>240103.2</v>
      </c>
      <c r="AG1127" s="242">
        <f t="shared" si="374"/>
        <v>247403.2</v>
      </c>
      <c r="AH1127" s="242">
        <f t="shared" si="368"/>
        <v>24740</v>
      </c>
      <c r="AI1127" s="242">
        <f t="shared" si="369"/>
        <v>9150</v>
      </c>
      <c r="AJ1127" s="244">
        <f t="shared" si="370"/>
        <v>281290</v>
      </c>
      <c r="AM1127" s="246">
        <f t="shared" si="371"/>
        <v>21290</v>
      </c>
      <c r="AN1127" s="246">
        <f t="shared" si="372"/>
        <v>15610</v>
      </c>
    </row>
    <row r="1128" spans="2:40">
      <c r="B1128" s="2">
        <v>1123</v>
      </c>
      <c r="C1128" s="3"/>
      <c r="J1128" s="247">
        <v>623</v>
      </c>
      <c r="N1128" s="195">
        <v>302900</v>
      </c>
      <c r="O1128" s="195">
        <v>235420</v>
      </c>
      <c r="Q1128" s="241">
        <v>6060</v>
      </c>
      <c r="R1128" s="242">
        <f t="shared" si="357"/>
        <v>23490</v>
      </c>
      <c r="S1128" s="242">
        <f t="shared" si="359"/>
        <v>29460.000000000004</v>
      </c>
      <c r="T1128" s="242">
        <f t="shared" si="360"/>
        <v>134318.79999999999</v>
      </c>
      <c r="U1128" s="242">
        <f t="shared" si="363"/>
        <v>187268.8</v>
      </c>
      <c r="V1128" s="242">
        <f t="shared" si="373"/>
        <v>193328.8</v>
      </c>
      <c r="W1128" s="242">
        <f t="shared" si="364"/>
        <v>19333</v>
      </c>
      <c r="X1128" s="242">
        <f t="shared" si="365"/>
        <v>7150</v>
      </c>
      <c r="Y1128" s="244">
        <f t="shared" si="366"/>
        <v>219810</v>
      </c>
      <c r="AB1128" s="241">
        <v>7300</v>
      </c>
      <c r="AC1128" s="242">
        <f t="shared" si="358"/>
        <v>27990</v>
      </c>
      <c r="AD1128" s="242">
        <f t="shared" si="361"/>
        <v>37580</v>
      </c>
      <c r="AE1128" s="242">
        <f t="shared" si="362"/>
        <v>174813.80000000002</v>
      </c>
      <c r="AF1128" s="242">
        <f t="shared" si="367"/>
        <v>240383.80000000002</v>
      </c>
      <c r="AG1128" s="242">
        <f t="shared" si="374"/>
        <v>247683.80000000002</v>
      </c>
      <c r="AH1128" s="242">
        <f t="shared" si="368"/>
        <v>24768</v>
      </c>
      <c r="AI1128" s="242">
        <f t="shared" si="369"/>
        <v>9160</v>
      </c>
      <c r="AJ1128" s="244">
        <f t="shared" si="370"/>
        <v>281610</v>
      </c>
      <c r="AM1128" s="246">
        <f t="shared" si="371"/>
        <v>21290</v>
      </c>
      <c r="AN1128" s="246">
        <f t="shared" si="372"/>
        <v>15610</v>
      </c>
    </row>
    <row r="1129" spans="2:40">
      <c r="B1129" s="247">
        <v>1124</v>
      </c>
      <c r="C1129" s="3"/>
      <c r="J1129" s="247">
        <v>624</v>
      </c>
      <c r="N1129" s="195">
        <v>303220</v>
      </c>
      <c r="O1129" s="195">
        <v>235660</v>
      </c>
      <c r="Q1129" s="241">
        <v>6060</v>
      </c>
      <c r="R1129" s="242">
        <f t="shared" si="357"/>
        <v>23490</v>
      </c>
      <c r="S1129" s="242">
        <f t="shared" si="359"/>
        <v>29460.000000000004</v>
      </c>
      <c r="T1129" s="242">
        <f t="shared" si="360"/>
        <v>134534.39999999999</v>
      </c>
      <c r="U1129" s="242">
        <f t="shared" si="363"/>
        <v>187484.4</v>
      </c>
      <c r="V1129" s="242">
        <f t="shared" si="373"/>
        <v>193544.4</v>
      </c>
      <c r="W1129" s="242">
        <f t="shared" si="364"/>
        <v>19354</v>
      </c>
      <c r="X1129" s="242">
        <f t="shared" si="365"/>
        <v>7160</v>
      </c>
      <c r="Y1129" s="244">
        <f t="shared" si="366"/>
        <v>220050</v>
      </c>
      <c r="AB1129" s="241">
        <v>7300</v>
      </c>
      <c r="AC1129" s="242">
        <f t="shared" si="358"/>
        <v>27990</v>
      </c>
      <c r="AD1129" s="242">
        <f t="shared" si="361"/>
        <v>37580</v>
      </c>
      <c r="AE1129" s="242">
        <f t="shared" si="362"/>
        <v>175094.40000000002</v>
      </c>
      <c r="AF1129" s="242">
        <f t="shared" si="367"/>
        <v>240664.40000000002</v>
      </c>
      <c r="AG1129" s="242">
        <f t="shared" si="374"/>
        <v>247964.40000000002</v>
      </c>
      <c r="AH1129" s="242">
        <f t="shared" si="368"/>
        <v>24796</v>
      </c>
      <c r="AI1129" s="242">
        <f t="shared" si="369"/>
        <v>9170</v>
      </c>
      <c r="AJ1129" s="244">
        <f t="shared" si="370"/>
        <v>281930</v>
      </c>
      <c r="AM1129" s="246">
        <f t="shared" si="371"/>
        <v>21290</v>
      </c>
      <c r="AN1129" s="246">
        <f t="shared" si="372"/>
        <v>15610</v>
      </c>
    </row>
    <row r="1130" spans="2:40">
      <c r="B1130" s="2">
        <v>1125</v>
      </c>
      <c r="C1130" s="3"/>
      <c r="J1130" s="247">
        <v>625</v>
      </c>
      <c r="N1130" s="195">
        <v>303540</v>
      </c>
      <c r="O1130" s="195">
        <v>235900</v>
      </c>
      <c r="Q1130" s="241">
        <v>6060</v>
      </c>
      <c r="R1130" s="242">
        <f t="shared" si="357"/>
        <v>23490</v>
      </c>
      <c r="S1130" s="242">
        <f t="shared" si="359"/>
        <v>29460.000000000004</v>
      </c>
      <c r="T1130" s="242">
        <f t="shared" si="360"/>
        <v>134750</v>
      </c>
      <c r="U1130" s="242">
        <f t="shared" si="363"/>
        <v>187700</v>
      </c>
      <c r="V1130" s="242">
        <f t="shared" si="373"/>
        <v>193760</v>
      </c>
      <c r="W1130" s="242">
        <f t="shared" si="364"/>
        <v>19376</v>
      </c>
      <c r="X1130" s="242">
        <f t="shared" si="365"/>
        <v>7160</v>
      </c>
      <c r="Y1130" s="244">
        <f t="shared" si="366"/>
        <v>220290</v>
      </c>
      <c r="AB1130" s="241">
        <v>7300</v>
      </c>
      <c r="AC1130" s="242">
        <f t="shared" si="358"/>
        <v>27990</v>
      </c>
      <c r="AD1130" s="242">
        <f t="shared" si="361"/>
        <v>37580</v>
      </c>
      <c r="AE1130" s="242">
        <f t="shared" si="362"/>
        <v>175375</v>
      </c>
      <c r="AF1130" s="242">
        <f t="shared" si="367"/>
        <v>240945</v>
      </c>
      <c r="AG1130" s="242">
        <f t="shared" si="374"/>
        <v>248245</v>
      </c>
      <c r="AH1130" s="242">
        <f t="shared" si="368"/>
        <v>24825</v>
      </c>
      <c r="AI1130" s="242">
        <f t="shared" si="369"/>
        <v>9180</v>
      </c>
      <c r="AJ1130" s="244">
        <f t="shared" si="370"/>
        <v>282250</v>
      </c>
      <c r="AM1130" s="246">
        <f t="shared" si="371"/>
        <v>21290</v>
      </c>
      <c r="AN1130" s="246">
        <f t="shared" si="372"/>
        <v>15610</v>
      </c>
    </row>
    <row r="1131" spans="2:40">
      <c r="B1131" s="247">
        <v>1126</v>
      </c>
      <c r="C1131" s="3"/>
      <c r="J1131" s="247">
        <v>626</v>
      </c>
      <c r="N1131" s="195">
        <v>303860</v>
      </c>
      <c r="O1131" s="195">
        <v>236150</v>
      </c>
      <c r="Q1131" s="241">
        <v>6060</v>
      </c>
      <c r="R1131" s="242">
        <f t="shared" si="357"/>
        <v>23490</v>
      </c>
      <c r="S1131" s="242">
        <f t="shared" si="359"/>
        <v>29460.000000000004</v>
      </c>
      <c r="T1131" s="242">
        <f t="shared" si="360"/>
        <v>134965.6</v>
      </c>
      <c r="U1131" s="242">
        <f t="shared" si="363"/>
        <v>187915.6</v>
      </c>
      <c r="V1131" s="242">
        <f t="shared" si="373"/>
        <v>193975.6</v>
      </c>
      <c r="W1131" s="242">
        <f t="shared" si="364"/>
        <v>19398</v>
      </c>
      <c r="X1131" s="242">
        <f t="shared" si="365"/>
        <v>7170</v>
      </c>
      <c r="Y1131" s="244">
        <f t="shared" si="366"/>
        <v>220540</v>
      </c>
      <c r="AB1131" s="241">
        <v>7300</v>
      </c>
      <c r="AC1131" s="242">
        <f t="shared" si="358"/>
        <v>27990</v>
      </c>
      <c r="AD1131" s="242">
        <f t="shared" si="361"/>
        <v>37580</v>
      </c>
      <c r="AE1131" s="242">
        <f t="shared" si="362"/>
        <v>175655.6</v>
      </c>
      <c r="AF1131" s="242">
        <f t="shared" si="367"/>
        <v>241225.60000000001</v>
      </c>
      <c r="AG1131" s="242">
        <f t="shared" si="374"/>
        <v>248525.6</v>
      </c>
      <c r="AH1131" s="242">
        <f t="shared" si="368"/>
        <v>24853</v>
      </c>
      <c r="AI1131" s="242">
        <f t="shared" si="369"/>
        <v>9190</v>
      </c>
      <c r="AJ1131" s="244">
        <f t="shared" si="370"/>
        <v>282560</v>
      </c>
      <c r="AM1131" s="246">
        <f t="shared" si="371"/>
        <v>21300</v>
      </c>
      <c r="AN1131" s="246">
        <f t="shared" si="372"/>
        <v>15610</v>
      </c>
    </row>
    <row r="1132" spans="2:40">
      <c r="B1132" s="2">
        <v>1127</v>
      </c>
      <c r="C1132" s="3"/>
      <c r="J1132" s="247">
        <v>627</v>
      </c>
      <c r="N1132" s="195">
        <v>304180</v>
      </c>
      <c r="O1132" s="195">
        <v>236400</v>
      </c>
      <c r="Q1132" s="241">
        <v>6060</v>
      </c>
      <c r="R1132" s="242">
        <f t="shared" si="357"/>
        <v>23490</v>
      </c>
      <c r="S1132" s="242">
        <f t="shared" si="359"/>
        <v>29460.000000000004</v>
      </c>
      <c r="T1132" s="242">
        <f t="shared" si="360"/>
        <v>135181.19999999998</v>
      </c>
      <c r="U1132" s="242">
        <f t="shared" si="363"/>
        <v>188131.19999999998</v>
      </c>
      <c r="V1132" s="242">
        <f t="shared" si="373"/>
        <v>194191.19999999998</v>
      </c>
      <c r="W1132" s="242">
        <f t="shared" si="364"/>
        <v>19419</v>
      </c>
      <c r="X1132" s="242">
        <f t="shared" si="365"/>
        <v>7180</v>
      </c>
      <c r="Y1132" s="244">
        <f t="shared" si="366"/>
        <v>220790</v>
      </c>
      <c r="AB1132" s="241">
        <v>7300</v>
      </c>
      <c r="AC1132" s="242">
        <f t="shared" si="358"/>
        <v>27990</v>
      </c>
      <c r="AD1132" s="242">
        <f t="shared" si="361"/>
        <v>37580</v>
      </c>
      <c r="AE1132" s="242">
        <f t="shared" si="362"/>
        <v>175936.2</v>
      </c>
      <c r="AF1132" s="242">
        <f t="shared" si="367"/>
        <v>241506.2</v>
      </c>
      <c r="AG1132" s="242">
        <f t="shared" si="374"/>
        <v>248806.2</v>
      </c>
      <c r="AH1132" s="242">
        <f t="shared" si="368"/>
        <v>24881</v>
      </c>
      <c r="AI1132" s="242">
        <f t="shared" si="369"/>
        <v>9200</v>
      </c>
      <c r="AJ1132" s="244">
        <f t="shared" si="370"/>
        <v>282880</v>
      </c>
      <c r="AM1132" s="246">
        <f t="shared" si="371"/>
        <v>21300</v>
      </c>
      <c r="AN1132" s="246">
        <f t="shared" si="372"/>
        <v>15610</v>
      </c>
    </row>
    <row r="1133" spans="2:40">
      <c r="B1133" s="247">
        <v>1128</v>
      </c>
      <c r="C1133" s="3"/>
      <c r="J1133" s="247">
        <v>628</v>
      </c>
      <c r="N1133" s="195">
        <v>304490</v>
      </c>
      <c r="O1133" s="195">
        <v>236650</v>
      </c>
      <c r="Q1133" s="241">
        <v>6060</v>
      </c>
      <c r="R1133" s="242">
        <f t="shared" si="357"/>
        <v>23490</v>
      </c>
      <c r="S1133" s="242">
        <f t="shared" si="359"/>
        <v>29460.000000000004</v>
      </c>
      <c r="T1133" s="242">
        <f t="shared" si="360"/>
        <v>135396.79999999999</v>
      </c>
      <c r="U1133" s="242">
        <f t="shared" si="363"/>
        <v>188346.8</v>
      </c>
      <c r="V1133" s="242">
        <f t="shared" si="373"/>
        <v>194406.8</v>
      </c>
      <c r="W1133" s="242">
        <f t="shared" si="364"/>
        <v>19441</v>
      </c>
      <c r="X1133" s="242">
        <f t="shared" si="365"/>
        <v>7190</v>
      </c>
      <c r="Y1133" s="244">
        <f t="shared" si="366"/>
        <v>221030</v>
      </c>
      <c r="AB1133" s="241">
        <v>7300</v>
      </c>
      <c r="AC1133" s="242">
        <f t="shared" si="358"/>
        <v>27990</v>
      </c>
      <c r="AD1133" s="242">
        <f t="shared" si="361"/>
        <v>37580</v>
      </c>
      <c r="AE1133" s="242">
        <f t="shared" si="362"/>
        <v>176216.80000000002</v>
      </c>
      <c r="AF1133" s="242">
        <f t="shared" si="367"/>
        <v>241786.80000000002</v>
      </c>
      <c r="AG1133" s="242">
        <f t="shared" si="374"/>
        <v>249086.80000000002</v>
      </c>
      <c r="AH1133" s="242">
        <f t="shared" si="368"/>
        <v>24909</v>
      </c>
      <c r="AI1133" s="242">
        <f t="shared" si="369"/>
        <v>9210</v>
      </c>
      <c r="AJ1133" s="244">
        <f t="shared" si="370"/>
        <v>283200</v>
      </c>
      <c r="AM1133" s="246">
        <f t="shared" si="371"/>
        <v>21290</v>
      </c>
      <c r="AN1133" s="246">
        <f t="shared" si="372"/>
        <v>15620</v>
      </c>
    </row>
    <row r="1134" spans="2:40">
      <c r="B1134" s="2">
        <v>1129</v>
      </c>
      <c r="C1134" s="3"/>
      <c r="J1134" s="247">
        <v>629</v>
      </c>
      <c r="N1134" s="195">
        <v>304810</v>
      </c>
      <c r="O1134" s="195">
        <v>236880</v>
      </c>
      <c r="Q1134" s="241">
        <v>6060</v>
      </c>
      <c r="R1134" s="242">
        <f t="shared" si="357"/>
        <v>23490</v>
      </c>
      <c r="S1134" s="242">
        <f t="shared" si="359"/>
        <v>29460.000000000004</v>
      </c>
      <c r="T1134" s="242">
        <f t="shared" si="360"/>
        <v>135612.4</v>
      </c>
      <c r="U1134" s="242">
        <f t="shared" si="363"/>
        <v>188562.4</v>
      </c>
      <c r="V1134" s="242">
        <f t="shared" si="373"/>
        <v>194622.4</v>
      </c>
      <c r="W1134" s="242">
        <f t="shared" si="364"/>
        <v>19462</v>
      </c>
      <c r="X1134" s="242">
        <f t="shared" si="365"/>
        <v>7200</v>
      </c>
      <c r="Y1134" s="244">
        <f t="shared" si="366"/>
        <v>221280</v>
      </c>
      <c r="AB1134" s="241">
        <v>7300</v>
      </c>
      <c r="AC1134" s="242">
        <f t="shared" si="358"/>
        <v>27990</v>
      </c>
      <c r="AD1134" s="242">
        <f t="shared" si="361"/>
        <v>37580</v>
      </c>
      <c r="AE1134" s="242">
        <f t="shared" si="362"/>
        <v>176497.40000000002</v>
      </c>
      <c r="AF1134" s="242">
        <f t="shared" si="367"/>
        <v>242067.40000000002</v>
      </c>
      <c r="AG1134" s="242">
        <f t="shared" si="374"/>
        <v>249367.40000000002</v>
      </c>
      <c r="AH1134" s="242">
        <f t="shared" si="368"/>
        <v>24937</v>
      </c>
      <c r="AI1134" s="242">
        <f t="shared" si="369"/>
        <v>9220</v>
      </c>
      <c r="AJ1134" s="244">
        <f t="shared" si="370"/>
        <v>283520</v>
      </c>
      <c r="AM1134" s="246">
        <f t="shared" si="371"/>
        <v>21290</v>
      </c>
      <c r="AN1134" s="246">
        <f t="shared" si="372"/>
        <v>15600</v>
      </c>
    </row>
    <row r="1135" spans="2:40">
      <c r="B1135" s="247">
        <v>1130</v>
      </c>
      <c r="C1135" s="3"/>
      <c r="J1135" s="247">
        <v>630</v>
      </c>
      <c r="N1135" s="195">
        <v>305130</v>
      </c>
      <c r="O1135" s="195">
        <v>237130</v>
      </c>
      <c r="Q1135" s="241">
        <v>6060</v>
      </c>
      <c r="R1135" s="242">
        <f t="shared" si="357"/>
        <v>23490</v>
      </c>
      <c r="S1135" s="242">
        <f t="shared" si="359"/>
        <v>29460.000000000004</v>
      </c>
      <c r="T1135" s="242">
        <f t="shared" si="360"/>
        <v>135828</v>
      </c>
      <c r="U1135" s="242">
        <f t="shared" si="363"/>
        <v>188778</v>
      </c>
      <c r="V1135" s="242">
        <f t="shared" si="373"/>
        <v>194838</v>
      </c>
      <c r="W1135" s="242">
        <f t="shared" si="364"/>
        <v>19484</v>
      </c>
      <c r="X1135" s="242">
        <f t="shared" si="365"/>
        <v>7200</v>
      </c>
      <c r="Y1135" s="244">
        <f t="shared" si="366"/>
        <v>221520</v>
      </c>
      <c r="AB1135" s="241">
        <v>7300</v>
      </c>
      <c r="AC1135" s="242">
        <f t="shared" si="358"/>
        <v>27990</v>
      </c>
      <c r="AD1135" s="242">
        <f t="shared" si="361"/>
        <v>37580</v>
      </c>
      <c r="AE1135" s="242">
        <f t="shared" si="362"/>
        <v>176778</v>
      </c>
      <c r="AF1135" s="242">
        <f t="shared" si="367"/>
        <v>242348</v>
      </c>
      <c r="AG1135" s="242">
        <f t="shared" si="374"/>
        <v>249648</v>
      </c>
      <c r="AH1135" s="242">
        <f t="shared" si="368"/>
        <v>24965</v>
      </c>
      <c r="AI1135" s="242">
        <f t="shared" si="369"/>
        <v>9230</v>
      </c>
      <c r="AJ1135" s="244">
        <f t="shared" si="370"/>
        <v>283840</v>
      </c>
      <c r="AM1135" s="246">
        <f t="shared" si="371"/>
        <v>21290</v>
      </c>
      <c r="AN1135" s="246">
        <f t="shared" si="372"/>
        <v>15610</v>
      </c>
    </row>
    <row r="1136" spans="2:40">
      <c r="B1136" s="2">
        <v>1131</v>
      </c>
      <c r="C1136" s="3"/>
      <c r="J1136" s="247">
        <v>631</v>
      </c>
      <c r="N1136" s="195">
        <v>305460</v>
      </c>
      <c r="O1136" s="195">
        <v>237380</v>
      </c>
      <c r="Q1136" s="241">
        <v>6060</v>
      </c>
      <c r="R1136" s="242">
        <f t="shared" si="357"/>
        <v>23490</v>
      </c>
      <c r="S1136" s="242">
        <f t="shared" si="359"/>
        <v>29460.000000000004</v>
      </c>
      <c r="T1136" s="242">
        <f t="shared" si="360"/>
        <v>136043.6</v>
      </c>
      <c r="U1136" s="242">
        <f t="shared" si="363"/>
        <v>188993.6</v>
      </c>
      <c r="V1136" s="242">
        <f t="shared" si="373"/>
        <v>195053.6</v>
      </c>
      <c r="W1136" s="242">
        <f t="shared" si="364"/>
        <v>19505</v>
      </c>
      <c r="X1136" s="242">
        <f t="shared" si="365"/>
        <v>7210</v>
      </c>
      <c r="Y1136" s="244">
        <f t="shared" si="366"/>
        <v>221760</v>
      </c>
      <c r="AB1136" s="241">
        <v>7300</v>
      </c>
      <c r="AC1136" s="242">
        <f t="shared" si="358"/>
        <v>27990</v>
      </c>
      <c r="AD1136" s="242">
        <f t="shared" si="361"/>
        <v>37580</v>
      </c>
      <c r="AE1136" s="242">
        <f t="shared" si="362"/>
        <v>177058.6</v>
      </c>
      <c r="AF1136" s="242">
        <f t="shared" si="367"/>
        <v>242628.6</v>
      </c>
      <c r="AG1136" s="242">
        <f t="shared" si="374"/>
        <v>249928.6</v>
      </c>
      <c r="AH1136" s="242">
        <f t="shared" si="368"/>
        <v>24993</v>
      </c>
      <c r="AI1136" s="242">
        <f t="shared" si="369"/>
        <v>9240</v>
      </c>
      <c r="AJ1136" s="244">
        <f t="shared" si="370"/>
        <v>284160</v>
      </c>
      <c r="AM1136" s="246">
        <f t="shared" si="371"/>
        <v>21300</v>
      </c>
      <c r="AN1136" s="246">
        <f t="shared" si="372"/>
        <v>15620</v>
      </c>
    </row>
    <row r="1137" spans="2:40">
      <c r="B1137" s="247">
        <v>1132</v>
      </c>
      <c r="C1137" s="3"/>
      <c r="J1137" s="247">
        <v>632</v>
      </c>
      <c r="N1137" s="195">
        <v>305780</v>
      </c>
      <c r="O1137" s="195">
        <v>237620</v>
      </c>
      <c r="Q1137" s="241">
        <v>6060</v>
      </c>
      <c r="R1137" s="242">
        <f t="shared" si="357"/>
        <v>23490</v>
      </c>
      <c r="S1137" s="242">
        <f t="shared" si="359"/>
        <v>29460.000000000004</v>
      </c>
      <c r="T1137" s="242">
        <f t="shared" si="360"/>
        <v>136259.19999999998</v>
      </c>
      <c r="U1137" s="242">
        <f t="shared" si="363"/>
        <v>189209.19999999998</v>
      </c>
      <c r="V1137" s="242">
        <f t="shared" si="373"/>
        <v>195269.19999999998</v>
      </c>
      <c r="W1137" s="242">
        <f t="shared" si="364"/>
        <v>19527</v>
      </c>
      <c r="X1137" s="242">
        <f t="shared" si="365"/>
        <v>7220</v>
      </c>
      <c r="Y1137" s="244">
        <f t="shared" si="366"/>
        <v>222010</v>
      </c>
      <c r="AB1137" s="241">
        <v>7300</v>
      </c>
      <c r="AC1137" s="242">
        <f t="shared" si="358"/>
        <v>27990</v>
      </c>
      <c r="AD1137" s="242">
        <f t="shared" si="361"/>
        <v>37580</v>
      </c>
      <c r="AE1137" s="242">
        <f t="shared" si="362"/>
        <v>177339.2</v>
      </c>
      <c r="AF1137" s="242">
        <f t="shared" si="367"/>
        <v>242909.2</v>
      </c>
      <c r="AG1137" s="242">
        <f t="shared" si="374"/>
        <v>250209.2</v>
      </c>
      <c r="AH1137" s="242">
        <f t="shared" si="368"/>
        <v>25021</v>
      </c>
      <c r="AI1137" s="242">
        <f t="shared" si="369"/>
        <v>9250</v>
      </c>
      <c r="AJ1137" s="244">
        <f t="shared" si="370"/>
        <v>284480</v>
      </c>
      <c r="AM1137" s="246">
        <f t="shared" si="371"/>
        <v>21300</v>
      </c>
      <c r="AN1137" s="246">
        <f t="shared" si="372"/>
        <v>15610</v>
      </c>
    </row>
    <row r="1138" spans="2:40">
      <c r="B1138" s="2">
        <v>1133</v>
      </c>
      <c r="C1138" s="3"/>
      <c r="J1138" s="247">
        <v>633</v>
      </c>
      <c r="N1138" s="195">
        <v>306100</v>
      </c>
      <c r="O1138" s="195">
        <v>237870</v>
      </c>
      <c r="Q1138" s="241">
        <v>6060</v>
      </c>
      <c r="R1138" s="242">
        <f t="shared" ref="R1138:R1201" si="375">300*$R$3</f>
        <v>23490</v>
      </c>
      <c r="S1138" s="242">
        <f t="shared" si="359"/>
        <v>29460.000000000004</v>
      </c>
      <c r="T1138" s="242">
        <f t="shared" si="360"/>
        <v>136474.79999999999</v>
      </c>
      <c r="U1138" s="242">
        <f t="shared" si="363"/>
        <v>189424.8</v>
      </c>
      <c r="V1138" s="242">
        <f t="shared" si="373"/>
        <v>195484.79999999999</v>
      </c>
      <c r="W1138" s="242">
        <f t="shared" si="364"/>
        <v>19548</v>
      </c>
      <c r="X1138" s="242">
        <f t="shared" si="365"/>
        <v>7230</v>
      </c>
      <c r="Y1138" s="244">
        <f t="shared" si="366"/>
        <v>222260</v>
      </c>
      <c r="AB1138" s="241">
        <v>7300</v>
      </c>
      <c r="AC1138" s="242">
        <f t="shared" ref="AC1138:AC1201" si="376">300*$AC$3</f>
        <v>27990</v>
      </c>
      <c r="AD1138" s="242">
        <f t="shared" si="361"/>
        <v>37580</v>
      </c>
      <c r="AE1138" s="242">
        <f t="shared" si="362"/>
        <v>177619.80000000002</v>
      </c>
      <c r="AF1138" s="242">
        <f t="shared" si="367"/>
        <v>243189.80000000002</v>
      </c>
      <c r="AG1138" s="242">
        <f t="shared" si="374"/>
        <v>250489.80000000002</v>
      </c>
      <c r="AH1138" s="242">
        <f t="shared" si="368"/>
        <v>25049</v>
      </c>
      <c r="AI1138" s="242">
        <f t="shared" si="369"/>
        <v>9260</v>
      </c>
      <c r="AJ1138" s="244">
        <f t="shared" si="370"/>
        <v>284790</v>
      </c>
      <c r="AM1138" s="246">
        <f t="shared" si="371"/>
        <v>21310</v>
      </c>
      <c r="AN1138" s="246">
        <f t="shared" si="372"/>
        <v>15610</v>
      </c>
    </row>
    <row r="1139" spans="2:40">
      <c r="B1139" s="247">
        <v>1134</v>
      </c>
      <c r="C1139" s="3"/>
      <c r="J1139" s="247">
        <v>634</v>
      </c>
      <c r="N1139" s="195">
        <v>306420</v>
      </c>
      <c r="O1139" s="195">
        <v>238110</v>
      </c>
      <c r="Q1139" s="241">
        <v>6060</v>
      </c>
      <c r="R1139" s="242">
        <f t="shared" si="375"/>
        <v>23490</v>
      </c>
      <c r="S1139" s="242">
        <f t="shared" si="359"/>
        <v>29460.000000000004</v>
      </c>
      <c r="T1139" s="242">
        <f t="shared" si="360"/>
        <v>136690.4</v>
      </c>
      <c r="U1139" s="242">
        <f t="shared" si="363"/>
        <v>189640.4</v>
      </c>
      <c r="V1139" s="242">
        <f t="shared" si="373"/>
        <v>195700.4</v>
      </c>
      <c r="W1139" s="242">
        <f t="shared" si="364"/>
        <v>19570</v>
      </c>
      <c r="X1139" s="242">
        <f t="shared" si="365"/>
        <v>7240</v>
      </c>
      <c r="Y1139" s="244">
        <f t="shared" si="366"/>
        <v>222510</v>
      </c>
      <c r="AB1139" s="241">
        <v>7300</v>
      </c>
      <c r="AC1139" s="242">
        <f t="shared" si="376"/>
        <v>27990</v>
      </c>
      <c r="AD1139" s="242">
        <f t="shared" si="361"/>
        <v>37580</v>
      </c>
      <c r="AE1139" s="242">
        <f t="shared" si="362"/>
        <v>177900.40000000002</v>
      </c>
      <c r="AF1139" s="242">
        <f t="shared" si="367"/>
        <v>243470.40000000002</v>
      </c>
      <c r="AG1139" s="242">
        <f t="shared" si="374"/>
        <v>250770.40000000002</v>
      </c>
      <c r="AH1139" s="242">
        <f t="shared" si="368"/>
        <v>25077</v>
      </c>
      <c r="AI1139" s="242">
        <f t="shared" si="369"/>
        <v>9270</v>
      </c>
      <c r="AJ1139" s="244">
        <f t="shared" si="370"/>
        <v>285110</v>
      </c>
      <c r="AM1139" s="246">
        <f t="shared" si="371"/>
        <v>21310</v>
      </c>
      <c r="AN1139" s="246">
        <f t="shared" si="372"/>
        <v>15600</v>
      </c>
    </row>
    <row r="1140" spans="2:40">
      <c r="B1140" s="2">
        <v>1135</v>
      </c>
      <c r="C1140" s="3"/>
      <c r="J1140" s="247">
        <v>635</v>
      </c>
      <c r="N1140" s="195">
        <v>306730</v>
      </c>
      <c r="O1140" s="195">
        <v>238360</v>
      </c>
      <c r="Q1140" s="241">
        <v>6060</v>
      </c>
      <c r="R1140" s="242">
        <f t="shared" si="375"/>
        <v>23490</v>
      </c>
      <c r="S1140" s="242">
        <f t="shared" si="359"/>
        <v>29460.000000000004</v>
      </c>
      <c r="T1140" s="242">
        <f t="shared" si="360"/>
        <v>136906</v>
      </c>
      <c r="U1140" s="242">
        <f t="shared" si="363"/>
        <v>189856</v>
      </c>
      <c r="V1140" s="242">
        <f t="shared" si="373"/>
        <v>195916</v>
      </c>
      <c r="W1140" s="242">
        <f t="shared" si="364"/>
        <v>19592</v>
      </c>
      <c r="X1140" s="242">
        <f t="shared" si="365"/>
        <v>7240</v>
      </c>
      <c r="Y1140" s="244">
        <f t="shared" si="366"/>
        <v>222740</v>
      </c>
      <c r="AB1140" s="241">
        <v>7300</v>
      </c>
      <c r="AC1140" s="242">
        <f t="shared" si="376"/>
        <v>27990</v>
      </c>
      <c r="AD1140" s="242">
        <f t="shared" si="361"/>
        <v>37580</v>
      </c>
      <c r="AE1140" s="242">
        <f t="shared" si="362"/>
        <v>178181</v>
      </c>
      <c r="AF1140" s="242">
        <f t="shared" si="367"/>
        <v>243751</v>
      </c>
      <c r="AG1140" s="242">
        <f t="shared" si="374"/>
        <v>251051</v>
      </c>
      <c r="AH1140" s="242">
        <f t="shared" si="368"/>
        <v>25105</v>
      </c>
      <c r="AI1140" s="242">
        <f t="shared" si="369"/>
        <v>9280</v>
      </c>
      <c r="AJ1140" s="244">
        <f t="shared" si="370"/>
        <v>285430</v>
      </c>
      <c r="AM1140" s="246">
        <f t="shared" si="371"/>
        <v>21300</v>
      </c>
      <c r="AN1140" s="246">
        <f t="shared" si="372"/>
        <v>15620</v>
      </c>
    </row>
    <row r="1141" spans="2:40">
      <c r="B1141" s="247">
        <v>1136</v>
      </c>
      <c r="C1141" s="3"/>
      <c r="J1141" s="247">
        <v>636</v>
      </c>
      <c r="N1141" s="195">
        <v>307050</v>
      </c>
      <c r="O1141" s="195">
        <v>238600</v>
      </c>
      <c r="Q1141" s="241">
        <v>6060</v>
      </c>
      <c r="R1141" s="242">
        <f t="shared" si="375"/>
        <v>23490</v>
      </c>
      <c r="S1141" s="242">
        <f t="shared" si="359"/>
        <v>29460.000000000004</v>
      </c>
      <c r="T1141" s="242">
        <f t="shared" si="360"/>
        <v>137121.60000000001</v>
      </c>
      <c r="U1141" s="242">
        <f t="shared" si="363"/>
        <v>190071.6</v>
      </c>
      <c r="V1141" s="242">
        <f t="shared" si="373"/>
        <v>196131.6</v>
      </c>
      <c r="W1141" s="242">
        <f t="shared" si="364"/>
        <v>19613</v>
      </c>
      <c r="X1141" s="242">
        <f t="shared" si="365"/>
        <v>7250</v>
      </c>
      <c r="Y1141" s="244">
        <f t="shared" si="366"/>
        <v>222990</v>
      </c>
      <c r="AB1141" s="241">
        <v>7300</v>
      </c>
      <c r="AC1141" s="242">
        <f t="shared" si="376"/>
        <v>27990</v>
      </c>
      <c r="AD1141" s="242">
        <f t="shared" si="361"/>
        <v>37580</v>
      </c>
      <c r="AE1141" s="242">
        <f t="shared" si="362"/>
        <v>178461.6</v>
      </c>
      <c r="AF1141" s="242">
        <f t="shared" si="367"/>
        <v>244031.6</v>
      </c>
      <c r="AG1141" s="242">
        <f t="shared" si="374"/>
        <v>251331.6</v>
      </c>
      <c r="AH1141" s="242">
        <f t="shared" si="368"/>
        <v>25133</v>
      </c>
      <c r="AI1141" s="242">
        <f t="shared" si="369"/>
        <v>9290</v>
      </c>
      <c r="AJ1141" s="244">
        <f t="shared" si="370"/>
        <v>285750</v>
      </c>
      <c r="AM1141" s="246">
        <f t="shared" si="371"/>
        <v>21300</v>
      </c>
      <c r="AN1141" s="246">
        <f t="shared" si="372"/>
        <v>15610</v>
      </c>
    </row>
    <row r="1142" spans="2:40">
      <c r="B1142" s="2">
        <v>1137</v>
      </c>
      <c r="C1142" s="3"/>
      <c r="J1142" s="247">
        <v>637</v>
      </c>
      <c r="N1142" s="195">
        <v>307370</v>
      </c>
      <c r="O1142" s="195">
        <v>238850</v>
      </c>
      <c r="Q1142" s="241">
        <v>6060</v>
      </c>
      <c r="R1142" s="242">
        <f t="shared" si="375"/>
        <v>23490</v>
      </c>
      <c r="S1142" s="242">
        <f t="shared" si="359"/>
        <v>29460.000000000004</v>
      </c>
      <c r="T1142" s="242">
        <f t="shared" si="360"/>
        <v>137337.19999999998</v>
      </c>
      <c r="U1142" s="242">
        <f t="shared" si="363"/>
        <v>190287.19999999998</v>
      </c>
      <c r="V1142" s="242">
        <f t="shared" si="373"/>
        <v>196347.19999999998</v>
      </c>
      <c r="W1142" s="242">
        <f t="shared" si="364"/>
        <v>19635</v>
      </c>
      <c r="X1142" s="242">
        <f t="shared" si="365"/>
        <v>7260</v>
      </c>
      <c r="Y1142" s="244">
        <f t="shared" si="366"/>
        <v>223240</v>
      </c>
      <c r="AB1142" s="241">
        <v>7300</v>
      </c>
      <c r="AC1142" s="242">
        <f t="shared" si="376"/>
        <v>27990</v>
      </c>
      <c r="AD1142" s="242">
        <f t="shared" si="361"/>
        <v>37580</v>
      </c>
      <c r="AE1142" s="242">
        <f t="shared" si="362"/>
        <v>178742.2</v>
      </c>
      <c r="AF1142" s="242">
        <f t="shared" si="367"/>
        <v>244312.2</v>
      </c>
      <c r="AG1142" s="242">
        <f t="shared" si="374"/>
        <v>251612.2</v>
      </c>
      <c r="AH1142" s="242">
        <f t="shared" si="368"/>
        <v>25161</v>
      </c>
      <c r="AI1142" s="242">
        <f t="shared" si="369"/>
        <v>9300</v>
      </c>
      <c r="AJ1142" s="244">
        <f t="shared" si="370"/>
        <v>286070</v>
      </c>
      <c r="AM1142" s="246">
        <f t="shared" si="371"/>
        <v>21300</v>
      </c>
      <c r="AN1142" s="246">
        <f t="shared" si="372"/>
        <v>15610</v>
      </c>
    </row>
    <row r="1143" spans="2:40">
      <c r="B1143" s="247">
        <v>1138</v>
      </c>
      <c r="C1143" s="3"/>
      <c r="J1143" s="247">
        <v>638</v>
      </c>
      <c r="N1143" s="195">
        <v>307690</v>
      </c>
      <c r="O1143" s="195">
        <v>239100</v>
      </c>
      <c r="Q1143" s="241">
        <v>6060</v>
      </c>
      <c r="R1143" s="242">
        <f t="shared" si="375"/>
        <v>23490</v>
      </c>
      <c r="S1143" s="242">
        <f t="shared" si="359"/>
        <v>29460.000000000004</v>
      </c>
      <c r="T1143" s="242">
        <f t="shared" si="360"/>
        <v>137552.79999999999</v>
      </c>
      <c r="U1143" s="242">
        <f t="shared" si="363"/>
        <v>190502.8</v>
      </c>
      <c r="V1143" s="242">
        <f t="shared" si="373"/>
        <v>196562.8</v>
      </c>
      <c r="W1143" s="242">
        <f t="shared" si="364"/>
        <v>19656</v>
      </c>
      <c r="X1143" s="242">
        <f t="shared" si="365"/>
        <v>7270</v>
      </c>
      <c r="Y1143" s="244">
        <f t="shared" si="366"/>
        <v>223480</v>
      </c>
      <c r="AB1143" s="241">
        <v>7300</v>
      </c>
      <c r="AC1143" s="242">
        <f t="shared" si="376"/>
        <v>27990</v>
      </c>
      <c r="AD1143" s="242">
        <f t="shared" si="361"/>
        <v>37580</v>
      </c>
      <c r="AE1143" s="242">
        <f t="shared" si="362"/>
        <v>179022.80000000002</v>
      </c>
      <c r="AF1143" s="242">
        <f t="shared" si="367"/>
        <v>244592.80000000002</v>
      </c>
      <c r="AG1143" s="242">
        <f t="shared" si="374"/>
        <v>251892.80000000002</v>
      </c>
      <c r="AH1143" s="242">
        <f t="shared" si="368"/>
        <v>25189</v>
      </c>
      <c r="AI1143" s="242">
        <f t="shared" si="369"/>
        <v>9320</v>
      </c>
      <c r="AJ1143" s="244">
        <f t="shared" si="370"/>
        <v>286400</v>
      </c>
      <c r="AM1143" s="246">
        <f t="shared" si="371"/>
        <v>21290</v>
      </c>
      <c r="AN1143" s="246">
        <f t="shared" si="372"/>
        <v>15620</v>
      </c>
    </row>
    <row r="1144" spans="2:40">
      <c r="B1144" s="2">
        <v>1139</v>
      </c>
      <c r="C1144" s="3"/>
      <c r="J1144" s="247">
        <v>639</v>
      </c>
      <c r="N1144" s="195">
        <v>308010</v>
      </c>
      <c r="O1144" s="195">
        <v>239330</v>
      </c>
      <c r="Q1144" s="241">
        <v>6060</v>
      </c>
      <c r="R1144" s="242">
        <f t="shared" si="375"/>
        <v>23490</v>
      </c>
      <c r="S1144" s="242">
        <f t="shared" si="359"/>
        <v>29460.000000000004</v>
      </c>
      <c r="T1144" s="242">
        <f t="shared" si="360"/>
        <v>137768.4</v>
      </c>
      <c r="U1144" s="242">
        <f t="shared" si="363"/>
        <v>190718.4</v>
      </c>
      <c r="V1144" s="242">
        <f t="shared" si="373"/>
        <v>196778.4</v>
      </c>
      <c r="W1144" s="242">
        <f t="shared" si="364"/>
        <v>19678</v>
      </c>
      <c r="X1144" s="242">
        <f t="shared" si="365"/>
        <v>7280</v>
      </c>
      <c r="Y1144" s="244">
        <f t="shared" si="366"/>
        <v>223730</v>
      </c>
      <c r="AB1144" s="241">
        <v>7300</v>
      </c>
      <c r="AC1144" s="242">
        <f t="shared" si="376"/>
        <v>27990</v>
      </c>
      <c r="AD1144" s="242">
        <f t="shared" si="361"/>
        <v>37580</v>
      </c>
      <c r="AE1144" s="242">
        <f t="shared" si="362"/>
        <v>179303.40000000002</v>
      </c>
      <c r="AF1144" s="242">
        <f t="shared" si="367"/>
        <v>244873.40000000002</v>
      </c>
      <c r="AG1144" s="242">
        <f t="shared" si="374"/>
        <v>252173.40000000002</v>
      </c>
      <c r="AH1144" s="242">
        <f t="shared" si="368"/>
        <v>25217</v>
      </c>
      <c r="AI1144" s="242">
        <f t="shared" si="369"/>
        <v>9330</v>
      </c>
      <c r="AJ1144" s="244">
        <f t="shared" si="370"/>
        <v>286720</v>
      </c>
      <c r="AM1144" s="246">
        <f t="shared" si="371"/>
        <v>21290</v>
      </c>
      <c r="AN1144" s="246">
        <f t="shared" si="372"/>
        <v>15600</v>
      </c>
    </row>
    <row r="1145" spans="2:40">
      <c r="B1145" s="247">
        <v>1140</v>
      </c>
      <c r="C1145" s="3"/>
      <c r="J1145" s="247">
        <v>640</v>
      </c>
      <c r="N1145" s="195">
        <v>308330</v>
      </c>
      <c r="O1145" s="195">
        <v>239580</v>
      </c>
      <c r="Q1145" s="241">
        <v>6060</v>
      </c>
      <c r="R1145" s="242">
        <f t="shared" si="375"/>
        <v>23490</v>
      </c>
      <c r="S1145" s="242">
        <f t="shared" si="359"/>
        <v>29460.000000000004</v>
      </c>
      <c r="T1145" s="242">
        <f t="shared" si="360"/>
        <v>137984</v>
      </c>
      <c r="U1145" s="242">
        <f t="shared" si="363"/>
        <v>190934</v>
      </c>
      <c r="V1145" s="242">
        <f t="shared" si="373"/>
        <v>196994</v>
      </c>
      <c r="W1145" s="242">
        <f t="shared" si="364"/>
        <v>19699</v>
      </c>
      <c r="X1145" s="242">
        <f t="shared" si="365"/>
        <v>7280</v>
      </c>
      <c r="Y1145" s="244">
        <f t="shared" si="366"/>
        <v>223970</v>
      </c>
      <c r="AB1145" s="241">
        <v>7300</v>
      </c>
      <c r="AC1145" s="242">
        <f t="shared" si="376"/>
        <v>27990</v>
      </c>
      <c r="AD1145" s="242">
        <f t="shared" si="361"/>
        <v>37580</v>
      </c>
      <c r="AE1145" s="242">
        <f t="shared" si="362"/>
        <v>179584</v>
      </c>
      <c r="AF1145" s="242">
        <f t="shared" si="367"/>
        <v>245154</v>
      </c>
      <c r="AG1145" s="242">
        <f t="shared" si="374"/>
        <v>252454</v>
      </c>
      <c r="AH1145" s="242">
        <f t="shared" si="368"/>
        <v>25245</v>
      </c>
      <c r="AI1145" s="242">
        <f t="shared" si="369"/>
        <v>9340</v>
      </c>
      <c r="AJ1145" s="244">
        <f t="shared" si="370"/>
        <v>287030</v>
      </c>
      <c r="AM1145" s="246">
        <f t="shared" si="371"/>
        <v>21300</v>
      </c>
      <c r="AN1145" s="246">
        <f t="shared" si="372"/>
        <v>15610</v>
      </c>
    </row>
    <row r="1146" spans="2:40">
      <c r="B1146" s="2">
        <v>1141</v>
      </c>
      <c r="C1146" s="3"/>
      <c r="J1146" s="247">
        <v>641</v>
      </c>
      <c r="N1146" s="195">
        <v>308650</v>
      </c>
      <c r="O1146" s="195">
        <v>239830</v>
      </c>
      <c r="Q1146" s="241">
        <v>6060</v>
      </c>
      <c r="R1146" s="242">
        <f t="shared" si="375"/>
        <v>23490</v>
      </c>
      <c r="S1146" s="242">
        <f t="shared" ref="S1146:S1209" si="377">200*$S$3</f>
        <v>29460.000000000004</v>
      </c>
      <c r="T1146" s="242">
        <f t="shared" ref="T1146:T1209" si="378">J1146*$T$3</f>
        <v>138199.6</v>
      </c>
      <c r="U1146" s="242">
        <f t="shared" si="363"/>
        <v>191149.6</v>
      </c>
      <c r="V1146" s="242">
        <f t="shared" si="373"/>
        <v>197209.60000000001</v>
      </c>
      <c r="W1146" s="242">
        <f t="shared" si="364"/>
        <v>19721</v>
      </c>
      <c r="X1146" s="242">
        <f t="shared" si="365"/>
        <v>7290</v>
      </c>
      <c r="Y1146" s="244">
        <f t="shared" si="366"/>
        <v>224220</v>
      </c>
      <c r="AB1146" s="241">
        <v>7300</v>
      </c>
      <c r="AC1146" s="242">
        <f t="shared" si="376"/>
        <v>27990</v>
      </c>
      <c r="AD1146" s="242">
        <f t="shared" ref="AD1146:AD1209" si="379">200*$AD$3</f>
        <v>37580</v>
      </c>
      <c r="AE1146" s="242">
        <f t="shared" ref="AE1146:AE1209" si="380">J1146*$AE$3</f>
        <v>179864.6</v>
      </c>
      <c r="AF1146" s="242">
        <f t="shared" si="367"/>
        <v>245434.6</v>
      </c>
      <c r="AG1146" s="242">
        <f t="shared" si="374"/>
        <v>252734.6</v>
      </c>
      <c r="AH1146" s="242">
        <f t="shared" si="368"/>
        <v>25273</v>
      </c>
      <c r="AI1146" s="242">
        <f t="shared" si="369"/>
        <v>9350</v>
      </c>
      <c r="AJ1146" s="244">
        <f t="shared" si="370"/>
        <v>287350</v>
      </c>
      <c r="AM1146" s="246">
        <f t="shared" si="371"/>
        <v>21300</v>
      </c>
      <c r="AN1146" s="246">
        <f t="shared" si="372"/>
        <v>15610</v>
      </c>
    </row>
    <row r="1147" spans="2:40">
      <c r="B1147" s="247">
        <v>1142</v>
      </c>
      <c r="C1147" s="3"/>
      <c r="J1147" s="247">
        <v>642</v>
      </c>
      <c r="N1147" s="195">
        <v>308970</v>
      </c>
      <c r="O1147" s="195">
        <v>240080</v>
      </c>
      <c r="Q1147" s="241">
        <v>6060</v>
      </c>
      <c r="R1147" s="242">
        <f t="shared" si="375"/>
        <v>23490</v>
      </c>
      <c r="S1147" s="242">
        <f t="shared" si="377"/>
        <v>29460.000000000004</v>
      </c>
      <c r="T1147" s="242">
        <f t="shared" si="378"/>
        <v>138415.19999999998</v>
      </c>
      <c r="U1147" s="242">
        <f t="shared" si="363"/>
        <v>191365.19999999998</v>
      </c>
      <c r="V1147" s="242">
        <f t="shared" si="373"/>
        <v>197425.19999999998</v>
      </c>
      <c r="W1147" s="242">
        <f t="shared" si="364"/>
        <v>19743</v>
      </c>
      <c r="X1147" s="242">
        <f t="shared" si="365"/>
        <v>7300</v>
      </c>
      <c r="Y1147" s="244">
        <f t="shared" si="366"/>
        <v>224460</v>
      </c>
      <c r="AB1147" s="241">
        <v>7300</v>
      </c>
      <c r="AC1147" s="242">
        <f t="shared" si="376"/>
        <v>27990</v>
      </c>
      <c r="AD1147" s="242">
        <f t="shared" si="379"/>
        <v>37580</v>
      </c>
      <c r="AE1147" s="242">
        <f t="shared" si="380"/>
        <v>180145.2</v>
      </c>
      <c r="AF1147" s="242">
        <f t="shared" si="367"/>
        <v>245715.20000000001</v>
      </c>
      <c r="AG1147" s="242">
        <f t="shared" si="374"/>
        <v>253015.2</v>
      </c>
      <c r="AH1147" s="242">
        <f t="shared" si="368"/>
        <v>25302</v>
      </c>
      <c r="AI1147" s="242">
        <f t="shared" si="369"/>
        <v>9360</v>
      </c>
      <c r="AJ1147" s="244">
        <f t="shared" si="370"/>
        <v>287670</v>
      </c>
      <c r="AM1147" s="246">
        <f t="shared" si="371"/>
        <v>21300</v>
      </c>
      <c r="AN1147" s="246">
        <f t="shared" si="372"/>
        <v>15620</v>
      </c>
    </row>
    <row r="1148" spans="2:40">
      <c r="B1148" s="2">
        <v>1143</v>
      </c>
      <c r="C1148" s="3"/>
      <c r="J1148" s="247">
        <v>643</v>
      </c>
      <c r="N1148" s="195">
        <v>309280</v>
      </c>
      <c r="O1148" s="195">
        <v>240320</v>
      </c>
      <c r="Q1148" s="241">
        <v>6060</v>
      </c>
      <c r="R1148" s="242">
        <f t="shared" si="375"/>
        <v>23490</v>
      </c>
      <c r="S1148" s="242">
        <f t="shared" si="377"/>
        <v>29460.000000000004</v>
      </c>
      <c r="T1148" s="242">
        <f t="shared" si="378"/>
        <v>138630.79999999999</v>
      </c>
      <c r="U1148" s="242">
        <f t="shared" si="363"/>
        <v>191580.79999999999</v>
      </c>
      <c r="V1148" s="242">
        <f t="shared" si="373"/>
        <v>197640.8</v>
      </c>
      <c r="W1148" s="242">
        <f t="shared" si="364"/>
        <v>19764</v>
      </c>
      <c r="X1148" s="242">
        <f t="shared" si="365"/>
        <v>7310</v>
      </c>
      <c r="Y1148" s="244">
        <f t="shared" si="366"/>
        <v>224710</v>
      </c>
      <c r="AB1148" s="241">
        <v>7300</v>
      </c>
      <c r="AC1148" s="242">
        <f t="shared" si="376"/>
        <v>27990</v>
      </c>
      <c r="AD1148" s="242">
        <f t="shared" si="379"/>
        <v>37580</v>
      </c>
      <c r="AE1148" s="242">
        <f t="shared" si="380"/>
        <v>180425.80000000002</v>
      </c>
      <c r="AF1148" s="242">
        <f t="shared" si="367"/>
        <v>245995.80000000002</v>
      </c>
      <c r="AG1148" s="242">
        <f t="shared" si="374"/>
        <v>253295.80000000002</v>
      </c>
      <c r="AH1148" s="242">
        <f t="shared" si="368"/>
        <v>25330</v>
      </c>
      <c r="AI1148" s="242">
        <f t="shared" si="369"/>
        <v>9370</v>
      </c>
      <c r="AJ1148" s="244">
        <f t="shared" si="370"/>
        <v>287990</v>
      </c>
      <c r="AM1148" s="246">
        <f t="shared" si="371"/>
        <v>21290</v>
      </c>
      <c r="AN1148" s="246">
        <f t="shared" si="372"/>
        <v>15610</v>
      </c>
    </row>
    <row r="1149" spans="2:40">
      <c r="B1149" s="247">
        <v>1144</v>
      </c>
      <c r="C1149" s="3"/>
      <c r="J1149" s="247">
        <v>644</v>
      </c>
      <c r="N1149" s="195">
        <v>309600</v>
      </c>
      <c r="O1149" s="195">
        <v>240560</v>
      </c>
      <c r="Q1149" s="241">
        <v>6060</v>
      </c>
      <c r="R1149" s="242">
        <f t="shared" si="375"/>
        <v>23490</v>
      </c>
      <c r="S1149" s="242">
        <f t="shared" si="377"/>
        <v>29460.000000000004</v>
      </c>
      <c r="T1149" s="242">
        <f t="shared" si="378"/>
        <v>138846.39999999999</v>
      </c>
      <c r="U1149" s="242">
        <f t="shared" si="363"/>
        <v>191796.4</v>
      </c>
      <c r="V1149" s="242">
        <f t="shared" si="373"/>
        <v>197856.4</v>
      </c>
      <c r="W1149" s="242">
        <f t="shared" si="364"/>
        <v>19786</v>
      </c>
      <c r="X1149" s="242">
        <f t="shared" si="365"/>
        <v>7320</v>
      </c>
      <c r="Y1149" s="244">
        <f t="shared" si="366"/>
        <v>224960</v>
      </c>
      <c r="AB1149" s="241">
        <v>7300</v>
      </c>
      <c r="AC1149" s="242">
        <f t="shared" si="376"/>
        <v>27990</v>
      </c>
      <c r="AD1149" s="242">
        <f t="shared" si="379"/>
        <v>37580</v>
      </c>
      <c r="AE1149" s="242">
        <f t="shared" si="380"/>
        <v>180706.40000000002</v>
      </c>
      <c r="AF1149" s="242">
        <f t="shared" si="367"/>
        <v>246276.40000000002</v>
      </c>
      <c r="AG1149" s="242">
        <f t="shared" si="374"/>
        <v>253576.40000000002</v>
      </c>
      <c r="AH1149" s="242">
        <f t="shared" si="368"/>
        <v>25358</v>
      </c>
      <c r="AI1149" s="242">
        <f t="shared" si="369"/>
        <v>9380</v>
      </c>
      <c r="AJ1149" s="244">
        <f t="shared" si="370"/>
        <v>288310</v>
      </c>
      <c r="AM1149" s="246">
        <f t="shared" si="371"/>
        <v>21290</v>
      </c>
      <c r="AN1149" s="246">
        <f t="shared" si="372"/>
        <v>15600</v>
      </c>
    </row>
    <row r="1150" spans="2:40">
      <c r="B1150" s="2">
        <v>1145</v>
      </c>
      <c r="C1150" s="3"/>
      <c r="J1150" s="247">
        <v>645</v>
      </c>
      <c r="N1150" s="195">
        <v>309920</v>
      </c>
      <c r="O1150" s="195">
        <v>240810</v>
      </c>
      <c r="Q1150" s="241">
        <v>6060</v>
      </c>
      <c r="R1150" s="242">
        <f t="shared" si="375"/>
        <v>23490</v>
      </c>
      <c r="S1150" s="242">
        <f t="shared" si="377"/>
        <v>29460.000000000004</v>
      </c>
      <c r="T1150" s="242">
        <f t="shared" si="378"/>
        <v>139062</v>
      </c>
      <c r="U1150" s="242">
        <f t="shared" si="363"/>
        <v>192012</v>
      </c>
      <c r="V1150" s="242">
        <f t="shared" si="373"/>
        <v>198072</v>
      </c>
      <c r="W1150" s="242">
        <f t="shared" si="364"/>
        <v>19807</v>
      </c>
      <c r="X1150" s="242">
        <f t="shared" si="365"/>
        <v>7320</v>
      </c>
      <c r="Y1150" s="244">
        <f t="shared" si="366"/>
        <v>225190</v>
      </c>
      <c r="AB1150" s="241">
        <v>7300</v>
      </c>
      <c r="AC1150" s="242">
        <f t="shared" si="376"/>
        <v>27990</v>
      </c>
      <c r="AD1150" s="242">
        <f t="shared" si="379"/>
        <v>37580</v>
      </c>
      <c r="AE1150" s="242">
        <f t="shared" si="380"/>
        <v>180987.00000000003</v>
      </c>
      <c r="AF1150" s="242">
        <f t="shared" si="367"/>
        <v>246557.00000000003</v>
      </c>
      <c r="AG1150" s="242">
        <f t="shared" si="374"/>
        <v>253857.00000000003</v>
      </c>
      <c r="AH1150" s="242">
        <f t="shared" si="368"/>
        <v>25386</v>
      </c>
      <c r="AI1150" s="242">
        <f t="shared" si="369"/>
        <v>9390</v>
      </c>
      <c r="AJ1150" s="244">
        <f t="shared" si="370"/>
        <v>288630</v>
      </c>
      <c r="AM1150" s="246">
        <f t="shared" si="371"/>
        <v>21290</v>
      </c>
      <c r="AN1150" s="246">
        <f t="shared" si="372"/>
        <v>15620</v>
      </c>
    </row>
    <row r="1151" spans="2:40">
      <c r="B1151" s="247">
        <v>1146</v>
      </c>
      <c r="C1151" s="3"/>
      <c r="J1151" s="247">
        <v>646</v>
      </c>
      <c r="N1151" s="195">
        <v>310240</v>
      </c>
      <c r="O1151" s="195">
        <v>241050</v>
      </c>
      <c r="Q1151" s="241">
        <v>6060</v>
      </c>
      <c r="R1151" s="242">
        <f t="shared" si="375"/>
        <v>23490</v>
      </c>
      <c r="S1151" s="242">
        <f t="shared" si="377"/>
        <v>29460.000000000004</v>
      </c>
      <c r="T1151" s="242">
        <f t="shared" si="378"/>
        <v>139277.6</v>
      </c>
      <c r="U1151" s="242">
        <f t="shared" si="363"/>
        <v>192227.6</v>
      </c>
      <c r="V1151" s="242">
        <f t="shared" si="373"/>
        <v>198287.6</v>
      </c>
      <c r="W1151" s="242">
        <f t="shared" si="364"/>
        <v>19829</v>
      </c>
      <c r="X1151" s="242">
        <f t="shared" si="365"/>
        <v>7330</v>
      </c>
      <c r="Y1151" s="244">
        <f t="shared" si="366"/>
        <v>225440</v>
      </c>
      <c r="AB1151" s="241">
        <v>7300</v>
      </c>
      <c r="AC1151" s="242">
        <f t="shared" si="376"/>
        <v>27990</v>
      </c>
      <c r="AD1151" s="242">
        <f t="shared" si="379"/>
        <v>37580</v>
      </c>
      <c r="AE1151" s="242">
        <f t="shared" si="380"/>
        <v>181267.6</v>
      </c>
      <c r="AF1151" s="242">
        <f t="shared" si="367"/>
        <v>246837.6</v>
      </c>
      <c r="AG1151" s="242">
        <f t="shared" si="374"/>
        <v>254137.60000000001</v>
      </c>
      <c r="AH1151" s="242">
        <f t="shared" si="368"/>
        <v>25414</v>
      </c>
      <c r="AI1151" s="242">
        <f t="shared" si="369"/>
        <v>9400</v>
      </c>
      <c r="AJ1151" s="244">
        <f t="shared" si="370"/>
        <v>288950</v>
      </c>
      <c r="AM1151" s="246">
        <f t="shared" si="371"/>
        <v>21290</v>
      </c>
      <c r="AN1151" s="246">
        <f t="shared" si="372"/>
        <v>15610</v>
      </c>
    </row>
    <row r="1152" spans="2:40">
      <c r="B1152" s="2">
        <v>1147</v>
      </c>
      <c r="C1152" s="3"/>
      <c r="J1152" s="247">
        <v>647</v>
      </c>
      <c r="N1152" s="195">
        <v>310560</v>
      </c>
      <c r="O1152" s="195">
        <v>241300</v>
      </c>
      <c r="Q1152" s="241">
        <v>6060</v>
      </c>
      <c r="R1152" s="242">
        <f t="shared" si="375"/>
        <v>23490</v>
      </c>
      <c r="S1152" s="242">
        <f t="shared" si="377"/>
        <v>29460.000000000004</v>
      </c>
      <c r="T1152" s="242">
        <f t="shared" si="378"/>
        <v>139493.19999999998</v>
      </c>
      <c r="U1152" s="242">
        <f t="shared" si="363"/>
        <v>192443.19999999998</v>
      </c>
      <c r="V1152" s="242">
        <f t="shared" si="373"/>
        <v>198503.19999999998</v>
      </c>
      <c r="W1152" s="242">
        <f t="shared" si="364"/>
        <v>19850</v>
      </c>
      <c r="X1152" s="242">
        <f t="shared" si="365"/>
        <v>7340</v>
      </c>
      <c r="Y1152" s="244">
        <f t="shared" si="366"/>
        <v>225690</v>
      </c>
      <c r="AB1152" s="241">
        <v>7300</v>
      </c>
      <c r="AC1152" s="242">
        <f t="shared" si="376"/>
        <v>27990</v>
      </c>
      <c r="AD1152" s="242">
        <f t="shared" si="379"/>
        <v>37580</v>
      </c>
      <c r="AE1152" s="242">
        <f t="shared" si="380"/>
        <v>181548.2</v>
      </c>
      <c r="AF1152" s="242">
        <f t="shared" si="367"/>
        <v>247118.2</v>
      </c>
      <c r="AG1152" s="242">
        <f t="shared" si="374"/>
        <v>254418.2</v>
      </c>
      <c r="AH1152" s="242">
        <f t="shared" si="368"/>
        <v>25442</v>
      </c>
      <c r="AI1152" s="242">
        <f t="shared" si="369"/>
        <v>9410</v>
      </c>
      <c r="AJ1152" s="244">
        <f t="shared" si="370"/>
        <v>289270</v>
      </c>
      <c r="AM1152" s="246">
        <f t="shared" si="371"/>
        <v>21290</v>
      </c>
      <c r="AN1152" s="246">
        <f t="shared" si="372"/>
        <v>15610</v>
      </c>
    </row>
    <row r="1153" spans="2:40">
      <c r="B1153" s="247">
        <v>1148</v>
      </c>
      <c r="C1153" s="3"/>
      <c r="J1153" s="247">
        <v>648</v>
      </c>
      <c r="N1153" s="195">
        <v>310880</v>
      </c>
      <c r="O1153" s="195">
        <v>241550</v>
      </c>
      <c r="Q1153" s="241">
        <v>6060</v>
      </c>
      <c r="R1153" s="242">
        <f t="shared" si="375"/>
        <v>23490</v>
      </c>
      <c r="S1153" s="242">
        <f t="shared" si="377"/>
        <v>29460.000000000004</v>
      </c>
      <c r="T1153" s="242">
        <f t="shared" si="378"/>
        <v>139708.79999999999</v>
      </c>
      <c r="U1153" s="242">
        <f t="shared" si="363"/>
        <v>192658.8</v>
      </c>
      <c r="V1153" s="242">
        <f t="shared" si="373"/>
        <v>198718.8</v>
      </c>
      <c r="W1153" s="242">
        <f t="shared" si="364"/>
        <v>19872</v>
      </c>
      <c r="X1153" s="242">
        <f t="shared" si="365"/>
        <v>7350</v>
      </c>
      <c r="Y1153" s="244">
        <f t="shared" si="366"/>
        <v>225940</v>
      </c>
      <c r="AB1153" s="241">
        <v>7300</v>
      </c>
      <c r="AC1153" s="242">
        <f t="shared" si="376"/>
        <v>27990</v>
      </c>
      <c r="AD1153" s="242">
        <f t="shared" si="379"/>
        <v>37580</v>
      </c>
      <c r="AE1153" s="242">
        <f t="shared" si="380"/>
        <v>181828.80000000002</v>
      </c>
      <c r="AF1153" s="242">
        <f t="shared" si="367"/>
        <v>247398.80000000002</v>
      </c>
      <c r="AG1153" s="242">
        <f t="shared" si="374"/>
        <v>254698.80000000002</v>
      </c>
      <c r="AH1153" s="242">
        <f t="shared" si="368"/>
        <v>25470</v>
      </c>
      <c r="AI1153" s="242">
        <f t="shared" si="369"/>
        <v>9420</v>
      </c>
      <c r="AJ1153" s="244">
        <f t="shared" si="370"/>
        <v>289580</v>
      </c>
      <c r="AM1153" s="246">
        <f t="shared" si="371"/>
        <v>21300</v>
      </c>
      <c r="AN1153" s="246">
        <f t="shared" si="372"/>
        <v>15610</v>
      </c>
    </row>
    <row r="1154" spans="2:40">
      <c r="B1154" s="2">
        <v>1149</v>
      </c>
      <c r="C1154" s="3"/>
      <c r="J1154" s="247">
        <v>649</v>
      </c>
      <c r="N1154" s="195">
        <v>311200</v>
      </c>
      <c r="O1154" s="195">
        <v>241790</v>
      </c>
      <c r="Q1154" s="241">
        <v>6060</v>
      </c>
      <c r="R1154" s="242">
        <f t="shared" si="375"/>
        <v>23490</v>
      </c>
      <c r="S1154" s="242">
        <f t="shared" si="377"/>
        <v>29460.000000000004</v>
      </c>
      <c r="T1154" s="242">
        <f t="shared" si="378"/>
        <v>139924.4</v>
      </c>
      <c r="U1154" s="242">
        <f t="shared" si="363"/>
        <v>192874.4</v>
      </c>
      <c r="V1154" s="242">
        <f t="shared" si="373"/>
        <v>198934.39999999999</v>
      </c>
      <c r="W1154" s="242">
        <f t="shared" si="364"/>
        <v>19893</v>
      </c>
      <c r="X1154" s="242">
        <f t="shared" si="365"/>
        <v>7360</v>
      </c>
      <c r="Y1154" s="244">
        <f t="shared" si="366"/>
        <v>226180</v>
      </c>
      <c r="AB1154" s="241">
        <v>7300</v>
      </c>
      <c r="AC1154" s="242">
        <f t="shared" si="376"/>
        <v>27990</v>
      </c>
      <c r="AD1154" s="242">
        <f t="shared" si="379"/>
        <v>37580</v>
      </c>
      <c r="AE1154" s="242">
        <f t="shared" si="380"/>
        <v>182109.40000000002</v>
      </c>
      <c r="AF1154" s="242">
        <f t="shared" si="367"/>
        <v>247679.40000000002</v>
      </c>
      <c r="AG1154" s="242">
        <f t="shared" si="374"/>
        <v>254979.40000000002</v>
      </c>
      <c r="AH1154" s="242">
        <f t="shared" si="368"/>
        <v>25498</v>
      </c>
      <c r="AI1154" s="242">
        <f t="shared" si="369"/>
        <v>9430</v>
      </c>
      <c r="AJ1154" s="244">
        <f t="shared" si="370"/>
        <v>289900</v>
      </c>
      <c r="AM1154" s="246">
        <f t="shared" si="371"/>
        <v>21300</v>
      </c>
      <c r="AN1154" s="246">
        <f t="shared" si="372"/>
        <v>15610</v>
      </c>
    </row>
    <row r="1155" spans="2:40">
      <c r="B1155" s="247">
        <v>1150</v>
      </c>
      <c r="C1155" s="3"/>
      <c r="J1155" s="247">
        <v>650</v>
      </c>
      <c r="N1155" s="195">
        <v>311510</v>
      </c>
      <c r="O1155" s="195">
        <v>242030</v>
      </c>
      <c r="Q1155" s="241">
        <v>6060</v>
      </c>
      <c r="R1155" s="242">
        <f t="shared" si="375"/>
        <v>23490</v>
      </c>
      <c r="S1155" s="242">
        <f t="shared" si="377"/>
        <v>29460.000000000004</v>
      </c>
      <c r="T1155" s="242">
        <f t="shared" si="378"/>
        <v>140140</v>
      </c>
      <c r="U1155" s="242">
        <f t="shared" si="363"/>
        <v>193090</v>
      </c>
      <c r="V1155" s="242">
        <f t="shared" si="373"/>
        <v>199150</v>
      </c>
      <c r="W1155" s="242">
        <f t="shared" si="364"/>
        <v>19915</v>
      </c>
      <c r="X1155" s="242">
        <f t="shared" si="365"/>
        <v>7360</v>
      </c>
      <c r="Y1155" s="244">
        <f t="shared" si="366"/>
        <v>226420</v>
      </c>
      <c r="AB1155" s="241">
        <v>7300</v>
      </c>
      <c r="AC1155" s="242">
        <f t="shared" si="376"/>
        <v>27990</v>
      </c>
      <c r="AD1155" s="242">
        <f t="shared" si="379"/>
        <v>37580</v>
      </c>
      <c r="AE1155" s="242">
        <f t="shared" si="380"/>
        <v>182390.00000000003</v>
      </c>
      <c r="AF1155" s="242">
        <f t="shared" si="367"/>
        <v>247960.00000000003</v>
      </c>
      <c r="AG1155" s="242">
        <f t="shared" si="374"/>
        <v>255260.00000000003</v>
      </c>
      <c r="AH1155" s="242">
        <f t="shared" si="368"/>
        <v>25526</v>
      </c>
      <c r="AI1155" s="242">
        <f t="shared" si="369"/>
        <v>9440</v>
      </c>
      <c r="AJ1155" s="244">
        <f t="shared" si="370"/>
        <v>290220</v>
      </c>
      <c r="AM1155" s="246">
        <f t="shared" si="371"/>
        <v>21290</v>
      </c>
      <c r="AN1155" s="246">
        <f t="shared" si="372"/>
        <v>15610</v>
      </c>
    </row>
    <row r="1156" spans="2:40">
      <c r="B1156" s="2">
        <v>1151</v>
      </c>
      <c r="C1156" s="3"/>
      <c r="J1156" s="247">
        <v>651</v>
      </c>
      <c r="N1156" s="195">
        <v>311830</v>
      </c>
      <c r="O1156" s="195">
        <v>242280</v>
      </c>
      <c r="Q1156" s="241">
        <v>6060</v>
      </c>
      <c r="R1156" s="242">
        <f t="shared" si="375"/>
        <v>23490</v>
      </c>
      <c r="S1156" s="242">
        <f t="shared" si="377"/>
        <v>29460.000000000004</v>
      </c>
      <c r="T1156" s="242">
        <f t="shared" si="378"/>
        <v>140355.6</v>
      </c>
      <c r="U1156" s="242">
        <f t="shared" si="363"/>
        <v>193305.60000000001</v>
      </c>
      <c r="V1156" s="242">
        <f t="shared" si="373"/>
        <v>199365.6</v>
      </c>
      <c r="W1156" s="242">
        <f t="shared" si="364"/>
        <v>19937</v>
      </c>
      <c r="X1156" s="242">
        <f t="shared" si="365"/>
        <v>7370</v>
      </c>
      <c r="Y1156" s="244">
        <f t="shared" si="366"/>
        <v>226670</v>
      </c>
      <c r="AB1156" s="241">
        <v>7300</v>
      </c>
      <c r="AC1156" s="242">
        <f t="shared" si="376"/>
        <v>27990</v>
      </c>
      <c r="AD1156" s="242">
        <f t="shared" si="379"/>
        <v>37580</v>
      </c>
      <c r="AE1156" s="242">
        <f t="shared" si="380"/>
        <v>182670.6</v>
      </c>
      <c r="AF1156" s="242">
        <f t="shared" si="367"/>
        <v>248240.6</v>
      </c>
      <c r="AG1156" s="242">
        <f t="shared" si="374"/>
        <v>255540.6</v>
      </c>
      <c r="AH1156" s="242">
        <f t="shared" si="368"/>
        <v>25554</v>
      </c>
      <c r="AI1156" s="242">
        <f t="shared" si="369"/>
        <v>9450</v>
      </c>
      <c r="AJ1156" s="244">
        <f t="shared" si="370"/>
        <v>290540</v>
      </c>
      <c r="AM1156" s="246">
        <f t="shared" si="371"/>
        <v>21290</v>
      </c>
      <c r="AN1156" s="246">
        <f t="shared" si="372"/>
        <v>15610</v>
      </c>
    </row>
    <row r="1157" spans="2:40">
      <c r="B1157" s="247">
        <v>1152</v>
      </c>
      <c r="C1157" s="3"/>
      <c r="J1157" s="247">
        <v>652</v>
      </c>
      <c r="N1157" s="195">
        <v>312150</v>
      </c>
      <c r="O1157" s="195">
        <v>242530</v>
      </c>
      <c r="Q1157" s="241">
        <v>6060</v>
      </c>
      <c r="R1157" s="242">
        <f t="shared" si="375"/>
        <v>23490</v>
      </c>
      <c r="S1157" s="242">
        <f t="shared" si="377"/>
        <v>29460.000000000004</v>
      </c>
      <c r="T1157" s="242">
        <f t="shared" si="378"/>
        <v>140571.19999999998</v>
      </c>
      <c r="U1157" s="242">
        <f t="shared" ref="U1157:U1220" si="381">R1157+S1157+T1157</f>
        <v>193521.19999999998</v>
      </c>
      <c r="V1157" s="242">
        <f t="shared" si="373"/>
        <v>199581.19999999998</v>
      </c>
      <c r="W1157" s="242">
        <f t="shared" ref="W1157:W1220" si="382">ROUND((V1157*0.1),0)</f>
        <v>19958</v>
      </c>
      <c r="X1157" s="242">
        <f t="shared" ref="X1157:X1220" si="383">ROUNDDOWN((V1157*0.037),-1)</f>
        <v>7380</v>
      </c>
      <c r="Y1157" s="244">
        <f t="shared" ref="Y1157:Y1220" si="384">ROUNDDOWN((V1157+W1157+X1157),-1)</f>
        <v>226910</v>
      </c>
      <c r="AB1157" s="241">
        <v>7300</v>
      </c>
      <c r="AC1157" s="242">
        <f t="shared" si="376"/>
        <v>27990</v>
      </c>
      <c r="AD1157" s="242">
        <f t="shared" si="379"/>
        <v>37580</v>
      </c>
      <c r="AE1157" s="242">
        <f t="shared" si="380"/>
        <v>182951.2</v>
      </c>
      <c r="AF1157" s="242">
        <f t="shared" ref="AF1157:AF1220" si="385">AC1157+AD1157+AE1157</f>
        <v>248521.2</v>
      </c>
      <c r="AG1157" s="242">
        <f t="shared" si="374"/>
        <v>255821.2</v>
      </c>
      <c r="AH1157" s="242">
        <f t="shared" ref="AH1157:AH1220" si="386">ROUND((AG1157*0.1),0)</f>
        <v>25582</v>
      </c>
      <c r="AI1157" s="242">
        <f t="shared" ref="AI1157:AI1220" si="387">ROUNDDOWN((AG1157*0.037),-1)</f>
        <v>9460</v>
      </c>
      <c r="AJ1157" s="244">
        <f t="shared" ref="AJ1157:AJ1220" si="388">ROUNDDOWN((AG1157+AH1157+AI1157),-1)</f>
        <v>290860</v>
      </c>
      <c r="AM1157" s="246">
        <f t="shared" si="371"/>
        <v>21290</v>
      </c>
      <c r="AN1157" s="246">
        <f t="shared" si="372"/>
        <v>15620</v>
      </c>
    </row>
    <row r="1158" spans="2:40">
      <c r="B1158" s="2">
        <v>1153</v>
      </c>
      <c r="C1158" s="3"/>
      <c r="J1158" s="247">
        <v>653</v>
      </c>
      <c r="N1158" s="195">
        <v>312470</v>
      </c>
      <c r="O1158" s="195">
        <v>242770</v>
      </c>
      <c r="Q1158" s="241">
        <v>6060</v>
      </c>
      <c r="R1158" s="242">
        <f t="shared" si="375"/>
        <v>23490</v>
      </c>
      <c r="S1158" s="242">
        <f t="shared" si="377"/>
        <v>29460.000000000004</v>
      </c>
      <c r="T1158" s="242">
        <f t="shared" si="378"/>
        <v>140786.79999999999</v>
      </c>
      <c r="U1158" s="242">
        <f t="shared" si="381"/>
        <v>193736.8</v>
      </c>
      <c r="V1158" s="242">
        <f t="shared" si="373"/>
        <v>199796.8</v>
      </c>
      <c r="W1158" s="242">
        <f t="shared" si="382"/>
        <v>19980</v>
      </c>
      <c r="X1158" s="242">
        <f t="shared" si="383"/>
        <v>7390</v>
      </c>
      <c r="Y1158" s="244">
        <f t="shared" si="384"/>
        <v>227160</v>
      </c>
      <c r="AB1158" s="241">
        <v>7300</v>
      </c>
      <c r="AC1158" s="242">
        <f t="shared" si="376"/>
        <v>27990</v>
      </c>
      <c r="AD1158" s="242">
        <f t="shared" si="379"/>
        <v>37580</v>
      </c>
      <c r="AE1158" s="242">
        <f t="shared" si="380"/>
        <v>183231.80000000002</v>
      </c>
      <c r="AF1158" s="242">
        <f t="shared" si="385"/>
        <v>248801.80000000002</v>
      </c>
      <c r="AG1158" s="242">
        <f t="shared" si="374"/>
        <v>256101.80000000002</v>
      </c>
      <c r="AH1158" s="242">
        <f t="shared" si="386"/>
        <v>25610</v>
      </c>
      <c r="AI1158" s="242">
        <f t="shared" si="387"/>
        <v>9470</v>
      </c>
      <c r="AJ1158" s="244">
        <f t="shared" si="388"/>
        <v>291180</v>
      </c>
      <c r="AM1158" s="246">
        <f t="shared" ref="AM1158:AM1221" si="389">N1158-AJ1158</f>
        <v>21290</v>
      </c>
      <c r="AN1158" s="246">
        <f t="shared" ref="AN1158:AN1221" si="390">O1158-Y1158</f>
        <v>15610</v>
      </c>
    </row>
    <row r="1159" spans="2:40">
      <c r="B1159" s="247">
        <v>1154</v>
      </c>
      <c r="C1159" s="3"/>
      <c r="J1159" s="247">
        <v>654</v>
      </c>
      <c r="N1159" s="195">
        <v>312790</v>
      </c>
      <c r="O1159" s="195">
        <v>243010</v>
      </c>
      <c r="Q1159" s="241">
        <v>6060</v>
      </c>
      <c r="R1159" s="242">
        <f t="shared" si="375"/>
        <v>23490</v>
      </c>
      <c r="S1159" s="242">
        <f t="shared" si="377"/>
        <v>29460.000000000004</v>
      </c>
      <c r="T1159" s="242">
        <f t="shared" si="378"/>
        <v>141002.4</v>
      </c>
      <c r="U1159" s="242">
        <f t="shared" si="381"/>
        <v>193952.4</v>
      </c>
      <c r="V1159" s="242">
        <f t="shared" si="373"/>
        <v>200012.4</v>
      </c>
      <c r="W1159" s="242">
        <f t="shared" si="382"/>
        <v>20001</v>
      </c>
      <c r="X1159" s="242">
        <f t="shared" si="383"/>
        <v>7400</v>
      </c>
      <c r="Y1159" s="244">
        <f t="shared" si="384"/>
        <v>227410</v>
      </c>
      <c r="AB1159" s="241">
        <v>7300</v>
      </c>
      <c r="AC1159" s="242">
        <f t="shared" si="376"/>
        <v>27990</v>
      </c>
      <c r="AD1159" s="242">
        <f t="shared" si="379"/>
        <v>37580</v>
      </c>
      <c r="AE1159" s="242">
        <f t="shared" si="380"/>
        <v>183512.40000000002</v>
      </c>
      <c r="AF1159" s="242">
        <f t="shared" si="385"/>
        <v>249082.40000000002</v>
      </c>
      <c r="AG1159" s="242">
        <f t="shared" si="374"/>
        <v>256382.40000000002</v>
      </c>
      <c r="AH1159" s="242">
        <f t="shared" si="386"/>
        <v>25638</v>
      </c>
      <c r="AI1159" s="242">
        <f t="shared" si="387"/>
        <v>9480</v>
      </c>
      <c r="AJ1159" s="244">
        <f t="shared" si="388"/>
        <v>291500</v>
      </c>
      <c r="AM1159" s="246">
        <f t="shared" si="389"/>
        <v>21290</v>
      </c>
      <c r="AN1159" s="246">
        <f t="shared" si="390"/>
        <v>15600</v>
      </c>
    </row>
    <row r="1160" spans="2:40">
      <c r="B1160" s="2">
        <v>1155</v>
      </c>
      <c r="C1160" s="3"/>
      <c r="J1160" s="247">
        <v>655</v>
      </c>
      <c r="N1160" s="195">
        <v>313110</v>
      </c>
      <c r="O1160" s="195">
        <v>243260</v>
      </c>
      <c r="Q1160" s="241">
        <v>6060</v>
      </c>
      <c r="R1160" s="242">
        <f t="shared" si="375"/>
        <v>23490</v>
      </c>
      <c r="S1160" s="242">
        <f t="shared" si="377"/>
        <v>29460.000000000004</v>
      </c>
      <c r="T1160" s="242">
        <f t="shared" si="378"/>
        <v>141218</v>
      </c>
      <c r="U1160" s="242">
        <f t="shared" si="381"/>
        <v>194168</v>
      </c>
      <c r="V1160" s="242">
        <f t="shared" si="373"/>
        <v>200228</v>
      </c>
      <c r="W1160" s="242">
        <f t="shared" si="382"/>
        <v>20023</v>
      </c>
      <c r="X1160" s="242">
        <f t="shared" si="383"/>
        <v>7400</v>
      </c>
      <c r="Y1160" s="244">
        <f t="shared" si="384"/>
        <v>227650</v>
      </c>
      <c r="AB1160" s="241">
        <v>7300</v>
      </c>
      <c r="AC1160" s="242">
        <f t="shared" si="376"/>
        <v>27990</v>
      </c>
      <c r="AD1160" s="242">
        <f t="shared" si="379"/>
        <v>37580</v>
      </c>
      <c r="AE1160" s="242">
        <f t="shared" si="380"/>
        <v>183793.00000000003</v>
      </c>
      <c r="AF1160" s="242">
        <f t="shared" si="385"/>
        <v>249363.00000000003</v>
      </c>
      <c r="AG1160" s="242">
        <f t="shared" si="374"/>
        <v>256663.00000000003</v>
      </c>
      <c r="AH1160" s="242">
        <f t="shared" si="386"/>
        <v>25666</v>
      </c>
      <c r="AI1160" s="242">
        <f t="shared" si="387"/>
        <v>9490</v>
      </c>
      <c r="AJ1160" s="244">
        <f t="shared" si="388"/>
        <v>291810</v>
      </c>
      <c r="AM1160" s="246">
        <f t="shared" si="389"/>
        <v>21300</v>
      </c>
      <c r="AN1160" s="246">
        <f t="shared" si="390"/>
        <v>15610</v>
      </c>
    </row>
    <row r="1161" spans="2:40">
      <c r="B1161" s="247">
        <v>1156</v>
      </c>
      <c r="C1161" s="3"/>
      <c r="J1161" s="247">
        <v>656</v>
      </c>
      <c r="N1161" s="195">
        <v>313430</v>
      </c>
      <c r="O1161" s="195">
        <v>243510</v>
      </c>
      <c r="Q1161" s="241">
        <v>6060</v>
      </c>
      <c r="R1161" s="242">
        <f t="shared" si="375"/>
        <v>23490</v>
      </c>
      <c r="S1161" s="242">
        <f t="shared" si="377"/>
        <v>29460.000000000004</v>
      </c>
      <c r="T1161" s="242">
        <f t="shared" si="378"/>
        <v>141433.60000000001</v>
      </c>
      <c r="U1161" s="242">
        <f t="shared" si="381"/>
        <v>194383.6</v>
      </c>
      <c r="V1161" s="242">
        <f t="shared" si="373"/>
        <v>200443.6</v>
      </c>
      <c r="W1161" s="242">
        <f t="shared" si="382"/>
        <v>20044</v>
      </c>
      <c r="X1161" s="242">
        <f t="shared" si="383"/>
        <v>7410</v>
      </c>
      <c r="Y1161" s="244">
        <f t="shared" si="384"/>
        <v>227890</v>
      </c>
      <c r="AB1161" s="241">
        <v>7300</v>
      </c>
      <c r="AC1161" s="242">
        <f t="shared" si="376"/>
        <v>27990</v>
      </c>
      <c r="AD1161" s="242">
        <f t="shared" si="379"/>
        <v>37580</v>
      </c>
      <c r="AE1161" s="242">
        <f t="shared" si="380"/>
        <v>184073.60000000001</v>
      </c>
      <c r="AF1161" s="242">
        <f t="shared" si="385"/>
        <v>249643.6</v>
      </c>
      <c r="AG1161" s="242">
        <f t="shared" si="374"/>
        <v>256943.6</v>
      </c>
      <c r="AH1161" s="242">
        <f t="shared" si="386"/>
        <v>25694</v>
      </c>
      <c r="AI1161" s="242">
        <f t="shared" si="387"/>
        <v>9500</v>
      </c>
      <c r="AJ1161" s="244">
        <f t="shared" si="388"/>
        <v>292130</v>
      </c>
      <c r="AM1161" s="246">
        <f t="shared" si="389"/>
        <v>21300</v>
      </c>
      <c r="AN1161" s="246">
        <f t="shared" si="390"/>
        <v>15620</v>
      </c>
    </row>
    <row r="1162" spans="2:40">
      <c r="B1162" s="2">
        <v>1157</v>
      </c>
      <c r="C1162" s="3"/>
      <c r="J1162" s="247">
        <v>657</v>
      </c>
      <c r="N1162" s="195">
        <v>313750</v>
      </c>
      <c r="O1162" s="195">
        <v>243750</v>
      </c>
      <c r="Q1162" s="241">
        <v>6060</v>
      </c>
      <c r="R1162" s="242">
        <f t="shared" si="375"/>
        <v>23490</v>
      </c>
      <c r="S1162" s="242">
        <f t="shared" si="377"/>
        <v>29460.000000000004</v>
      </c>
      <c r="T1162" s="242">
        <f t="shared" si="378"/>
        <v>141649.19999999998</v>
      </c>
      <c r="U1162" s="242">
        <f t="shared" si="381"/>
        <v>194599.19999999998</v>
      </c>
      <c r="V1162" s="242">
        <f t="shared" si="373"/>
        <v>200659.19999999998</v>
      </c>
      <c r="W1162" s="242">
        <f t="shared" si="382"/>
        <v>20066</v>
      </c>
      <c r="X1162" s="242">
        <f t="shared" si="383"/>
        <v>7420</v>
      </c>
      <c r="Y1162" s="244">
        <f t="shared" si="384"/>
        <v>228140</v>
      </c>
      <c r="AB1162" s="241">
        <v>7300</v>
      </c>
      <c r="AC1162" s="242">
        <f t="shared" si="376"/>
        <v>27990</v>
      </c>
      <c r="AD1162" s="242">
        <f t="shared" si="379"/>
        <v>37580</v>
      </c>
      <c r="AE1162" s="242">
        <f t="shared" si="380"/>
        <v>184354.2</v>
      </c>
      <c r="AF1162" s="242">
        <f t="shared" si="385"/>
        <v>249924.2</v>
      </c>
      <c r="AG1162" s="242">
        <f t="shared" si="374"/>
        <v>257224.2</v>
      </c>
      <c r="AH1162" s="242">
        <f t="shared" si="386"/>
        <v>25722</v>
      </c>
      <c r="AI1162" s="242">
        <f t="shared" si="387"/>
        <v>9510</v>
      </c>
      <c r="AJ1162" s="244">
        <f t="shared" si="388"/>
        <v>292450</v>
      </c>
      <c r="AM1162" s="246">
        <f t="shared" si="389"/>
        <v>21300</v>
      </c>
      <c r="AN1162" s="246">
        <f t="shared" si="390"/>
        <v>15610</v>
      </c>
    </row>
    <row r="1163" spans="2:40">
      <c r="B1163" s="247">
        <v>1158</v>
      </c>
      <c r="C1163" s="3"/>
      <c r="J1163" s="247">
        <v>658</v>
      </c>
      <c r="N1163" s="195">
        <v>314070</v>
      </c>
      <c r="O1163" s="195">
        <v>244000</v>
      </c>
      <c r="Q1163" s="241">
        <v>6060</v>
      </c>
      <c r="R1163" s="242">
        <f t="shared" si="375"/>
        <v>23490</v>
      </c>
      <c r="S1163" s="242">
        <f t="shared" si="377"/>
        <v>29460.000000000004</v>
      </c>
      <c r="T1163" s="242">
        <f t="shared" si="378"/>
        <v>141864.79999999999</v>
      </c>
      <c r="U1163" s="242">
        <f t="shared" si="381"/>
        <v>194814.8</v>
      </c>
      <c r="V1163" s="242">
        <f t="shared" si="373"/>
        <v>200874.8</v>
      </c>
      <c r="W1163" s="242">
        <f t="shared" si="382"/>
        <v>20087</v>
      </c>
      <c r="X1163" s="242">
        <f t="shared" si="383"/>
        <v>7430</v>
      </c>
      <c r="Y1163" s="244">
        <f t="shared" si="384"/>
        <v>228390</v>
      </c>
      <c r="AB1163" s="241">
        <v>7300</v>
      </c>
      <c r="AC1163" s="242">
        <f t="shared" si="376"/>
        <v>27990</v>
      </c>
      <c r="AD1163" s="242">
        <f t="shared" si="379"/>
        <v>37580</v>
      </c>
      <c r="AE1163" s="242">
        <f t="shared" si="380"/>
        <v>184634.80000000002</v>
      </c>
      <c r="AF1163" s="242">
        <f t="shared" si="385"/>
        <v>250204.80000000002</v>
      </c>
      <c r="AG1163" s="242">
        <f t="shared" si="374"/>
        <v>257504.80000000002</v>
      </c>
      <c r="AH1163" s="242">
        <f t="shared" si="386"/>
        <v>25750</v>
      </c>
      <c r="AI1163" s="242">
        <f t="shared" si="387"/>
        <v>9520</v>
      </c>
      <c r="AJ1163" s="244">
        <f t="shared" si="388"/>
        <v>292770</v>
      </c>
      <c r="AM1163" s="246">
        <f t="shared" si="389"/>
        <v>21300</v>
      </c>
      <c r="AN1163" s="246">
        <f t="shared" si="390"/>
        <v>15610</v>
      </c>
    </row>
    <row r="1164" spans="2:40">
      <c r="B1164" s="2">
        <v>1159</v>
      </c>
      <c r="C1164" s="3"/>
      <c r="J1164" s="247">
        <v>659</v>
      </c>
      <c r="N1164" s="195">
        <v>314390</v>
      </c>
      <c r="O1164" s="195">
        <v>244240</v>
      </c>
      <c r="Q1164" s="241">
        <v>6060</v>
      </c>
      <c r="R1164" s="242">
        <f t="shared" si="375"/>
        <v>23490</v>
      </c>
      <c r="S1164" s="242">
        <f t="shared" si="377"/>
        <v>29460.000000000004</v>
      </c>
      <c r="T1164" s="242">
        <f t="shared" si="378"/>
        <v>142080.4</v>
      </c>
      <c r="U1164" s="242">
        <f t="shared" si="381"/>
        <v>195030.39999999999</v>
      </c>
      <c r="V1164" s="242">
        <f t="shared" si="373"/>
        <v>201090.4</v>
      </c>
      <c r="W1164" s="242">
        <f t="shared" si="382"/>
        <v>20109</v>
      </c>
      <c r="X1164" s="242">
        <f t="shared" si="383"/>
        <v>7440</v>
      </c>
      <c r="Y1164" s="244">
        <f t="shared" si="384"/>
        <v>228630</v>
      </c>
      <c r="AB1164" s="241">
        <v>7300</v>
      </c>
      <c r="AC1164" s="242">
        <f t="shared" si="376"/>
        <v>27990</v>
      </c>
      <c r="AD1164" s="242">
        <f t="shared" si="379"/>
        <v>37580</v>
      </c>
      <c r="AE1164" s="242">
        <f t="shared" si="380"/>
        <v>184915.40000000002</v>
      </c>
      <c r="AF1164" s="242">
        <f t="shared" si="385"/>
        <v>250485.40000000002</v>
      </c>
      <c r="AG1164" s="242">
        <f t="shared" si="374"/>
        <v>257785.40000000002</v>
      </c>
      <c r="AH1164" s="242">
        <f t="shared" si="386"/>
        <v>25779</v>
      </c>
      <c r="AI1164" s="242">
        <f t="shared" si="387"/>
        <v>9530</v>
      </c>
      <c r="AJ1164" s="244">
        <f t="shared" si="388"/>
        <v>293090</v>
      </c>
      <c r="AM1164" s="246">
        <f t="shared" si="389"/>
        <v>21300</v>
      </c>
      <c r="AN1164" s="246">
        <f t="shared" si="390"/>
        <v>15610</v>
      </c>
    </row>
    <row r="1165" spans="2:40">
      <c r="B1165" s="247">
        <v>1160</v>
      </c>
      <c r="C1165" s="3"/>
      <c r="J1165" s="247">
        <v>660</v>
      </c>
      <c r="N1165" s="195">
        <v>314710</v>
      </c>
      <c r="O1165" s="195">
        <v>244490</v>
      </c>
      <c r="Q1165" s="241">
        <v>6060</v>
      </c>
      <c r="R1165" s="242">
        <f t="shared" si="375"/>
        <v>23490</v>
      </c>
      <c r="S1165" s="242">
        <f t="shared" si="377"/>
        <v>29460.000000000004</v>
      </c>
      <c r="T1165" s="242">
        <f t="shared" si="378"/>
        <v>142296</v>
      </c>
      <c r="U1165" s="242">
        <f t="shared" si="381"/>
        <v>195246</v>
      </c>
      <c r="V1165" s="242">
        <f t="shared" si="373"/>
        <v>201306</v>
      </c>
      <c r="W1165" s="242">
        <f t="shared" si="382"/>
        <v>20131</v>
      </c>
      <c r="X1165" s="242">
        <f t="shared" si="383"/>
        <v>7440</v>
      </c>
      <c r="Y1165" s="244">
        <f t="shared" si="384"/>
        <v>228870</v>
      </c>
      <c r="AB1165" s="241">
        <v>7300</v>
      </c>
      <c r="AC1165" s="242">
        <f t="shared" si="376"/>
        <v>27990</v>
      </c>
      <c r="AD1165" s="242">
        <f t="shared" si="379"/>
        <v>37580</v>
      </c>
      <c r="AE1165" s="242">
        <f t="shared" si="380"/>
        <v>185196.00000000003</v>
      </c>
      <c r="AF1165" s="242">
        <f t="shared" si="385"/>
        <v>250766.00000000003</v>
      </c>
      <c r="AG1165" s="242">
        <f t="shared" si="374"/>
        <v>258066.00000000003</v>
      </c>
      <c r="AH1165" s="242">
        <f t="shared" si="386"/>
        <v>25807</v>
      </c>
      <c r="AI1165" s="242">
        <f t="shared" si="387"/>
        <v>9540</v>
      </c>
      <c r="AJ1165" s="244">
        <f t="shared" si="388"/>
        <v>293410</v>
      </c>
      <c r="AM1165" s="246">
        <f t="shared" si="389"/>
        <v>21300</v>
      </c>
      <c r="AN1165" s="246">
        <f t="shared" si="390"/>
        <v>15620</v>
      </c>
    </row>
    <row r="1166" spans="2:40">
      <c r="B1166" s="2">
        <v>1161</v>
      </c>
      <c r="C1166" s="3"/>
      <c r="J1166" s="247">
        <v>661</v>
      </c>
      <c r="N1166" s="195">
        <v>315030</v>
      </c>
      <c r="O1166" s="195">
        <v>244730</v>
      </c>
      <c r="Q1166" s="241">
        <v>6060</v>
      </c>
      <c r="R1166" s="242">
        <f t="shared" si="375"/>
        <v>23490</v>
      </c>
      <c r="S1166" s="242">
        <f t="shared" si="377"/>
        <v>29460.000000000004</v>
      </c>
      <c r="T1166" s="242">
        <f t="shared" si="378"/>
        <v>142511.6</v>
      </c>
      <c r="U1166" s="242">
        <f t="shared" si="381"/>
        <v>195461.6</v>
      </c>
      <c r="V1166" s="242">
        <f t="shared" ref="V1166:V1229" si="391">Q1166+U1166</f>
        <v>201521.6</v>
      </c>
      <c r="W1166" s="242">
        <f t="shared" si="382"/>
        <v>20152</v>
      </c>
      <c r="X1166" s="242">
        <f t="shared" si="383"/>
        <v>7450</v>
      </c>
      <c r="Y1166" s="244">
        <f t="shared" si="384"/>
        <v>229120</v>
      </c>
      <c r="AB1166" s="241">
        <v>7300</v>
      </c>
      <c r="AC1166" s="242">
        <f t="shared" si="376"/>
        <v>27990</v>
      </c>
      <c r="AD1166" s="242">
        <f t="shared" si="379"/>
        <v>37580</v>
      </c>
      <c r="AE1166" s="242">
        <f t="shared" si="380"/>
        <v>185476.6</v>
      </c>
      <c r="AF1166" s="242">
        <f t="shared" si="385"/>
        <v>251046.6</v>
      </c>
      <c r="AG1166" s="242">
        <f t="shared" ref="AG1166:AG1229" si="392">AB1166+AF1166</f>
        <v>258346.6</v>
      </c>
      <c r="AH1166" s="242">
        <f t="shared" si="386"/>
        <v>25835</v>
      </c>
      <c r="AI1166" s="242">
        <f t="shared" si="387"/>
        <v>9550</v>
      </c>
      <c r="AJ1166" s="244">
        <f t="shared" si="388"/>
        <v>293730</v>
      </c>
      <c r="AM1166" s="246">
        <f t="shared" si="389"/>
        <v>21300</v>
      </c>
      <c r="AN1166" s="246">
        <f t="shared" si="390"/>
        <v>15610</v>
      </c>
    </row>
    <row r="1167" spans="2:40">
      <c r="B1167" s="247">
        <v>1162</v>
      </c>
      <c r="C1167" s="3"/>
      <c r="J1167" s="247">
        <v>662</v>
      </c>
      <c r="N1167" s="195">
        <v>315350</v>
      </c>
      <c r="O1167" s="195">
        <v>244980</v>
      </c>
      <c r="Q1167" s="241">
        <v>6060</v>
      </c>
      <c r="R1167" s="242">
        <f t="shared" si="375"/>
        <v>23490</v>
      </c>
      <c r="S1167" s="242">
        <f t="shared" si="377"/>
        <v>29460.000000000004</v>
      </c>
      <c r="T1167" s="242">
        <f t="shared" si="378"/>
        <v>142727.19999999998</v>
      </c>
      <c r="U1167" s="242">
        <f t="shared" si="381"/>
        <v>195677.19999999998</v>
      </c>
      <c r="V1167" s="242">
        <f t="shared" si="391"/>
        <v>201737.19999999998</v>
      </c>
      <c r="W1167" s="242">
        <f t="shared" si="382"/>
        <v>20174</v>
      </c>
      <c r="X1167" s="242">
        <f t="shared" si="383"/>
        <v>7460</v>
      </c>
      <c r="Y1167" s="244">
        <f t="shared" si="384"/>
        <v>229370</v>
      </c>
      <c r="AB1167" s="241">
        <v>7300</v>
      </c>
      <c r="AC1167" s="242">
        <f t="shared" si="376"/>
        <v>27990</v>
      </c>
      <c r="AD1167" s="242">
        <f t="shared" si="379"/>
        <v>37580</v>
      </c>
      <c r="AE1167" s="242">
        <f t="shared" si="380"/>
        <v>185757.2</v>
      </c>
      <c r="AF1167" s="242">
        <f t="shared" si="385"/>
        <v>251327.2</v>
      </c>
      <c r="AG1167" s="242">
        <f t="shared" si="392"/>
        <v>258627.20000000001</v>
      </c>
      <c r="AH1167" s="242">
        <f t="shared" si="386"/>
        <v>25863</v>
      </c>
      <c r="AI1167" s="242">
        <f t="shared" si="387"/>
        <v>9560</v>
      </c>
      <c r="AJ1167" s="244">
        <f t="shared" si="388"/>
        <v>294050</v>
      </c>
      <c r="AM1167" s="246">
        <f t="shared" si="389"/>
        <v>21300</v>
      </c>
      <c r="AN1167" s="246">
        <f t="shared" si="390"/>
        <v>15610</v>
      </c>
    </row>
    <row r="1168" spans="2:40">
      <c r="B1168" s="2">
        <v>1163</v>
      </c>
      <c r="C1168" s="3"/>
      <c r="J1168" s="247">
        <v>663</v>
      </c>
      <c r="N1168" s="195">
        <v>315670</v>
      </c>
      <c r="O1168" s="195">
        <v>245230</v>
      </c>
      <c r="Q1168" s="241">
        <v>6060</v>
      </c>
      <c r="R1168" s="242">
        <f t="shared" si="375"/>
        <v>23490</v>
      </c>
      <c r="S1168" s="242">
        <f t="shared" si="377"/>
        <v>29460.000000000004</v>
      </c>
      <c r="T1168" s="242">
        <f t="shared" si="378"/>
        <v>142942.79999999999</v>
      </c>
      <c r="U1168" s="242">
        <f t="shared" si="381"/>
        <v>195892.8</v>
      </c>
      <c r="V1168" s="242">
        <f t="shared" si="391"/>
        <v>201952.8</v>
      </c>
      <c r="W1168" s="242">
        <f t="shared" si="382"/>
        <v>20195</v>
      </c>
      <c r="X1168" s="242">
        <f t="shared" si="383"/>
        <v>7470</v>
      </c>
      <c r="Y1168" s="244">
        <f t="shared" si="384"/>
        <v>229610</v>
      </c>
      <c r="AB1168" s="241">
        <v>7300</v>
      </c>
      <c r="AC1168" s="242">
        <f t="shared" si="376"/>
        <v>27990</v>
      </c>
      <c r="AD1168" s="242">
        <f t="shared" si="379"/>
        <v>37580</v>
      </c>
      <c r="AE1168" s="242">
        <f t="shared" si="380"/>
        <v>186037.80000000002</v>
      </c>
      <c r="AF1168" s="242">
        <f t="shared" si="385"/>
        <v>251607.80000000002</v>
      </c>
      <c r="AG1168" s="242">
        <f t="shared" si="392"/>
        <v>258907.80000000002</v>
      </c>
      <c r="AH1168" s="242">
        <f t="shared" si="386"/>
        <v>25891</v>
      </c>
      <c r="AI1168" s="242">
        <f t="shared" si="387"/>
        <v>9570</v>
      </c>
      <c r="AJ1168" s="244">
        <f t="shared" si="388"/>
        <v>294360</v>
      </c>
      <c r="AM1168" s="246">
        <f t="shared" si="389"/>
        <v>21310</v>
      </c>
      <c r="AN1168" s="246">
        <f t="shared" si="390"/>
        <v>15620</v>
      </c>
    </row>
    <row r="1169" spans="2:40">
      <c r="B1169" s="247">
        <v>1164</v>
      </c>
      <c r="C1169" s="3"/>
      <c r="J1169" s="247">
        <v>664</v>
      </c>
      <c r="N1169" s="195">
        <v>315990</v>
      </c>
      <c r="O1169" s="195">
        <v>245460</v>
      </c>
      <c r="Q1169" s="241">
        <v>6060</v>
      </c>
      <c r="R1169" s="242">
        <f t="shared" si="375"/>
        <v>23490</v>
      </c>
      <c r="S1169" s="242">
        <f t="shared" si="377"/>
        <v>29460.000000000004</v>
      </c>
      <c r="T1169" s="242">
        <f t="shared" si="378"/>
        <v>143158.39999999999</v>
      </c>
      <c r="U1169" s="242">
        <f t="shared" si="381"/>
        <v>196108.4</v>
      </c>
      <c r="V1169" s="242">
        <f t="shared" si="391"/>
        <v>202168.4</v>
      </c>
      <c r="W1169" s="242">
        <f t="shared" si="382"/>
        <v>20217</v>
      </c>
      <c r="X1169" s="242">
        <f t="shared" si="383"/>
        <v>7480</v>
      </c>
      <c r="Y1169" s="244">
        <f t="shared" si="384"/>
        <v>229860</v>
      </c>
      <c r="AB1169" s="241">
        <v>7300</v>
      </c>
      <c r="AC1169" s="242">
        <f t="shared" si="376"/>
        <v>27990</v>
      </c>
      <c r="AD1169" s="242">
        <f t="shared" si="379"/>
        <v>37580</v>
      </c>
      <c r="AE1169" s="242">
        <f t="shared" si="380"/>
        <v>186318.40000000002</v>
      </c>
      <c r="AF1169" s="242">
        <f t="shared" si="385"/>
        <v>251888.40000000002</v>
      </c>
      <c r="AG1169" s="242">
        <f t="shared" si="392"/>
        <v>259188.40000000002</v>
      </c>
      <c r="AH1169" s="242">
        <f t="shared" si="386"/>
        <v>25919</v>
      </c>
      <c r="AI1169" s="242">
        <f t="shared" si="387"/>
        <v>9580</v>
      </c>
      <c r="AJ1169" s="244">
        <f t="shared" si="388"/>
        <v>294680</v>
      </c>
      <c r="AM1169" s="246">
        <f t="shared" si="389"/>
        <v>21310</v>
      </c>
      <c r="AN1169" s="246">
        <f t="shared" si="390"/>
        <v>15600</v>
      </c>
    </row>
    <row r="1170" spans="2:40">
      <c r="B1170" s="2">
        <v>1165</v>
      </c>
      <c r="C1170" s="3"/>
      <c r="J1170" s="247">
        <v>665</v>
      </c>
      <c r="N1170" s="195">
        <v>316300</v>
      </c>
      <c r="O1170" s="195">
        <v>245710</v>
      </c>
      <c r="Q1170" s="241">
        <v>6060</v>
      </c>
      <c r="R1170" s="242">
        <f t="shared" si="375"/>
        <v>23490</v>
      </c>
      <c r="S1170" s="242">
        <f t="shared" si="377"/>
        <v>29460.000000000004</v>
      </c>
      <c r="T1170" s="242">
        <f t="shared" si="378"/>
        <v>143374</v>
      </c>
      <c r="U1170" s="242">
        <f t="shared" si="381"/>
        <v>196324</v>
      </c>
      <c r="V1170" s="242">
        <f t="shared" si="391"/>
        <v>202384</v>
      </c>
      <c r="W1170" s="242">
        <f t="shared" si="382"/>
        <v>20238</v>
      </c>
      <c r="X1170" s="242">
        <f t="shared" si="383"/>
        <v>7480</v>
      </c>
      <c r="Y1170" s="244">
        <f t="shared" si="384"/>
        <v>230100</v>
      </c>
      <c r="AB1170" s="241">
        <v>7300</v>
      </c>
      <c r="AC1170" s="242">
        <f t="shared" si="376"/>
        <v>27990</v>
      </c>
      <c r="AD1170" s="242">
        <f t="shared" si="379"/>
        <v>37580</v>
      </c>
      <c r="AE1170" s="242">
        <f t="shared" si="380"/>
        <v>186599.00000000003</v>
      </c>
      <c r="AF1170" s="242">
        <f t="shared" si="385"/>
        <v>252169.00000000003</v>
      </c>
      <c r="AG1170" s="242">
        <f t="shared" si="392"/>
        <v>259469.00000000003</v>
      </c>
      <c r="AH1170" s="242">
        <f t="shared" si="386"/>
        <v>25947</v>
      </c>
      <c r="AI1170" s="242">
        <f t="shared" si="387"/>
        <v>9600</v>
      </c>
      <c r="AJ1170" s="244">
        <f t="shared" si="388"/>
        <v>295010</v>
      </c>
      <c r="AM1170" s="246">
        <f t="shared" si="389"/>
        <v>21290</v>
      </c>
      <c r="AN1170" s="246">
        <f t="shared" si="390"/>
        <v>15610</v>
      </c>
    </row>
    <row r="1171" spans="2:40">
      <c r="B1171" s="247">
        <v>1166</v>
      </c>
      <c r="C1171" s="3"/>
      <c r="J1171" s="247">
        <v>666</v>
      </c>
      <c r="N1171" s="195">
        <v>316620</v>
      </c>
      <c r="O1171" s="195">
        <v>245960</v>
      </c>
      <c r="Q1171" s="241">
        <v>6060</v>
      </c>
      <c r="R1171" s="242">
        <f t="shared" si="375"/>
        <v>23490</v>
      </c>
      <c r="S1171" s="242">
        <f t="shared" si="377"/>
        <v>29460.000000000004</v>
      </c>
      <c r="T1171" s="242">
        <f t="shared" si="378"/>
        <v>143589.6</v>
      </c>
      <c r="U1171" s="242">
        <f t="shared" si="381"/>
        <v>196539.6</v>
      </c>
      <c r="V1171" s="242">
        <f t="shared" si="391"/>
        <v>202599.6</v>
      </c>
      <c r="W1171" s="242">
        <f t="shared" si="382"/>
        <v>20260</v>
      </c>
      <c r="X1171" s="242">
        <f t="shared" si="383"/>
        <v>7490</v>
      </c>
      <c r="Y1171" s="244">
        <f t="shared" si="384"/>
        <v>230340</v>
      </c>
      <c r="AB1171" s="241">
        <v>7300</v>
      </c>
      <c r="AC1171" s="242">
        <f t="shared" si="376"/>
        <v>27990</v>
      </c>
      <c r="AD1171" s="242">
        <f t="shared" si="379"/>
        <v>37580</v>
      </c>
      <c r="AE1171" s="242">
        <f t="shared" si="380"/>
        <v>186879.6</v>
      </c>
      <c r="AF1171" s="242">
        <f t="shared" si="385"/>
        <v>252449.6</v>
      </c>
      <c r="AG1171" s="242">
        <f t="shared" si="392"/>
        <v>259749.6</v>
      </c>
      <c r="AH1171" s="242">
        <f t="shared" si="386"/>
        <v>25975</v>
      </c>
      <c r="AI1171" s="242">
        <f t="shared" si="387"/>
        <v>9610</v>
      </c>
      <c r="AJ1171" s="244">
        <f t="shared" si="388"/>
        <v>295330</v>
      </c>
      <c r="AM1171" s="246">
        <f t="shared" si="389"/>
        <v>21290</v>
      </c>
      <c r="AN1171" s="246">
        <f t="shared" si="390"/>
        <v>15620</v>
      </c>
    </row>
    <row r="1172" spans="2:40">
      <c r="B1172" s="2">
        <v>1167</v>
      </c>
      <c r="C1172" s="3"/>
      <c r="J1172" s="247">
        <v>667</v>
      </c>
      <c r="N1172" s="195">
        <v>316940</v>
      </c>
      <c r="O1172" s="195">
        <v>246210</v>
      </c>
      <c r="Q1172" s="241">
        <v>6060</v>
      </c>
      <c r="R1172" s="242">
        <f t="shared" si="375"/>
        <v>23490</v>
      </c>
      <c r="S1172" s="242">
        <f t="shared" si="377"/>
        <v>29460.000000000004</v>
      </c>
      <c r="T1172" s="242">
        <f t="shared" si="378"/>
        <v>143805.19999999998</v>
      </c>
      <c r="U1172" s="242">
        <f t="shared" si="381"/>
        <v>196755.19999999998</v>
      </c>
      <c r="V1172" s="242">
        <f t="shared" si="391"/>
        <v>202815.19999999998</v>
      </c>
      <c r="W1172" s="242">
        <f t="shared" si="382"/>
        <v>20282</v>
      </c>
      <c r="X1172" s="242">
        <f t="shared" si="383"/>
        <v>7500</v>
      </c>
      <c r="Y1172" s="244">
        <f t="shared" si="384"/>
        <v>230590</v>
      </c>
      <c r="AB1172" s="241">
        <v>7300</v>
      </c>
      <c r="AC1172" s="242">
        <f t="shared" si="376"/>
        <v>27990</v>
      </c>
      <c r="AD1172" s="242">
        <f t="shared" si="379"/>
        <v>37580</v>
      </c>
      <c r="AE1172" s="242">
        <f t="shared" si="380"/>
        <v>187160.2</v>
      </c>
      <c r="AF1172" s="242">
        <f t="shared" si="385"/>
        <v>252730.2</v>
      </c>
      <c r="AG1172" s="242">
        <f t="shared" si="392"/>
        <v>260030.2</v>
      </c>
      <c r="AH1172" s="242">
        <f t="shared" si="386"/>
        <v>26003</v>
      </c>
      <c r="AI1172" s="242">
        <f t="shared" si="387"/>
        <v>9620</v>
      </c>
      <c r="AJ1172" s="244">
        <f t="shared" si="388"/>
        <v>295650</v>
      </c>
      <c r="AM1172" s="246">
        <f t="shared" si="389"/>
        <v>21290</v>
      </c>
      <c r="AN1172" s="246">
        <f t="shared" si="390"/>
        <v>15620</v>
      </c>
    </row>
    <row r="1173" spans="2:40">
      <c r="B1173" s="247">
        <v>1168</v>
      </c>
      <c r="C1173" s="3"/>
      <c r="J1173" s="247">
        <v>668</v>
      </c>
      <c r="N1173" s="195">
        <v>317260</v>
      </c>
      <c r="O1173" s="195">
        <v>246450</v>
      </c>
      <c r="Q1173" s="241">
        <v>6060</v>
      </c>
      <c r="R1173" s="242">
        <f t="shared" si="375"/>
        <v>23490</v>
      </c>
      <c r="S1173" s="242">
        <f t="shared" si="377"/>
        <v>29460.000000000004</v>
      </c>
      <c r="T1173" s="242">
        <f t="shared" si="378"/>
        <v>144020.79999999999</v>
      </c>
      <c r="U1173" s="242">
        <f t="shared" si="381"/>
        <v>196970.8</v>
      </c>
      <c r="V1173" s="242">
        <f t="shared" si="391"/>
        <v>203030.8</v>
      </c>
      <c r="W1173" s="242">
        <f t="shared" si="382"/>
        <v>20303</v>
      </c>
      <c r="X1173" s="242">
        <f t="shared" si="383"/>
        <v>7510</v>
      </c>
      <c r="Y1173" s="244">
        <f t="shared" si="384"/>
        <v>230840</v>
      </c>
      <c r="AB1173" s="241">
        <v>7300</v>
      </c>
      <c r="AC1173" s="242">
        <f t="shared" si="376"/>
        <v>27990</v>
      </c>
      <c r="AD1173" s="242">
        <f t="shared" si="379"/>
        <v>37580</v>
      </c>
      <c r="AE1173" s="242">
        <f t="shared" si="380"/>
        <v>187440.80000000002</v>
      </c>
      <c r="AF1173" s="242">
        <f t="shared" si="385"/>
        <v>253010.80000000002</v>
      </c>
      <c r="AG1173" s="242">
        <f t="shared" si="392"/>
        <v>260310.80000000002</v>
      </c>
      <c r="AH1173" s="242">
        <f t="shared" si="386"/>
        <v>26031</v>
      </c>
      <c r="AI1173" s="242">
        <f t="shared" si="387"/>
        <v>9630</v>
      </c>
      <c r="AJ1173" s="244">
        <f t="shared" si="388"/>
        <v>295970</v>
      </c>
      <c r="AM1173" s="246">
        <f t="shared" si="389"/>
        <v>21290</v>
      </c>
      <c r="AN1173" s="246">
        <f t="shared" si="390"/>
        <v>15610</v>
      </c>
    </row>
    <row r="1174" spans="2:40">
      <c r="B1174" s="2">
        <v>1169</v>
      </c>
      <c r="C1174" s="3"/>
      <c r="J1174" s="247">
        <v>669</v>
      </c>
      <c r="N1174" s="195">
        <v>317580</v>
      </c>
      <c r="O1174" s="195">
        <v>246690</v>
      </c>
      <c r="Q1174" s="241">
        <v>6060</v>
      </c>
      <c r="R1174" s="242">
        <f t="shared" si="375"/>
        <v>23490</v>
      </c>
      <c r="S1174" s="242">
        <f t="shared" si="377"/>
        <v>29460.000000000004</v>
      </c>
      <c r="T1174" s="242">
        <f t="shared" si="378"/>
        <v>144236.4</v>
      </c>
      <c r="U1174" s="242">
        <f t="shared" si="381"/>
        <v>197186.4</v>
      </c>
      <c r="V1174" s="242">
        <f t="shared" si="391"/>
        <v>203246.4</v>
      </c>
      <c r="W1174" s="242">
        <f t="shared" si="382"/>
        <v>20325</v>
      </c>
      <c r="X1174" s="242">
        <f t="shared" si="383"/>
        <v>7520</v>
      </c>
      <c r="Y1174" s="244">
        <f t="shared" si="384"/>
        <v>231090</v>
      </c>
      <c r="AB1174" s="241">
        <v>7300</v>
      </c>
      <c r="AC1174" s="242">
        <f t="shared" si="376"/>
        <v>27990</v>
      </c>
      <c r="AD1174" s="242">
        <f t="shared" si="379"/>
        <v>37580</v>
      </c>
      <c r="AE1174" s="242">
        <f t="shared" si="380"/>
        <v>187721.40000000002</v>
      </c>
      <c r="AF1174" s="242">
        <f t="shared" si="385"/>
        <v>253291.40000000002</v>
      </c>
      <c r="AG1174" s="242">
        <f t="shared" si="392"/>
        <v>260591.40000000002</v>
      </c>
      <c r="AH1174" s="242">
        <f t="shared" si="386"/>
        <v>26059</v>
      </c>
      <c r="AI1174" s="242">
        <f t="shared" si="387"/>
        <v>9640</v>
      </c>
      <c r="AJ1174" s="244">
        <f t="shared" si="388"/>
        <v>296290</v>
      </c>
      <c r="AM1174" s="246">
        <f t="shared" si="389"/>
        <v>21290</v>
      </c>
      <c r="AN1174" s="246">
        <f t="shared" si="390"/>
        <v>15600</v>
      </c>
    </row>
    <row r="1175" spans="2:40">
      <c r="B1175" s="247">
        <v>1170</v>
      </c>
      <c r="C1175" s="3"/>
      <c r="J1175" s="247">
        <v>670</v>
      </c>
      <c r="N1175" s="195">
        <v>317900</v>
      </c>
      <c r="O1175" s="195">
        <v>246940</v>
      </c>
      <c r="Q1175" s="241">
        <v>6060</v>
      </c>
      <c r="R1175" s="242">
        <f t="shared" si="375"/>
        <v>23490</v>
      </c>
      <c r="S1175" s="242">
        <f t="shared" si="377"/>
        <v>29460.000000000004</v>
      </c>
      <c r="T1175" s="242">
        <f t="shared" si="378"/>
        <v>144452</v>
      </c>
      <c r="U1175" s="242">
        <f t="shared" si="381"/>
        <v>197402</v>
      </c>
      <c r="V1175" s="242">
        <f t="shared" si="391"/>
        <v>203462</v>
      </c>
      <c r="W1175" s="242">
        <f t="shared" si="382"/>
        <v>20346</v>
      </c>
      <c r="X1175" s="242">
        <f t="shared" si="383"/>
        <v>7520</v>
      </c>
      <c r="Y1175" s="244">
        <f t="shared" si="384"/>
        <v>231320</v>
      </c>
      <c r="AB1175" s="241">
        <v>7300</v>
      </c>
      <c r="AC1175" s="242">
        <f t="shared" si="376"/>
        <v>27990</v>
      </c>
      <c r="AD1175" s="242">
        <f t="shared" si="379"/>
        <v>37580</v>
      </c>
      <c r="AE1175" s="242">
        <f t="shared" si="380"/>
        <v>188002.00000000003</v>
      </c>
      <c r="AF1175" s="242">
        <f t="shared" si="385"/>
        <v>253572.00000000003</v>
      </c>
      <c r="AG1175" s="242">
        <f t="shared" si="392"/>
        <v>260872.00000000003</v>
      </c>
      <c r="AH1175" s="242">
        <f t="shared" si="386"/>
        <v>26087</v>
      </c>
      <c r="AI1175" s="242">
        <f t="shared" si="387"/>
        <v>9650</v>
      </c>
      <c r="AJ1175" s="244">
        <f t="shared" si="388"/>
        <v>296600</v>
      </c>
      <c r="AM1175" s="246">
        <f t="shared" si="389"/>
        <v>21300</v>
      </c>
      <c r="AN1175" s="246">
        <f t="shared" si="390"/>
        <v>15620</v>
      </c>
    </row>
    <row r="1176" spans="2:40">
      <c r="B1176" s="2">
        <v>1171</v>
      </c>
      <c r="C1176" s="3"/>
      <c r="J1176" s="247">
        <v>671</v>
      </c>
      <c r="N1176" s="195">
        <v>318220</v>
      </c>
      <c r="O1176" s="195">
        <v>247180</v>
      </c>
      <c r="Q1176" s="241">
        <v>6060</v>
      </c>
      <c r="R1176" s="242">
        <f t="shared" si="375"/>
        <v>23490</v>
      </c>
      <c r="S1176" s="242">
        <f t="shared" si="377"/>
        <v>29460.000000000004</v>
      </c>
      <c r="T1176" s="242">
        <f t="shared" si="378"/>
        <v>144667.6</v>
      </c>
      <c r="U1176" s="242">
        <f t="shared" si="381"/>
        <v>197617.6</v>
      </c>
      <c r="V1176" s="242">
        <f t="shared" si="391"/>
        <v>203677.6</v>
      </c>
      <c r="W1176" s="242">
        <f t="shared" si="382"/>
        <v>20368</v>
      </c>
      <c r="X1176" s="242">
        <f t="shared" si="383"/>
        <v>7530</v>
      </c>
      <c r="Y1176" s="244">
        <f t="shared" si="384"/>
        <v>231570</v>
      </c>
      <c r="AB1176" s="241">
        <v>7300</v>
      </c>
      <c r="AC1176" s="242">
        <f t="shared" si="376"/>
        <v>27990</v>
      </c>
      <c r="AD1176" s="242">
        <f t="shared" si="379"/>
        <v>37580</v>
      </c>
      <c r="AE1176" s="242">
        <f t="shared" si="380"/>
        <v>188282.6</v>
      </c>
      <c r="AF1176" s="242">
        <f t="shared" si="385"/>
        <v>253852.6</v>
      </c>
      <c r="AG1176" s="242">
        <f t="shared" si="392"/>
        <v>261152.6</v>
      </c>
      <c r="AH1176" s="242">
        <f t="shared" si="386"/>
        <v>26115</v>
      </c>
      <c r="AI1176" s="242">
        <f t="shared" si="387"/>
        <v>9660</v>
      </c>
      <c r="AJ1176" s="244">
        <f t="shared" si="388"/>
        <v>296920</v>
      </c>
      <c r="AM1176" s="246">
        <f t="shared" si="389"/>
        <v>21300</v>
      </c>
      <c r="AN1176" s="246">
        <f t="shared" si="390"/>
        <v>15610</v>
      </c>
    </row>
    <row r="1177" spans="2:40">
      <c r="B1177" s="247">
        <v>1172</v>
      </c>
      <c r="C1177" s="3"/>
      <c r="J1177" s="247">
        <v>672</v>
      </c>
      <c r="N1177" s="195">
        <v>318530</v>
      </c>
      <c r="O1177" s="195">
        <v>247430</v>
      </c>
      <c r="Q1177" s="241">
        <v>6060</v>
      </c>
      <c r="R1177" s="242">
        <f t="shared" si="375"/>
        <v>23490</v>
      </c>
      <c r="S1177" s="242">
        <f t="shared" si="377"/>
        <v>29460.000000000004</v>
      </c>
      <c r="T1177" s="242">
        <f t="shared" si="378"/>
        <v>144883.19999999998</v>
      </c>
      <c r="U1177" s="242">
        <f t="shared" si="381"/>
        <v>197833.19999999998</v>
      </c>
      <c r="V1177" s="242">
        <f t="shared" si="391"/>
        <v>203893.19999999998</v>
      </c>
      <c r="W1177" s="242">
        <f t="shared" si="382"/>
        <v>20389</v>
      </c>
      <c r="X1177" s="242">
        <f t="shared" si="383"/>
        <v>7540</v>
      </c>
      <c r="Y1177" s="244">
        <f t="shared" si="384"/>
        <v>231820</v>
      </c>
      <c r="AB1177" s="241">
        <v>7300</v>
      </c>
      <c r="AC1177" s="242">
        <f t="shared" si="376"/>
        <v>27990</v>
      </c>
      <c r="AD1177" s="242">
        <f t="shared" si="379"/>
        <v>37580</v>
      </c>
      <c r="AE1177" s="242">
        <f t="shared" si="380"/>
        <v>188563.20000000001</v>
      </c>
      <c r="AF1177" s="242">
        <f t="shared" si="385"/>
        <v>254133.2</v>
      </c>
      <c r="AG1177" s="242">
        <f t="shared" si="392"/>
        <v>261433.2</v>
      </c>
      <c r="AH1177" s="242">
        <f t="shared" si="386"/>
        <v>26143</v>
      </c>
      <c r="AI1177" s="242">
        <f t="shared" si="387"/>
        <v>9670</v>
      </c>
      <c r="AJ1177" s="244">
        <f t="shared" si="388"/>
        <v>297240</v>
      </c>
      <c r="AM1177" s="246">
        <f t="shared" si="389"/>
        <v>21290</v>
      </c>
      <c r="AN1177" s="246">
        <f t="shared" si="390"/>
        <v>15610</v>
      </c>
    </row>
    <row r="1178" spans="2:40">
      <c r="B1178" s="2">
        <v>1173</v>
      </c>
      <c r="C1178" s="3"/>
      <c r="J1178" s="247">
        <v>673</v>
      </c>
      <c r="N1178" s="195">
        <v>318850</v>
      </c>
      <c r="O1178" s="195">
        <v>247680</v>
      </c>
      <c r="Q1178" s="241">
        <v>6060</v>
      </c>
      <c r="R1178" s="242">
        <f t="shared" si="375"/>
        <v>23490</v>
      </c>
      <c r="S1178" s="242">
        <f t="shared" si="377"/>
        <v>29460.000000000004</v>
      </c>
      <c r="T1178" s="242">
        <f t="shared" si="378"/>
        <v>145098.79999999999</v>
      </c>
      <c r="U1178" s="242">
        <f t="shared" si="381"/>
        <v>198048.8</v>
      </c>
      <c r="V1178" s="242">
        <f t="shared" si="391"/>
        <v>204108.79999999999</v>
      </c>
      <c r="W1178" s="242">
        <f t="shared" si="382"/>
        <v>20411</v>
      </c>
      <c r="X1178" s="242">
        <f t="shared" si="383"/>
        <v>7550</v>
      </c>
      <c r="Y1178" s="244">
        <f t="shared" si="384"/>
        <v>232060</v>
      </c>
      <c r="AB1178" s="241">
        <v>7300</v>
      </c>
      <c r="AC1178" s="242">
        <f t="shared" si="376"/>
        <v>27990</v>
      </c>
      <c r="AD1178" s="242">
        <f t="shared" si="379"/>
        <v>37580</v>
      </c>
      <c r="AE1178" s="242">
        <f t="shared" si="380"/>
        <v>188843.80000000002</v>
      </c>
      <c r="AF1178" s="242">
        <f t="shared" si="385"/>
        <v>254413.80000000002</v>
      </c>
      <c r="AG1178" s="242">
        <f t="shared" si="392"/>
        <v>261713.80000000002</v>
      </c>
      <c r="AH1178" s="242">
        <f t="shared" si="386"/>
        <v>26171</v>
      </c>
      <c r="AI1178" s="242">
        <f t="shared" si="387"/>
        <v>9680</v>
      </c>
      <c r="AJ1178" s="244">
        <f t="shared" si="388"/>
        <v>297560</v>
      </c>
      <c r="AM1178" s="246">
        <f t="shared" si="389"/>
        <v>21290</v>
      </c>
      <c r="AN1178" s="246">
        <f t="shared" si="390"/>
        <v>15620</v>
      </c>
    </row>
    <row r="1179" spans="2:40">
      <c r="B1179" s="247">
        <v>1174</v>
      </c>
      <c r="C1179" s="3"/>
      <c r="J1179" s="247">
        <v>674</v>
      </c>
      <c r="N1179" s="195">
        <v>319170</v>
      </c>
      <c r="O1179" s="195">
        <v>247910</v>
      </c>
      <c r="Q1179" s="241">
        <v>6060</v>
      </c>
      <c r="R1179" s="242">
        <f t="shared" si="375"/>
        <v>23490</v>
      </c>
      <c r="S1179" s="242">
        <f t="shared" si="377"/>
        <v>29460.000000000004</v>
      </c>
      <c r="T1179" s="242">
        <f t="shared" si="378"/>
        <v>145314.4</v>
      </c>
      <c r="U1179" s="242">
        <f t="shared" si="381"/>
        <v>198264.4</v>
      </c>
      <c r="V1179" s="242">
        <f t="shared" si="391"/>
        <v>204324.4</v>
      </c>
      <c r="W1179" s="242">
        <f t="shared" si="382"/>
        <v>20432</v>
      </c>
      <c r="X1179" s="242">
        <f t="shared" si="383"/>
        <v>7560</v>
      </c>
      <c r="Y1179" s="244">
        <f t="shared" si="384"/>
        <v>232310</v>
      </c>
      <c r="AB1179" s="241">
        <v>7300</v>
      </c>
      <c r="AC1179" s="242">
        <f t="shared" si="376"/>
        <v>27990</v>
      </c>
      <c r="AD1179" s="242">
        <f t="shared" si="379"/>
        <v>37580</v>
      </c>
      <c r="AE1179" s="242">
        <f t="shared" si="380"/>
        <v>189124.40000000002</v>
      </c>
      <c r="AF1179" s="242">
        <f t="shared" si="385"/>
        <v>254694.40000000002</v>
      </c>
      <c r="AG1179" s="242">
        <f t="shared" si="392"/>
        <v>261994.40000000002</v>
      </c>
      <c r="AH1179" s="242">
        <f t="shared" si="386"/>
        <v>26199</v>
      </c>
      <c r="AI1179" s="242">
        <f t="shared" si="387"/>
        <v>9690</v>
      </c>
      <c r="AJ1179" s="244">
        <f t="shared" si="388"/>
        <v>297880</v>
      </c>
      <c r="AM1179" s="246">
        <f t="shared" si="389"/>
        <v>21290</v>
      </c>
      <c r="AN1179" s="246">
        <f t="shared" si="390"/>
        <v>15600</v>
      </c>
    </row>
    <row r="1180" spans="2:40">
      <c r="B1180" s="2">
        <v>1175</v>
      </c>
      <c r="C1180" s="3"/>
      <c r="J1180" s="247">
        <v>675</v>
      </c>
      <c r="N1180" s="195">
        <v>319490</v>
      </c>
      <c r="O1180" s="195">
        <v>248160</v>
      </c>
      <c r="Q1180" s="241">
        <v>6060</v>
      </c>
      <c r="R1180" s="242">
        <f t="shared" si="375"/>
        <v>23490</v>
      </c>
      <c r="S1180" s="242">
        <f t="shared" si="377"/>
        <v>29460.000000000004</v>
      </c>
      <c r="T1180" s="242">
        <f t="shared" si="378"/>
        <v>145530</v>
      </c>
      <c r="U1180" s="242">
        <f t="shared" si="381"/>
        <v>198480</v>
      </c>
      <c r="V1180" s="242">
        <f t="shared" si="391"/>
        <v>204540</v>
      </c>
      <c r="W1180" s="242">
        <f t="shared" si="382"/>
        <v>20454</v>
      </c>
      <c r="X1180" s="242">
        <f t="shared" si="383"/>
        <v>7560</v>
      </c>
      <c r="Y1180" s="244">
        <f t="shared" si="384"/>
        <v>232550</v>
      </c>
      <c r="AB1180" s="241">
        <v>7300</v>
      </c>
      <c r="AC1180" s="242">
        <f t="shared" si="376"/>
        <v>27990</v>
      </c>
      <c r="AD1180" s="242">
        <f t="shared" si="379"/>
        <v>37580</v>
      </c>
      <c r="AE1180" s="242">
        <f t="shared" si="380"/>
        <v>189405.00000000003</v>
      </c>
      <c r="AF1180" s="242">
        <f t="shared" si="385"/>
        <v>254975.00000000003</v>
      </c>
      <c r="AG1180" s="242">
        <f t="shared" si="392"/>
        <v>262275</v>
      </c>
      <c r="AH1180" s="242">
        <f t="shared" si="386"/>
        <v>26228</v>
      </c>
      <c r="AI1180" s="242">
        <f t="shared" si="387"/>
        <v>9700</v>
      </c>
      <c r="AJ1180" s="244">
        <f t="shared" si="388"/>
        <v>298200</v>
      </c>
      <c r="AM1180" s="246">
        <f t="shared" si="389"/>
        <v>21290</v>
      </c>
      <c r="AN1180" s="246">
        <f t="shared" si="390"/>
        <v>15610</v>
      </c>
    </row>
    <row r="1181" spans="2:40">
      <c r="B1181" s="247">
        <v>1176</v>
      </c>
      <c r="C1181" s="3"/>
      <c r="J1181" s="247">
        <v>676</v>
      </c>
      <c r="N1181" s="195">
        <v>319810</v>
      </c>
      <c r="O1181" s="195">
        <v>248410</v>
      </c>
      <c r="Q1181" s="241">
        <v>6060</v>
      </c>
      <c r="R1181" s="242">
        <f t="shared" si="375"/>
        <v>23490</v>
      </c>
      <c r="S1181" s="242">
        <f t="shared" si="377"/>
        <v>29460.000000000004</v>
      </c>
      <c r="T1181" s="242">
        <f t="shared" si="378"/>
        <v>145745.60000000001</v>
      </c>
      <c r="U1181" s="242">
        <f t="shared" si="381"/>
        <v>198695.6</v>
      </c>
      <c r="V1181" s="242">
        <f t="shared" si="391"/>
        <v>204755.6</v>
      </c>
      <c r="W1181" s="242">
        <f t="shared" si="382"/>
        <v>20476</v>
      </c>
      <c r="X1181" s="242">
        <f t="shared" si="383"/>
        <v>7570</v>
      </c>
      <c r="Y1181" s="244">
        <f t="shared" si="384"/>
        <v>232800</v>
      </c>
      <c r="AB1181" s="241">
        <v>7300</v>
      </c>
      <c r="AC1181" s="242">
        <f t="shared" si="376"/>
        <v>27990</v>
      </c>
      <c r="AD1181" s="242">
        <f t="shared" si="379"/>
        <v>37580</v>
      </c>
      <c r="AE1181" s="242">
        <f t="shared" si="380"/>
        <v>189685.6</v>
      </c>
      <c r="AF1181" s="242">
        <f t="shared" si="385"/>
        <v>255255.6</v>
      </c>
      <c r="AG1181" s="242">
        <f t="shared" si="392"/>
        <v>262555.59999999998</v>
      </c>
      <c r="AH1181" s="242">
        <f t="shared" si="386"/>
        <v>26256</v>
      </c>
      <c r="AI1181" s="242">
        <f t="shared" si="387"/>
        <v>9710</v>
      </c>
      <c r="AJ1181" s="244">
        <f t="shared" si="388"/>
        <v>298520</v>
      </c>
      <c r="AM1181" s="246">
        <f t="shared" si="389"/>
        <v>21290</v>
      </c>
      <c r="AN1181" s="246">
        <f t="shared" si="390"/>
        <v>15610</v>
      </c>
    </row>
    <row r="1182" spans="2:40">
      <c r="B1182" s="2">
        <v>1177</v>
      </c>
      <c r="C1182" s="3"/>
      <c r="J1182" s="247">
        <v>677</v>
      </c>
      <c r="N1182" s="195">
        <v>320130</v>
      </c>
      <c r="O1182" s="195">
        <v>248660</v>
      </c>
      <c r="Q1182" s="241">
        <v>6060</v>
      </c>
      <c r="R1182" s="242">
        <f t="shared" si="375"/>
        <v>23490</v>
      </c>
      <c r="S1182" s="242">
        <f t="shared" si="377"/>
        <v>29460.000000000004</v>
      </c>
      <c r="T1182" s="242">
        <f t="shared" si="378"/>
        <v>145961.19999999998</v>
      </c>
      <c r="U1182" s="242">
        <f t="shared" si="381"/>
        <v>198911.19999999998</v>
      </c>
      <c r="V1182" s="242">
        <f t="shared" si="391"/>
        <v>204971.19999999998</v>
      </c>
      <c r="W1182" s="242">
        <f t="shared" si="382"/>
        <v>20497</v>
      </c>
      <c r="X1182" s="242">
        <f t="shared" si="383"/>
        <v>7580</v>
      </c>
      <c r="Y1182" s="244">
        <f t="shared" si="384"/>
        <v>233040</v>
      </c>
      <c r="AB1182" s="241">
        <v>7300</v>
      </c>
      <c r="AC1182" s="242">
        <f t="shared" si="376"/>
        <v>27990</v>
      </c>
      <c r="AD1182" s="242">
        <f t="shared" si="379"/>
        <v>37580</v>
      </c>
      <c r="AE1182" s="242">
        <f t="shared" si="380"/>
        <v>189966.2</v>
      </c>
      <c r="AF1182" s="242">
        <f t="shared" si="385"/>
        <v>255536.2</v>
      </c>
      <c r="AG1182" s="242">
        <f t="shared" si="392"/>
        <v>262836.2</v>
      </c>
      <c r="AH1182" s="242">
        <f t="shared" si="386"/>
        <v>26284</v>
      </c>
      <c r="AI1182" s="242">
        <f t="shared" si="387"/>
        <v>9720</v>
      </c>
      <c r="AJ1182" s="244">
        <f t="shared" si="388"/>
        <v>298840</v>
      </c>
      <c r="AM1182" s="246">
        <f t="shared" si="389"/>
        <v>21290</v>
      </c>
      <c r="AN1182" s="246">
        <f t="shared" si="390"/>
        <v>15620</v>
      </c>
    </row>
    <row r="1183" spans="2:40">
      <c r="B1183" s="247">
        <v>1178</v>
      </c>
      <c r="C1183" s="3"/>
      <c r="J1183" s="247">
        <v>678</v>
      </c>
      <c r="N1183" s="195">
        <v>320450</v>
      </c>
      <c r="O1183" s="195">
        <v>248890</v>
      </c>
      <c r="Q1183" s="241">
        <v>6060</v>
      </c>
      <c r="R1183" s="242">
        <f t="shared" si="375"/>
        <v>23490</v>
      </c>
      <c r="S1183" s="242">
        <f t="shared" si="377"/>
        <v>29460.000000000004</v>
      </c>
      <c r="T1183" s="242">
        <f t="shared" si="378"/>
        <v>146176.79999999999</v>
      </c>
      <c r="U1183" s="242">
        <f t="shared" si="381"/>
        <v>199126.8</v>
      </c>
      <c r="V1183" s="242">
        <f t="shared" si="391"/>
        <v>205186.8</v>
      </c>
      <c r="W1183" s="242">
        <f t="shared" si="382"/>
        <v>20519</v>
      </c>
      <c r="X1183" s="242">
        <f t="shared" si="383"/>
        <v>7590</v>
      </c>
      <c r="Y1183" s="244">
        <f t="shared" si="384"/>
        <v>233290</v>
      </c>
      <c r="AB1183" s="241">
        <v>7300</v>
      </c>
      <c r="AC1183" s="242">
        <f t="shared" si="376"/>
        <v>27990</v>
      </c>
      <c r="AD1183" s="242">
        <f t="shared" si="379"/>
        <v>37580</v>
      </c>
      <c r="AE1183" s="242">
        <f t="shared" si="380"/>
        <v>190246.80000000002</v>
      </c>
      <c r="AF1183" s="242">
        <f t="shared" si="385"/>
        <v>255816.80000000002</v>
      </c>
      <c r="AG1183" s="242">
        <f t="shared" si="392"/>
        <v>263116.80000000005</v>
      </c>
      <c r="AH1183" s="242">
        <f t="shared" si="386"/>
        <v>26312</v>
      </c>
      <c r="AI1183" s="242">
        <f t="shared" si="387"/>
        <v>9730</v>
      </c>
      <c r="AJ1183" s="244">
        <f t="shared" si="388"/>
        <v>299150</v>
      </c>
      <c r="AM1183" s="246">
        <f t="shared" si="389"/>
        <v>21300</v>
      </c>
      <c r="AN1183" s="246">
        <f t="shared" si="390"/>
        <v>15600</v>
      </c>
    </row>
    <row r="1184" spans="2:40">
      <c r="B1184" s="2">
        <v>1179</v>
      </c>
      <c r="C1184" s="3"/>
      <c r="J1184" s="247">
        <v>679</v>
      </c>
      <c r="N1184" s="195">
        <v>320770</v>
      </c>
      <c r="O1184" s="195">
        <v>249140</v>
      </c>
      <c r="Q1184" s="241">
        <v>6060</v>
      </c>
      <c r="R1184" s="242">
        <f t="shared" si="375"/>
        <v>23490</v>
      </c>
      <c r="S1184" s="242">
        <f t="shared" si="377"/>
        <v>29460.000000000004</v>
      </c>
      <c r="T1184" s="242">
        <f t="shared" si="378"/>
        <v>146392.4</v>
      </c>
      <c r="U1184" s="242">
        <f t="shared" si="381"/>
        <v>199342.4</v>
      </c>
      <c r="V1184" s="242">
        <f t="shared" si="391"/>
        <v>205402.4</v>
      </c>
      <c r="W1184" s="242">
        <f t="shared" si="382"/>
        <v>20540</v>
      </c>
      <c r="X1184" s="242">
        <f t="shared" si="383"/>
        <v>7590</v>
      </c>
      <c r="Y1184" s="244">
        <f t="shared" si="384"/>
        <v>233530</v>
      </c>
      <c r="AB1184" s="241">
        <v>7300</v>
      </c>
      <c r="AC1184" s="242">
        <f t="shared" si="376"/>
        <v>27990</v>
      </c>
      <c r="AD1184" s="242">
        <f t="shared" si="379"/>
        <v>37580</v>
      </c>
      <c r="AE1184" s="242">
        <f t="shared" si="380"/>
        <v>190527.40000000002</v>
      </c>
      <c r="AF1184" s="242">
        <f t="shared" si="385"/>
        <v>256097.40000000002</v>
      </c>
      <c r="AG1184" s="242">
        <f t="shared" si="392"/>
        <v>263397.40000000002</v>
      </c>
      <c r="AH1184" s="242">
        <f t="shared" si="386"/>
        <v>26340</v>
      </c>
      <c r="AI1184" s="242">
        <f t="shared" si="387"/>
        <v>9740</v>
      </c>
      <c r="AJ1184" s="244">
        <f t="shared" si="388"/>
        <v>299470</v>
      </c>
      <c r="AM1184" s="246">
        <f t="shared" si="389"/>
        <v>21300</v>
      </c>
      <c r="AN1184" s="246">
        <f t="shared" si="390"/>
        <v>15610</v>
      </c>
    </row>
    <row r="1185" spans="2:40">
      <c r="B1185" s="247">
        <v>1180</v>
      </c>
      <c r="C1185" s="3"/>
      <c r="J1185" s="247">
        <v>680</v>
      </c>
      <c r="N1185" s="195">
        <v>321080</v>
      </c>
      <c r="O1185" s="195">
        <v>249390</v>
      </c>
      <c r="Q1185" s="241">
        <v>6060</v>
      </c>
      <c r="R1185" s="242">
        <f t="shared" si="375"/>
        <v>23490</v>
      </c>
      <c r="S1185" s="242">
        <f t="shared" si="377"/>
        <v>29460.000000000004</v>
      </c>
      <c r="T1185" s="242">
        <f t="shared" si="378"/>
        <v>146608</v>
      </c>
      <c r="U1185" s="242">
        <f t="shared" si="381"/>
        <v>199558</v>
      </c>
      <c r="V1185" s="242">
        <f t="shared" si="391"/>
        <v>205618</v>
      </c>
      <c r="W1185" s="242">
        <f t="shared" si="382"/>
        <v>20562</v>
      </c>
      <c r="X1185" s="242">
        <f t="shared" si="383"/>
        <v>7600</v>
      </c>
      <c r="Y1185" s="244">
        <f t="shared" si="384"/>
        <v>233780</v>
      </c>
      <c r="AB1185" s="241">
        <v>7300</v>
      </c>
      <c r="AC1185" s="242">
        <f t="shared" si="376"/>
        <v>27990</v>
      </c>
      <c r="AD1185" s="242">
        <f t="shared" si="379"/>
        <v>37580</v>
      </c>
      <c r="AE1185" s="242">
        <f t="shared" si="380"/>
        <v>190808.00000000003</v>
      </c>
      <c r="AF1185" s="242">
        <f t="shared" si="385"/>
        <v>256378.00000000003</v>
      </c>
      <c r="AG1185" s="242">
        <f t="shared" si="392"/>
        <v>263678</v>
      </c>
      <c r="AH1185" s="242">
        <f t="shared" si="386"/>
        <v>26368</v>
      </c>
      <c r="AI1185" s="242">
        <f t="shared" si="387"/>
        <v>9750</v>
      </c>
      <c r="AJ1185" s="244">
        <f t="shared" si="388"/>
        <v>299790</v>
      </c>
      <c r="AM1185" s="246">
        <f t="shared" si="389"/>
        <v>21290</v>
      </c>
      <c r="AN1185" s="246">
        <f t="shared" si="390"/>
        <v>15610</v>
      </c>
    </row>
    <row r="1186" spans="2:40">
      <c r="B1186" s="2">
        <v>1181</v>
      </c>
      <c r="C1186" s="3"/>
      <c r="J1186" s="247">
        <v>681</v>
      </c>
      <c r="N1186" s="195">
        <v>321400</v>
      </c>
      <c r="O1186" s="195">
        <v>249630</v>
      </c>
      <c r="Q1186" s="241">
        <v>6060</v>
      </c>
      <c r="R1186" s="242">
        <f t="shared" si="375"/>
        <v>23490</v>
      </c>
      <c r="S1186" s="242">
        <f t="shared" si="377"/>
        <v>29460.000000000004</v>
      </c>
      <c r="T1186" s="242">
        <f t="shared" si="378"/>
        <v>146823.6</v>
      </c>
      <c r="U1186" s="242">
        <f t="shared" si="381"/>
        <v>199773.6</v>
      </c>
      <c r="V1186" s="242">
        <f t="shared" si="391"/>
        <v>205833.60000000001</v>
      </c>
      <c r="W1186" s="242">
        <f t="shared" si="382"/>
        <v>20583</v>
      </c>
      <c r="X1186" s="242">
        <f t="shared" si="383"/>
        <v>7610</v>
      </c>
      <c r="Y1186" s="244">
        <f t="shared" si="384"/>
        <v>234020</v>
      </c>
      <c r="AB1186" s="241">
        <v>7300</v>
      </c>
      <c r="AC1186" s="242">
        <f t="shared" si="376"/>
        <v>27990</v>
      </c>
      <c r="AD1186" s="242">
        <f t="shared" si="379"/>
        <v>37580</v>
      </c>
      <c r="AE1186" s="242">
        <f t="shared" si="380"/>
        <v>191088.6</v>
      </c>
      <c r="AF1186" s="242">
        <f t="shared" si="385"/>
        <v>256658.6</v>
      </c>
      <c r="AG1186" s="242">
        <f t="shared" si="392"/>
        <v>263958.59999999998</v>
      </c>
      <c r="AH1186" s="242">
        <f t="shared" si="386"/>
        <v>26396</v>
      </c>
      <c r="AI1186" s="242">
        <f t="shared" si="387"/>
        <v>9760</v>
      </c>
      <c r="AJ1186" s="244">
        <f t="shared" si="388"/>
        <v>300110</v>
      </c>
      <c r="AM1186" s="246">
        <f t="shared" si="389"/>
        <v>21290</v>
      </c>
      <c r="AN1186" s="246">
        <f t="shared" si="390"/>
        <v>15610</v>
      </c>
    </row>
    <row r="1187" spans="2:40">
      <c r="B1187" s="247">
        <v>1182</v>
      </c>
      <c r="C1187" s="3"/>
      <c r="J1187" s="247">
        <v>682</v>
      </c>
      <c r="N1187" s="195">
        <v>321720</v>
      </c>
      <c r="O1187" s="195">
        <v>249880</v>
      </c>
      <c r="Q1187" s="241">
        <v>6060</v>
      </c>
      <c r="R1187" s="242">
        <f t="shared" si="375"/>
        <v>23490</v>
      </c>
      <c r="S1187" s="242">
        <f t="shared" si="377"/>
        <v>29460.000000000004</v>
      </c>
      <c r="T1187" s="242">
        <f t="shared" si="378"/>
        <v>147039.19999999998</v>
      </c>
      <c r="U1187" s="242">
        <f t="shared" si="381"/>
        <v>199989.19999999998</v>
      </c>
      <c r="V1187" s="242">
        <f t="shared" si="391"/>
        <v>206049.19999999998</v>
      </c>
      <c r="W1187" s="242">
        <f t="shared" si="382"/>
        <v>20605</v>
      </c>
      <c r="X1187" s="242">
        <f t="shared" si="383"/>
        <v>7620</v>
      </c>
      <c r="Y1187" s="244">
        <f t="shared" si="384"/>
        <v>234270</v>
      </c>
      <c r="AB1187" s="241">
        <v>7300</v>
      </c>
      <c r="AC1187" s="242">
        <f t="shared" si="376"/>
        <v>27990</v>
      </c>
      <c r="AD1187" s="242">
        <f t="shared" si="379"/>
        <v>37580</v>
      </c>
      <c r="AE1187" s="242">
        <f t="shared" si="380"/>
        <v>191369.2</v>
      </c>
      <c r="AF1187" s="242">
        <f t="shared" si="385"/>
        <v>256939.2</v>
      </c>
      <c r="AG1187" s="242">
        <f t="shared" si="392"/>
        <v>264239.2</v>
      </c>
      <c r="AH1187" s="242">
        <f t="shared" si="386"/>
        <v>26424</v>
      </c>
      <c r="AI1187" s="242">
        <f t="shared" si="387"/>
        <v>9770</v>
      </c>
      <c r="AJ1187" s="244">
        <f t="shared" si="388"/>
        <v>300430</v>
      </c>
      <c r="AM1187" s="246">
        <f t="shared" si="389"/>
        <v>21290</v>
      </c>
      <c r="AN1187" s="246">
        <f t="shared" si="390"/>
        <v>15610</v>
      </c>
    </row>
    <row r="1188" spans="2:40">
      <c r="B1188" s="2">
        <v>1183</v>
      </c>
      <c r="C1188" s="3"/>
      <c r="J1188" s="247">
        <v>683</v>
      </c>
      <c r="N1188" s="195">
        <v>322050</v>
      </c>
      <c r="O1188" s="195">
        <v>250120</v>
      </c>
      <c r="Q1188" s="241">
        <v>6060</v>
      </c>
      <c r="R1188" s="242">
        <f t="shared" si="375"/>
        <v>23490</v>
      </c>
      <c r="S1188" s="242">
        <f t="shared" si="377"/>
        <v>29460.000000000004</v>
      </c>
      <c r="T1188" s="242">
        <f t="shared" si="378"/>
        <v>147254.79999999999</v>
      </c>
      <c r="U1188" s="242">
        <f t="shared" si="381"/>
        <v>200204.79999999999</v>
      </c>
      <c r="V1188" s="242">
        <f t="shared" si="391"/>
        <v>206264.8</v>
      </c>
      <c r="W1188" s="242">
        <f t="shared" si="382"/>
        <v>20626</v>
      </c>
      <c r="X1188" s="242">
        <f t="shared" si="383"/>
        <v>7630</v>
      </c>
      <c r="Y1188" s="244">
        <f t="shared" si="384"/>
        <v>234520</v>
      </c>
      <c r="AB1188" s="241">
        <v>7300</v>
      </c>
      <c r="AC1188" s="242">
        <f t="shared" si="376"/>
        <v>27990</v>
      </c>
      <c r="AD1188" s="242">
        <f t="shared" si="379"/>
        <v>37580</v>
      </c>
      <c r="AE1188" s="242">
        <f t="shared" si="380"/>
        <v>191649.80000000002</v>
      </c>
      <c r="AF1188" s="242">
        <f t="shared" si="385"/>
        <v>257219.80000000002</v>
      </c>
      <c r="AG1188" s="242">
        <f t="shared" si="392"/>
        <v>264519.80000000005</v>
      </c>
      <c r="AH1188" s="242">
        <f t="shared" si="386"/>
        <v>26452</v>
      </c>
      <c r="AI1188" s="242">
        <f t="shared" si="387"/>
        <v>9780</v>
      </c>
      <c r="AJ1188" s="244">
        <f t="shared" si="388"/>
        <v>300750</v>
      </c>
      <c r="AM1188" s="246">
        <f t="shared" si="389"/>
        <v>21300</v>
      </c>
      <c r="AN1188" s="246">
        <f t="shared" si="390"/>
        <v>15600</v>
      </c>
    </row>
    <row r="1189" spans="2:40">
      <c r="B1189" s="247">
        <v>1184</v>
      </c>
      <c r="C1189" s="3"/>
      <c r="J1189" s="247">
        <v>684</v>
      </c>
      <c r="N1189" s="195">
        <v>322370</v>
      </c>
      <c r="O1189" s="195">
        <v>250370</v>
      </c>
      <c r="Q1189" s="241">
        <v>6060</v>
      </c>
      <c r="R1189" s="242">
        <f t="shared" si="375"/>
        <v>23490</v>
      </c>
      <c r="S1189" s="242">
        <f t="shared" si="377"/>
        <v>29460.000000000004</v>
      </c>
      <c r="T1189" s="242">
        <f t="shared" si="378"/>
        <v>147470.39999999999</v>
      </c>
      <c r="U1189" s="242">
        <f t="shared" si="381"/>
        <v>200420.4</v>
      </c>
      <c r="V1189" s="242">
        <f t="shared" si="391"/>
        <v>206480.4</v>
      </c>
      <c r="W1189" s="242">
        <f t="shared" si="382"/>
        <v>20648</v>
      </c>
      <c r="X1189" s="242">
        <f t="shared" si="383"/>
        <v>7630</v>
      </c>
      <c r="Y1189" s="244">
        <f t="shared" si="384"/>
        <v>234750</v>
      </c>
      <c r="AB1189" s="241">
        <v>7300</v>
      </c>
      <c r="AC1189" s="242">
        <f t="shared" si="376"/>
        <v>27990</v>
      </c>
      <c r="AD1189" s="242">
        <f t="shared" si="379"/>
        <v>37580</v>
      </c>
      <c r="AE1189" s="242">
        <f t="shared" si="380"/>
        <v>191930.40000000002</v>
      </c>
      <c r="AF1189" s="242">
        <f t="shared" si="385"/>
        <v>257500.40000000002</v>
      </c>
      <c r="AG1189" s="242">
        <f t="shared" si="392"/>
        <v>264800.40000000002</v>
      </c>
      <c r="AH1189" s="242">
        <f t="shared" si="386"/>
        <v>26480</v>
      </c>
      <c r="AI1189" s="242">
        <f t="shared" si="387"/>
        <v>9790</v>
      </c>
      <c r="AJ1189" s="244">
        <f t="shared" si="388"/>
        <v>301070</v>
      </c>
      <c r="AM1189" s="246">
        <f t="shared" si="389"/>
        <v>21300</v>
      </c>
      <c r="AN1189" s="246">
        <f t="shared" si="390"/>
        <v>15620</v>
      </c>
    </row>
    <row r="1190" spans="2:40">
      <c r="B1190" s="2">
        <v>1185</v>
      </c>
      <c r="C1190" s="3"/>
      <c r="J1190" s="247">
        <v>685</v>
      </c>
      <c r="N1190" s="195">
        <v>322690</v>
      </c>
      <c r="O1190" s="195">
        <v>250610</v>
      </c>
      <c r="Q1190" s="241">
        <v>6060</v>
      </c>
      <c r="R1190" s="242">
        <f t="shared" si="375"/>
        <v>23490</v>
      </c>
      <c r="S1190" s="242">
        <f t="shared" si="377"/>
        <v>29460.000000000004</v>
      </c>
      <c r="T1190" s="242">
        <f t="shared" si="378"/>
        <v>147686</v>
      </c>
      <c r="U1190" s="242">
        <f t="shared" si="381"/>
        <v>200636</v>
      </c>
      <c r="V1190" s="242">
        <f t="shared" si="391"/>
        <v>206696</v>
      </c>
      <c r="W1190" s="242">
        <f t="shared" si="382"/>
        <v>20670</v>
      </c>
      <c r="X1190" s="242">
        <f t="shared" si="383"/>
        <v>7640</v>
      </c>
      <c r="Y1190" s="244">
        <f t="shared" si="384"/>
        <v>235000</v>
      </c>
      <c r="AB1190" s="241">
        <v>7300</v>
      </c>
      <c r="AC1190" s="242">
        <f t="shared" si="376"/>
        <v>27990</v>
      </c>
      <c r="AD1190" s="242">
        <f t="shared" si="379"/>
        <v>37580</v>
      </c>
      <c r="AE1190" s="242">
        <f t="shared" si="380"/>
        <v>192211.00000000003</v>
      </c>
      <c r="AF1190" s="242">
        <f t="shared" si="385"/>
        <v>257781.00000000003</v>
      </c>
      <c r="AG1190" s="242">
        <f t="shared" si="392"/>
        <v>265081</v>
      </c>
      <c r="AH1190" s="242">
        <f t="shared" si="386"/>
        <v>26508</v>
      </c>
      <c r="AI1190" s="242">
        <f t="shared" si="387"/>
        <v>9800</v>
      </c>
      <c r="AJ1190" s="244">
        <f t="shared" si="388"/>
        <v>301380</v>
      </c>
      <c r="AM1190" s="246">
        <f t="shared" si="389"/>
        <v>21310</v>
      </c>
      <c r="AN1190" s="246">
        <f t="shared" si="390"/>
        <v>15610</v>
      </c>
    </row>
    <row r="1191" spans="2:40">
      <c r="B1191" s="247">
        <v>1186</v>
      </c>
      <c r="C1191" s="3"/>
      <c r="J1191" s="247">
        <v>686</v>
      </c>
      <c r="N1191" s="195">
        <v>323010</v>
      </c>
      <c r="O1191" s="195">
        <v>250860</v>
      </c>
      <c r="Q1191" s="241">
        <v>6060</v>
      </c>
      <c r="R1191" s="242">
        <f t="shared" si="375"/>
        <v>23490</v>
      </c>
      <c r="S1191" s="242">
        <f t="shared" si="377"/>
        <v>29460.000000000004</v>
      </c>
      <c r="T1191" s="242">
        <f t="shared" si="378"/>
        <v>147901.6</v>
      </c>
      <c r="U1191" s="242">
        <f t="shared" si="381"/>
        <v>200851.6</v>
      </c>
      <c r="V1191" s="242">
        <f t="shared" si="391"/>
        <v>206911.6</v>
      </c>
      <c r="W1191" s="242">
        <f t="shared" si="382"/>
        <v>20691</v>
      </c>
      <c r="X1191" s="242">
        <f t="shared" si="383"/>
        <v>7650</v>
      </c>
      <c r="Y1191" s="244">
        <f t="shared" si="384"/>
        <v>235250</v>
      </c>
      <c r="AB1191" s="241">
        <v>7300</v>
      </c>
      <c r="AC1191" s="242">
        <f t="shared" si="376"/>
        <v>27990</v>
      </c>
      <c r="AD1191" s="242">
        <f t="shared" si="379"/>
        <v>37580</v>
      </c>
      <c r="AE1191" s="242">
        <f t="shared" si="380"/>
        <v>192491.6</v>
      </c>
      <c r="AF1191" s="242">
        <f t="shared" si="385"/>
        <v>258061.6</v>
      </c>
      <c r="AG1191" s="242">
        <f t="shared" si="392"/>
        <v>265361.59999999998</v>
      </c>
      <c r="AH1191" s="242">
        <f t="shared" si="386"/>
        <v>26536</v>
      </c>
      <c r="AI1191" s="242">
        <f t="shared" si="387"/>
        <v>9810</v>
      </c>
      <c r="AJ1191" s="244">
        <f t="shared" si="388"/>
        <v>301700</v>
      </c>
      <c r="AM1191" s="246">
        <f t="shared" si="389"/>
        <v>21310</v>
      </c>
      <c r="AN1191" s="246">
        <f t="shared" si="390"/>
        <v>15610</v>
      </c>
    </row>
    <row r="1192" spans="2:40">
      <c r="B1192" s="2">
        <v>1187</v>
      </c>
      <c r="C1192" s="3"/>
      <c r="J1192" s="247">
        <v>687</v>
      </c>
      <c r="N1192" s="195">
        <v>323320</v>
      </c>
      <c r="O1192" s="195">
        <v>251110</v>
      </c>
      <c r="Q1192" s="241">
        <v>6060</v>
      </c>
      <c r="R1192" s="242">
        <f t="shared" si="375"/>
        <v>23490</v>
      </c>
      <c r="S1192" s="242">
        <f t="shared" si="377"/>
        <v>29460.000000000004</v>
      </c>
      <c r="T1192" s="242">
        <f t="shared" si="378"/>
        <v>148117.19999999998</v>
      </c>
      <c r="U1192" s="242">
        <f t="shared" si="381"/>
        <v>201067.19999999998</v>
      </c>
      <c r="V1192" s="242">
        <f t="shared" si="391"/>
        <v>207127.19999999998</v>
      </c>
      <c r="W1192" s="242">
        <f t="shared" si="382"/>
        <v>20713</v>
      </c>
      <c r="X1192" s="242">
        <f t="shared" si="383"/>
        <v>7660</v>
      </c>
      <c r="Y1192" s="244">
        <f t="shared" si="384"/>
        <v>235500</v>
      </c>
      <c r="AB1192" s="241">
        <v>7300</v>
      </c>
      <c r="AC1192" s="242">
        <f t="shared" si="376"/>
        <v>27990</v>
      </c>
      <c r="AD1192" s="242">
        <f t="shared" si="379"/>
        <v>37580</v>
      </c>
      <c r="AE1192" s="242">
        <f t="shared" si="380"/>
        <v>192772.2</v>
      </c>
      <c r="AF1192" s="242">
        <f t="shared" si="385"/>
        <v>258342.2</v>
      </c>
      <c r="AG1192" s="242">
        <f t="shared" si="392"/>
        <v>265642.2</v>
      </c>
      <c r="AH1192" s="242">
        <f t="shared" si="386"/>
        <v>26564</v>
      </c>
      <c r="AI1192" s="242">
        <f t="shared" si="387"/>
        <v>9820</v>
      </c>
      <c r="AJ1192" s="244">
        <f t="shared" si="388"/>
        <v>302020</v>
      </c>
      <c r="AM1192" s="246">
        <f t="shared" si="389"/>
        <v>21300</v>
      </c>
      <c r="AN1192" s="246">
        <f t="shared" si="390"/>
        <v>15610</v>
      </c>
    </row>
    <row r="1193" spans="2:40">
      <c r="B1193" s="247">
        <v>1188</v>
      </c>
      <c r="C1193" s="3"/>
      <c r="J1193" s="247">
        <v>688</v>
      </c>
      <c r="N1193" s="195">
        <v>323640</v>
      </c>
      <c r="O1193" s="195">
        <v>251340</v>
      </c>
      <c r="Q1193" s="241">
        <v>6060</v>
      </c>
      <c r="R1193" s="242">
        <f t="shared" si="375"/>
        <v>23490</v>
      </c>
      <c r="S1193" s="242">
        <f t="shared" si="377"/>
        <v>29460.000000000004</v>
      </c>
      <c r="T1193" s="242">
        <f t="shared" si="378"/>
        <v>148332.79999999999</v>
      </c>
      <c r="U1193" s="242">
        <f t="shared" si="381"/>
        <v>201282.8</v>
      </c>
      <c r="V1193" s="242">
        <f t="shared" si="391"/>
        <v>207342.8</v>
      </c>
      <c r="W1193" s="242">
        <f t="shared" si="382"/>
        <v>20734</v>
      </c>
      <c r="X1193" s="242">
        <f t="shared" si="383"/>
        <v>7670</v>
      </c>
      <c r="Y1193" s="244">
        <f t="shared" si="384"/>
        <v>235740</v>
      </c>
      <c r="AB1193" s="241">
        <v>7300</v>
      </c>
      <c r="AC1193" s="242">
        <f t="shared" si="376"/>
        <v>27990</v>
      </c>
      <c r="AD1193" s="242">
        <f t="shared" si="379"/>
        <v>37580</v>
      </c>
      <c r="AE1193" s="242">
        <f t="shared" si="380"/>
        <v>193052.80000000002</v>
      </c>
      <c r="AF1193" s="242">
        <f t="shared" si="385"/>
        <v>258622.80000000002</v>
      </c>
      <c r="AG1193" s="242">
        <f t="shared" si="392"/>
        <v>265922.80000000005</v>
      </c>
      <c r="AH1193" s="242">
        <f t="shared" si="386"/>
        <v>26592</v>
      </c>
      <c r="AI1193" s="242">
        <f t="shared" si="387"/>
        <v>9830</v>
      </c>
      <c r="AJ1193" s="244">
        <f t="shared" si="388"/>
        <v>302340</v>
      </c>
      <c r="AM1193" s="246">
        <f t="shared" si="389"/>
        <v>21300</v>
      </c>
      <c r="AN1193" s="246">
        <f t="shared" si="390"/>
        <v>15600</v>
      </c>
    </row>
    <row r="1194" spans="2:40">
      <c r="B1194" s="2">
        <v>1189</v>
      </c>
      <c r="C1194" s="3"/>
      <c r="J1194" s="247">
        <v>689</v>
      </c>
      <c r="N1194" s="195">
        <v>323960</v>
      </c>
      <c r="O1194" s="195">
        <v>251590</v>
      </c>
      <c r="Q1194" s="241">
        <v>6060</v>
      </c>
      <c r="R1194" s="242">
        <f t="shared" si="375"/>
        <v>23490</v>
      </c>
      <c r="S1194" s="242">
        <f t="shared" si="377"/>
        <v>29460.000000000004</v>
      </c>
      <c r="T1194" s="242">
        <f t="shared" si="378"/>
        <v>148548.4</v>
      </c>
      <c r="U1194" s="242">
        <f t="shared" si="381"/>
        <v>201498.4</v>
      </c>
      <c r="V1194" s="242">
        <f t="shared" si="391"/>
        <v>207558.39999999999</v>
      </c>
      <c r="W1194" s="242">
        <f t="shared" si="382"/>
        <v>20756</v>
      </c>
      <c r="X1194" s="242">
        <f t="shared" si="383"/>
        <v>7670</v>
      </c>
      <c r="Y1194" s="244">
        <f t="shared" si="384"/>
        <v>235980</v>
      </c>
      <c r="AB1194" s="241">
        <v>7300</v>
      </c>
      <c r="AC1194" s="242">
        <f t="shared" si="376"/>
        <v>27990</v>
      </c>
      <c r="AD1194" s="242">
        <f t="shared" si="379"/>
        <v>37580</v>
      </c>
      <c r="AE1194" s="242">
        <f t="shared" si="380"/>
        <v>193333.40000000002</v>
      </c>
      <c r="AF1194" s="242">
        <f t="shared" si="385"/>
        <v>258903.40000000002</v>
      </c>
      <c r="AG1194" s="242">
        <f t="shared" si="392"/>
        <v>266203.40000000002</v>
      </c>
      <c r="AH1194" s="242">
        <f t="shared" si="386"/>
        <v>26620</v>
      </c>
      <c r="AI1194" s="242">
        <f t="shared" si="387"/>
        <v>9840</v>
      </c>
      <c r="AJ1194" s="244">
        <f t="shared" si="388"/>
        <v>302660</v>
      </c>
      <c r="AM1194" s="246">
        <f t="shared" si="389"/>
        <v>21300</v>
      </c>
      <c r="AN1194" s="246">
        <f t="shared" si="390"/>
        <v>15610</v>
      </c>
    </row>
    <row r="1195" spans="2:40">
      <c r="B1195" s="247">
        <v>1190</v>
      </c>
      <c r="C1195" s="3"/>
      <c r="J1195" s="247">
        <v>690</v>
      </c>
      <c r="N1195" s="195">
        <v>324280</v>
      </c>
      <c r="O1195" s="195">
        <v>251840</v>
      </c>
      <c r="Q1195" s="241">
        <v>6060</v>
      </c>
      <c r="R1195" s="242">
        <f t="shared" si="375"/>
        <v>23490</v>
      </c>
      <c r="S1195" s="242">
        <f t="shared" si="377"/>
        <v>29460.000000000004</v>
      </c>
      <c r="T1195" s="242">
        <f t="shared" si="378"/>
        <v>148764</v>
      </c>
      <c r="U1195" s="242">
        <f t="shared" si="381"/>
        <v>201714</v>
      </c>
      <c r="V1195" s="242">
        <f t="shared" si="391"/>
        <v>207774</v>
      </c>
      <c r="W1195" s="242">
        <f t="shared" si="382"/>
        <v>20777</v>
      </c>
      <c r="X1195" s="242">
        <f t="shared" si="383"/>
        <v>7680</v>
      </c>
      <c r="Y1195" s="244">
        <f t="shared" si="384"/>
        <v>236230</v>
      </c>
      <c r="AB1195" s="241">
        <v>7300</v>
      </c>
      <c r="AC1195" s="242">
        <f t="shared" si="376"/>
        <v>27990</v>
      </c>
      <c r="AD1195" s="242">
        <f t="shared" si="379"/>
        <v>37580</v>
      </c>
      <c r="AE1195" s="242">
        <f t="shared" si="380"/>
        <v>193614.00000000003</v>
      </c>
      <c r="AF1195" s="242">
        <f t="shared" si="385"/>
        <v>259184.00000000003</v>
      </c>
      <c r="AG1195" s="242">
        <f t="shared" si="392"/>
        <v>266484</v>
      </c>
      <c r="AH1195" s="242">
        <f t="shared" si="386"/>
        <v>26648</v>
      </c>
      <c r="AI1195" s="242">
        <f t="shared" si="387"/>
        <v>9850</v>
      </c>
      <c r="AJ1195" s="244">
        <f t="shared" si="388"/>
        <v>302980</v>
      </c>
      <c r="AM1195" s="246">
        <f t="shared" si="389"/>
        <v>21300</v>
      </c>
      <c r="AN1195" s="246">
        <f t="shared" si="390"/>
        <v>15610</v>
      </c>
    </row>
    <row r="1196" spans="2:40">
      <c r="B1196" s="2">
        <v>1191</v>
      </c>
      <c r="C1196" s="3"/>
      <c r="J1196" s="247">
        <v>691</v>
      </c>
      <c r="N1196" s="195">
        <v>324600</v>
      </c>
      <c r="O1196" s="195">
        <v>252090</v>
      </c>
      <c r="Q1196" s="241">
        <v>6060</v>
      </c>
      <c r="R1196" s="242">
        <f t="shared" si="375"/>
        <v>23490</v>
      </c>
      <c r="S1196" s="242">
        <f t="shared" si="377"/>
        <v>29460.000000000004</v>
      </c>
      <c r="T1196" s="242">
        <f t="shared" si="378"/>
        <v>148979.6</v>
      </c>
      <c r="U1196" s="242">
        <f t="shared" si="381"/>
        <v>201929.60000000001</v>
      </c>
      <c r="V1196" s="242">
        <f t="shared" si="391"/>
        <v>207989.6</v>
      </c>
      <c r="W1196" s="242">
        <f t="shared" si="382"/>
        <v>20799</v>
      </c>
      <c r="X1196" s="242">
        <f t="shared" si="383"/>
        <v>7690</v>
      </c>
      <c r="Y1196" s="244">
        <f t="shared" si="384"/>
        <v>236470</v>
      </c>
      <c r="AB1196" s="241">
        <v>7300</v>
      </c>
      <c r="AC1196" s="242">
        <f t="shared" si="376"/>
        <v>27990</v>
      </c>
      <c r="AD1196" s="242">
        <f t="shared" si="379"/>
        <v>37580</v>
      </c>
      <c r="AE1196" s="242">
        <f t="shared" si="380"/>
        <v>193894.6</v>
      </c>
      <c r="AF1196" s="242">
        <f t="shared" si="385"/>
        <v>259464.6</v>
      </c>
      <c r="AG1196" s="242">
        <f t="shared" si="392"/>
        <v>266764.59999999998</v>
      </c>
      <c r="AH1196" s="242">
        <f t="shared" si="386"/>
        <v>26676</v>
      </c>
      <c r="AI1196" s="242">
        <f t="shared" si="387"/>
        <v>9870</v>
      </c>
      <c r="AJ1196" s="244">
        <f t="shared" si="388"/>
        <v>303310</v>
      </c>
      <c r="AM1196" s="246">
        <f t="shared" si="389"/>
        <v>21290</v>
      </c>
      <c r="AN1196" s="246">
        <f t="shared" si="390"/>
        <v>15620</v>
      </c>
    </row>
    <row r="1197" spans="2:40">
      <c r="B1197" s="247">
        <v>1192</v>
      </c>
      <c r="C1197" s="3"/>
      <c r="J1197" s="247">
        <v>692</v>
      </c>
      <c r="N1197" s="195">
        <v>324920</v>
      </c>
      <c r="O1197" s="195">
        <v>252330</v>
      </c>
      <c r="Q1197" s="241">
        <v>6060</v>
      </c>
      <c r="R1197" s="242">
        <f t="shared" si="375"/>
        <v>23490</v>
      </c>
      <c r="S1197" s="242">
        <f t="shared" si="377"/>
        <v>29460.000000000004</v>
      </c>
      <c r="T1197" s="242">
        <f t="shared" si="378"/>
        <v>149195.19999999998</v>
      </c>
      <c r="U1197" s="242">
        <f t="shared" si="381"/>
        <v>202145.19999999998</v>
      </c>
      <c r="V1197" s="242">
        <f t="shared" si="391"/>
        <v>208205.19999999998</v>
      </c>
      <c r="W1197" s="242">
        <f t="shared" si="382"/>
        <v>20821</v>
      </c>
      <c r="X1197" s="242">
        <f t="shared" si="383"/>
        <v>7700</v>
      </c>
      <c r="Y1197" s="244">
        <f t="shared" si="384"/>
        <v>236720</v>
      </c>
      <c r="AB1197" s="241">
        <v>7300</v>
      </c>
      <c r="AC1197" s="242">
        <f t="shared" si="376"/>
        <v>27990</v>
      </c>
      <c r="AD1197" s="242">
        <f t="shared" si="379"/>
        <v>37580</v>
      </c>
      <c r="AE1197" s="242">
        <f t="shared" si="380"/>
        <v>194175.2</v>
      </c>
      <c r="AF1197" s="242">
        <f t="shared" si="385"/>
        <v>259745.2</v>
      </c>
      <c r="AG1197" s="242">
        <f t="shared" si="392"/>
        <v>267045.2</v>
      </c>
      <c r="AH1197" s="242">
        <f t="shared" si="386"/>
        <v>26705</v>
      </c>
      <c r="AI1197" s="242">
        <f t="shared" si="387"/>
        <v>9880</v>
      </c>
      <c r="AJ1197" s="244">
        <f t="shared" si="388"/>
        <v>303630</v>
      </c>
      <c r="AM1197" s="246">
        <f t="shared" si="389"/>
        <v>21290</v>
      </c>
      <c r="AN1197" s="246">
        <f t="shared" si="390"/>
        <v>15610</v>
      </c>
    </row>
    <row r="1198" spans="2:40">
      <c r="B1198" s="2">
        <v>1193</v>
      </c>
      <c r="C1198" s="3"/>
      <c r="J1198" s="247">
        <v>693</v>
      </c>
      <c r="N1198" s="195">
        <v>325240</v>
      </c>
      <c r="O1198" s="195">
        <v>252570</v>
      </c>
      <c r="Q1198" s="241">
        <v>6060</v>
      </c>
      <c r="R1198" s="242">
        <f t="shared" si="375"/>
        <v>23490</v>
      </c>
      <c r="S1198" s="242">
        <f t="shared" si="377"/>
        <v>29460.000000000004</v>
      </c>
      <c r="T1198" s="242">
        <f t="shared" si="378"/>
        <v>149410.79999999999</v>
      </c>
      <c r="U1198" s="242">
        <f t="shared" si="381"/>
        <v>202360.8</v>
      </c>
      <c r="V1198" s="242">
        <f t="shared" si="391"/>
        <v>208420.8</v>
      </c>
      <c r="W1198" s="242">
        <f t="shared" si="382"/>
        <v>20842</v>
      </c>
      <c r="X1198" s="242">
        <f t="shared" si="383"/>
        <v>7710</v>
      </c>
      <c r="Y1198" s="244">
        <f t="shared" si="384"/>
        <v>236970</v>
      </c>
      <c r="AB1198" s="241">
        <v>7300</v>
      </c>
      <c r="AC1198" s="242">
        <f t="shared" si="376"/>
        <v>27990</v>
      </c>
      <c r="AD1198" s="242">
        <f t="shared" si="379"/>
        <v>37580</v>
      </c>
      <c r="AE1198" s="242">
        <f t="shared" si="380"/>
        <v>194455.80000000002</v>
      </c>
      <c r="AF1198" s="242">
        <f t="shared" si="385"/>
        <v>260025.80000000002</v>
      </c>
      <c r="AG1198" s="242">
        <f t="shared" si="392"/>
        <v>267325.80000000005</v>
      </c>
      <c r="AH1198" s="242">
        <f t="shared" si="386"/>
        <v>26733</v>
      </c>
      <c r="AI1198" s="242">
        <f t="shared" si="387"/>
        <v>9890</v>
      </c>
      <c r="AJ1198" s="244">
        <f t="shared" si="388"/>
        <v>303940</v>
      </c>
      <c r="AM1198" s="246">
        <f t="shared" si="389"/>
        <v>21300</v>
      </c>
      <c r="AN1198" s="246">
        <f t="shared" si="390"/>
        <v>15600</v>
      </c>
    </row>
    <row r="1199" spans="2:40">
      <c r="B1199" s="247">
        <v>1194</v>
      </c>
      <c r="C1199" s="3"/>
      <c r="J1199" s="247">
        <v>694</v>
      </c>
      <c r="N1199" s="195">
        <v>325560</v>
      </c>
      <c r="O1199" s="195">
        <v>252820</v>
      </c>
      <c r="Q1199" s="241">
        <v>6060</v>
      </c>
      <c r="R1199" s="242">
        <f t="shared" si="375"/>
        <v>23490</v>
      </c>
      <c r="S1199" s="242">
        <f t="shared" si="377"/>
        <v>29460.000000000004</v>
      </c>
      <c r="T1199" s="242">
        <f t="shared" si="378"/>
        <v>149626.4</v>
      </c>
      <c r="U1199" s="242">
        <f t="shared" si="381"/>
        <v>202576.4</v>
      </c>
      <c r="V1199" s="242">
        <f t="shared" si="391"/>
        <v>208636.4</v>
      </c>
      <c r="W1199" s="242">
        <f t="shared" si="382"/>
        <v>20864</v>
      </c>
      <c r="X1199" s="242">
        <f t="shared" si="383"/>
        <v>7710</v>
      </c>
      <c r="Y1199" s="244">
        <f t="shared" si="384"/>
        <v>237210</v>
      </c>
      <c r="AB1199" s="241">
        <v>7300</v>
      </c>
      <c r="AC1199" s="242">
        <f t="shared" si="376"/>
        <v>27990</v>
      </c>
      <c r="AD1199" s="242">
        <f t="shared" si="379"/>
        <v>37580</v>
      </c>
      <c r="AE1199" s="242">
        <f t="shared" si="380"/>
        <v>194736.40000000002</v>
      </c>
      <c r="AF1199" s="242">
        <f t="shared" si="385"/>
        <v>260306.40000000002</v>
      </c>
      <c r="AG1199" s="242">
        <f t="shared" si="392"/>
        <v>267606.40000000002</v>
      </c>
      <c r="AH1199" s="242">
        <f t="shared" si="386"/>
        <v>26761</v>
      </c>
      <c r="AI1199" s="242">
        <f t="shared" si="387"/>
        <v>9900</v>
      </c>
      <c r="AJ1199" s="244">
        <f t="shared" si="388"/>
        <v>304260</v>
      </c>
      <c r="AM1199" s="246">
        <f t="shared" si="389"/>
        <v>21300</v>
      </c>
      <c r="AN1199" s="246">
        <f t="shared" si="390"/>
        <v>15610</v>
      </c>
    </row>
    <row r="1200" spans="2:40">
      <c r="B1200" s="2">
        <v>1195</v>
      </c>
      <c r="C1200" s="3"/>
      <c r="J1200" s="247">
        <v>695</v>
      </c>
      <c r="N1200" s="195">
        <v>325870</v>
      </c>
      <c r="O1200" s="195">
        <v>253070</v>
      </c>
      <c r="Q1200" s="241">
        <v>6060</v>
      </c>
      <c r="R1200" s="242">
        <f t="shared" si="375"/>
        <v>23490</v>
      </c>
      <c r="S1200" s="242">
        <f t="shared" si="377"/>
        <v>29460.000000000004</v>
      </c>
      <c r="T1200" s="242">
        <f t="shared" si="378"/>
        <v>149842</v>
      </c>
      <c r="U1200" s="242">
        <f t="shared" si="381"/>
        <v>202792</v>
      </c>
      <c r="V1200" s="242">
        <f t="shared" si="391"/>
        <v>208852</v>
      </c>
      <c r="W1200" s="242">
        <f t="shared" si="382"/>
        <v>20885</v>
      </c>
      <c r="X1200" s="242">
        <f t="shared" si="383"/>
        <v>7720</v>
      </c>
      <c r="Y1200" s="244">
        <f t="shared" si="384"/>
        <v>237450</v>
      </c>
      <c r="AB1200" s="241">
        <v>7300</v>
      </c>
      <c r="AC1200" s="242">
        <f t="shared" si="376"/>
        <v>27990</v>
      </c>
      <c r="AD1200" s="242">
        <f t="shared" si="379"/>
        <v>37580</v>
      </c>
      <c r="AE1200" s="242">
        <f t="shared" si="380"/>
        <v>195017.00000000003</v>
      </c>
      <c r="AF1200" s="242">
        <f t="shared" si="385"/>
        <v>260587.00000000003</v>
      </c>
      <c r="AG1200" s="242">
        <f t="shared" si="392"/>
        <v>267887</v>
      </c>
      <c r="AH1200" s="242">
        <f t="shared" si="386"/>
        <v>26789</v>
      </c>
      <c r="AI1200" s="242">
        <f t="shared" si="387"/>
        <v>9910</v>
      </c>
      <c r="AJ1200" s="244">
        <f t="shared" si="388"/>
        <v>304580</v>
      </c>
      <c r="AM1200" s="246">
        <f t="shared" si="389"/>
        <v>21290</v>
      </c>
      <c r="AN1200" s="246">
        <f t="shared" si="390"/>
        <v>15620</v>
      </c>
    </row>
    <row r="1201" spans="2:40">
      <c r="B1201" s="247">
        <v>1196</v>
      </c>
      <c r="C1201" s="3"/>
      <c r="J1201" s="247">
        <v>696</v>
      </c>
      <c r="N1201" s="195">
        <v>326190</v>
      </c>
      <c r="O1201" s="195">
        <v>253310</v>
      </c>
      <c r="Q1201" s="241">
        <v>6060</v>
      </c>
      <c r="R1201" s="242">
        <f t="shared" si="375"/>
        <v>23490</v>
      </c>
      <c r="S1201" s="242">
        <f t="shared" si="377"/>
        <v>29460.000000000004</v>
      </c>
      <c r="T1201" s="242">
        <f t="shared" si="378"/>
        <v>150057.60000000001</v>
      </c>
      <c r="U1201" s="242">
        <f t="shared" si="381"/>
        <v>203007.6</v>
      </c>
      <c r="V1201" s="242">
        <f t="shared" si="391"/>
        <v>209067.6</v>
      </c>
      <c r="W1201" s="242">
        <f t="shared" si="382"/>
        <v>20907</v>
      </c>
      <c r="X1201" s="242">
        <f t="shared" si="383"/>
        <v>7730</v>
      </c>
      <c r="Y1201" s="244">
        <f t="shared" si="384"/>
        <v>237700</v>
      </c>
      <c r="AB1201" s="241">
        <v>7300</v>
      </c>
      <c r="AC1201" s="242">
        <f t="shared" si="376"/>
        <v>27990</v>
      </c>
      <c r="AD1201" s="242">
        <f t="shared" si="379"/>
        <v>37580</v>
      </c>
      <c r="AE1201" s="242">
        <f t="shared" si="380"/>
        <v>195297.6</v>
      </c>
      <c r="AF1201" s="242">
        <f t="shared" si="385"/>
        <v>260867.6</v>
      </c>
      <c r="AG1201" s="242">
        <f t="shared" si="392"/>
        <v>268167.59999999998</v>
      </c>
      <c r="AH1201" s="242">
        <f t="shared" si="386"/>
        <v>26817</v>
      </c>
      <c r="AI1201" s="242">
        <f t="shared" si="387"/>
        <v>9920</v>
      </c>
      <c r="AJ1201" s="244">
        <f t="shared" si="388"/>
        <v>304900</v>
      </c>
      <c r="AM1201" s="246">
        <f t="shared" si="389"/>
        <v>21290</v>
      </c>
      <c r="AN1201" s="246">
        <f t="shared" si="390"/>
        <v>15610</v>
      </c>
    </row>
    <row r="1202" spans="2:40">
      <c r="B1202" s="2">
        <v>1197</v>
      </c>
      <c r="C1202" s="3"/>
      <c r="J1202" s="247">
        <v>697</v>
      </c>
      <c r="N1202" s="195">
        <v>326510</v>
      </c>
      <c r="O1202" s="195">
        <v>253560</v>
      </c>
      <c r="Q1202" s="241">
        <v>6060</v>
      </c>
      <c r="R1202" s="242">
        <f t="shared" ref="R1202:R1265" si="393">300*$R$3</f>
        <v>23490</v>
      </c>
      <c r="S1202" s="242">
        <f t="shared" si="377"/>
        <v>29460.000000000004</v>
      </c>
      <c r="T1202" s="242">
        <f t="shared" si="378"/>
        <v>150273.19999999998</v>
      </c>
      <c r="U1202" s="242">
        <f t="shared" si="381"/>
        <v>203223.19999999998</v>
      </c>
      <c r="V1202" s="242">
        <f t="shared" si="391"/>
        <v>209283.19999999998</v>
      </c>
      <c r="W1202" s="242">
        <f t="shared" si="382"/>
        <v>20928</v>
      </c>
      <c r="X1202" s="242">
        <f t="shared" si="383"/>
        <v>7740</v>
      </c>
      <c r="Y1202" s="244">
        <f t="shared" si="384"/>
        <v>237950</v>
      </c>
      <c r="AB1202" s="241">
        <v>7300</v>
      </c>
      <c r="AC1202" s="242">
        <f t="shared" ref="AC1202:AC1265" si="394">300*$AC$3</f>
        <v>27990</v>
      </c>
      <c r="AD1202" s="242">
        <f t="shared" si="379"/>
        <v>37580</v>
      </c>
      <c r="AE1202" s="242">
        <f t="shared" si="380"/>
        <v>195578.2</v>
      </c>
      <c r="AF1202" s="242">
        <f t="shared" si="385"/>
        <v>261148.2</v>
      </c>
      <c r="AG1202" s="242">
        <f t="shared" si="392"/>
        <v>268448.2</v>
      </c>
      <c r="AH1202" s="242">
        <f t="shared" si="386"/>
        <v>26845</v>
      </c>
      <c r="AI1202" s="242">
        <f t="shared" si="387"/>
        <v>9930</v>
      </c>
      <c r="AJ1202" s="244">
        <f t="shared" si="388"/>
        <v>305220</v>
      </c>
      <c r="AM1202" s="246">
        <f t="shared" si="389"/>
        <v>21290</v>
      </c>
      <c r="AN1202" s="246">
        <f t="shared" si="390"/>
        <v>15610</v>
      </c>
    </row>
    <row r="1203" spans="2:40">
      <c r="B1203" s="247">
        <v>1198</v>
      </c>
      <c r="C1203" s="3"/>
      <c r="J1203" s="247">
        <v>698</v>
      </c>
      <c r="N1203" s="195">
        <v>326830</v>
      </c>
      <c r="O1203" s="195">
        <v>253800</v>
      </c>
      <c r="Q1203" s="241">
        <v>6060</v>
      </c>
      <c r="R1203" s="242">
        <f t="shared" si="393"/>
        <v>23490</v>
      </c>
      <c r="S1203" s="242">
        <f t="shared" si="377"/>
        <v>29460.000000000004</v>
      </c>
      <c r="T1203" s="242">
        <f t="shared" si="378"/>
        <v>150488.79999999999</v>
      </c>
      <c r="U1203" s="242">
        <f t="shared" si="381"/>
        <v>203438.8</v>
      </c>
      <c r="V1203" s="242">
        <f t="shared" si="391"/>
        <v>209498.8</v>
      </c>
      <c r="W1203" s="242">
        <f t="shared" si="382"/>
        <v>20950</v>
      </c>
      <c r="X1203" s="242">
        <f t="shared" si="383"/>
        <v>7750</v>
      </c>
      <c r="Y1203" s="244">
        <f t="shared" si="384"/>
        <v>238190</v>
      </c>
      <c r="AB1203" s="241">
        <v>7300</v>
      </c>
      <c r="AC1203" s="242">
        <f t="shared" si="394"/>
        <v>27990</v>
      </c>
      <c r="AD1203" s="242">
        <f t="shared" si="379"/>
        <v>37580</v>
      </c>
      <c r="AE1203" s="242">
        <f t="shared" si="380"/>
        <v>195858.80000000002</v>
      </c>
      <c r="AF1203" s="242">
        <f t="shared" si="385"/>
        <v>261428.80000000002</v>
      </c>
      <c r="AG1203" s="242">
        <f t="shared" si="392"/>
        <v>268728.80000000005</v>
      </c>
      <c r="AH1203" s="242">
        <f t="shared" si="386"/>
        <v>26873</v>
      </c>
      <c r="AI1203" s="242">
        <f t="shared" si="387"/>
        <v>9940</v>
      </c>
      <c r="AJ1203" s="244">
        <f t="shared" si="388"/>
        <v>305540</v>
      </c>
      <c r="AM1203" s="246">
        <f t="shared" si="389"/>
        <v>21290</v>
      </c>
      <c r="AN1203" s="246">
        <f t="shared" si="390"/>
        <v>15610</v>
      </c>
    </row>
    <row r="1204" spans="2:40">
      <c r="B1204" s="2">
        <v>1199</v>
      </c>
      <c r="C1204" s="3"/>
      <c r="J1204" s="247">
        <v>699</v>
      </c>
      <c r="N1204" s="195">
        <v>327150</v>
      </c>
      <c r="O1204" s="195">
        <v>254040</v>
      </c>
      <c r="Q1204" s="241">
        <v>6060</v>
      </c>
      <c r="R1204" s="242">
        <f t="shared" si="393"/>
        <v>23490</v>
      </c>
      <c r="S1204" s="242">
        <f t="shared" si="377"/>
        <v>29460.000000000004</v>
      </c>
      <c r="T1204" s="242">
        <f t="shared" si="378"/>
        <v>150704.4</v>
      </c>
      <c r="U1204" s="242">
        <f t="shared" si="381"/>
        <v>203654.39999999999</v>
      </c>
      <c r="V1204" s="242">
        <f t="shared" si="391"/>
        <v>209714.4</v>
      </c>
      <c r="W1204" s="242">
        <f t="shared" si="382"/>
        <v>20971</v>
      </c>
      <c r="X1204" s="242">
        <f t="shared" si="383"/>
        <v>7750</v>
      </c>
      <c r="Y1204" s="244">
        <f t="shared" si="384"/>
        <v>238430</v>
      </c>
      <c r="AB1204" s="241">
        <v>7300</v>
      </c>
      <c r="AC1204" s="242">
        <f t="shared" si="394"/>
        <v>27990</v>
      </c>
      <c r="AD1204" s="242">
        <f t="shared" si="379"/>
        <v>37580</v>
      </c>
      <c r="AE1204" s="242">
        <f t="shared" si="380"/>
        <v>196139.40000000002</v>
      </c>
      <c r="AF1204" s="242">
        <f t="shared" si="385"/>
        <v>261709.40000000002</v>
      </c>
      <c r="AG1204" s="242">
        <f t="shared" si="392"/>
        <v>269009.40000000002</v>
      </c>
      <c r="AH1204" s="242">
        <f t="shared" si="386"/>
        <v>26901</v>
      </c>
      <c r="AI1204" s="242">
        <f t="shared" si="387"/>
        <v>9950</v>
      </c>
      <c r="AJ1204" s="244">
        <f t="shared" si="388"/>
        <v>305860</v>
      </c>
      <c r="AM1204" s="246">
        <f t="shared" si="389"/>
        <v>21290</v>
      </c>
      <c r="AN1204" s="246">
        <f t="shared" si="390"/>
        <v>15610</v>
      </c>
    </row>
    <row r="1205" spans="2:40">
      <c r="B1205" s="247">
        <v>1200</v>
      </c>
      <c r="C1205" s="3"/>
      <c r="J1205" s="247">
        <v>700</v>
      </c>
      <c r="N1205" s="195">
        <v>327470</v>
      </c>
      <c r="O1205" s="195">
        <v>254290</v>
      </c>
      <c r="Q1205" s="241">
        <v>6060</v>
      </c>
      <c r="R1205" s="242">
        <f t="shared" si="393"/>
        <v>23490</v>
      </c>
      <c r="S1205" s="242">
        <f t="shared" si="377"/>
        <v>29460.000000000004</v>
      </c>
      <c r="T1205" s="242">
        <f t="shared" si="378"/>
        <v>150920</v>
      </c>
      <c r="U1205" s="242">
        <f t="shared" si="381"/>
        <v>203870</v>
      </c>
      <c r="V1205" s="242">
        <f t="shared" si="391"/>
        <v>209930</v>
      </c>
      <c r="W1205" s="242">
        <f t="shared" si="382"/>
        <v>20993</v>
      </c>
      <c r="X1205" s="242">
        <f t="shared" si="383"/>
        <v>7760</v>
      </c>
      <c r="Y1205" s="244">
        <f t="shared" si="384"/>
        <v>238680</v>
      </c>
      <c r="AB1205" s="241">
        <v>7300</v>
      </c>
      <c r="AC1205" s="242">
        <f t="shared" si="394"/>
        <v>27990</v>
      </c>
      <c r="AD1205" s="242">
        <f t="shared" si="379"/>
        <v>37580</v>
      </c>
      <c r="AE1205" s="242">
        <f t="shared" si="380"/>
        <v>196420.00000000003</v>
      </c>
      <c r="AF1205" s="242">
        <f t="shared" si="385"/>
        <v>261990.00000000003</v>
      </c>
      <c r="AG1205" s="242">
        <f t="shared" si="392"/>
        <v>269290</v>
      </c>
      <c r="AH1205" s="242">
        <f t="shared" si="386"/>
        <v>26929</v>
      </c>
      <c r="AI1205" s="242">
        <f t="shared" si="387"/>
        <v>9960</v>
      </c>
      <c r="AJ1205" s="244">
        <f t="shared" si="388"/>
        <v>306170</v>
      </c>
      <c r="AM1205" s="246">
        <f t="shared" si="389"/>
        <v>21300</v>
      </c>
      <c r="AN1205" s="246">
        <f t="shared" si="390"/>
        <v>15610</v>
      </c>
    </row>
    <row r="1206" spans="2:40">
      <c r="B1206" s="2">
        <v>1201</v>
      </c>
      <c r="C1206" s="3"/>
      <c r="J1206" s="247">
        <v>701</v>
      </c>
      <c r="N1206" s="195">
        <v>327790</v>
      </c>
      <c r="O1206" s="195">
        <v>254540</v>
      </c>
      <c r="Q1206" s="241">
        <v>6060</v>
      </c>
      <c r="R1206" s="242">
        <f t="shared" si="393"/>
        <v>23490</v>
      </c>
      <c r="S1206" s="242">
        <f t="shared" si="377"/>
        <v>29460.000000000004</v>
      </c>
      <c r="T1206" s="242">
        <f t="shared" si="378"/>
        <v>151135.6</v>
      </c>
      <c r="U1206" s="242">
        <f t="shared" si="381"/>
        <v>204085.6</v>
      </c>
      <c r="V1206" s="242">
        <f t="shared" si="391"/>
        <v>210145.6</v>
      </c>
      <c r="W1206" s="242">
        <f t="shared" si="382"/>
        <v>21015</v>
      </c>
      <c r="X1206" s="242">
        <f t="shared" si="383"/>
        <v>7770</v>
      </c>
      <c r="Y1206" s="244">
        <f t="shared" si="384"/>
        <v>238930</v>
      </c>
      <c r="AB1206" s="241">
        <v>7300</v>
      </c>
      <c r="AC1206" s="242">
        <f t="shared" si="394"/>
        <v>27990</v>
      </c>
      <c r="AD1206" s="242">
        <f t="shared" si="379"/>
        <v>37580</v>
      </c>
      <c r="AE1206" s="242">
        <f t="shared" si="380"/>
        <v>196700.6</v>
      </c>
      <c r="AF1206" s="242">
        <f t="shared" si="385"/>
        <v>262270.59999999998</v>
      </c>
      <c r="AG1206" s="242">
        <f t="shared" si="392"/>
        <v>269570.59999999998</v>
      </c>
      <c r="AH1206" s="242">
        <f t="shared" si="386"/>
        <v>26957</v>
      </c>
      <c r="AI1206" s="242">
        <f t="shared" si="387"/>
        <v>9970</v>
      </c>
      <c r="AJ1206" s="244">
        <f t="shared" si="388"/>
        <v>306490</v>
      </c>
      <c r="AM1206" s="246">
        <f t="shared" si="389"/>
        <v>21300</v>
      </c>
      <c r="AN1206" s="246">
        <f t="shared" si="390"/>
        <v>15610</v>
      </c>
    </row>
    <row r="1207" spans="2:40">
      <c r="B1207" s="247">
        <v>1202</v>
      </c>
      <c r="C1207" s="3"/>
      <c r="J1207" s="247">
        <v>702</v>
      </c>
      <c r="N1207" s="195">
        <v>328100</v>
      </c>
      <c r="O1207" s="195">
        <v>254790</v>
      </c>
      <c r="Q1207" s="241">
        <v>6060</v>
      </c>
      <c r="R1207" s="242">
        <f t="shared" si="393"/>
        <v>23490</v>
      </c>
      <c r="S1207" s="242">
        <f t="shared" si="377"/>
        <v>29460.000000000004</v>
      </c>
      <c r="T1207" s="242">
        <f t="shared" si="378"/>
        <v>151351.19999999998</v>
      </c>
      <c r="U1207" s="242">
        <f t="shared" si="381"/>
        <v>204301.19999999998</v>
      </c>
      <c r="V1207" s="242">
        <f t="shared" si="391"/>
        <v>210361.19999999998</v>
      </c>
      <c r="W1207" s="242">
        <f t="shared" si="382"/>
        <v>21036</v>
      </c>
      <c r="X1207" s="242">
        <f t="shared" si="383"/>
        <v>7780</v>
      </c>
      <c r="Y1207" s="244">
        <f t="shared" si="384"/>
        <v>239170</v>
      </c>
      <c r="AB1207" s="241">
        <v>7300</v>
      </c>
      <c r="AC1207" s="242">
        <f t="shared" si="394"/>
        <v>27990</v>
      </c>
      <c r="AD1207" s="242">
        <f t="shared" si="379"/>
        <v>37580</v>
      </c>
      <c r="AE1207" s="242">
        <f t="shared" si="380"/>
        <v>196981.2</v>
      </c>
      <c r="AF1207" s="242">
        <f t="shared" si="385"/>
        <v>262551.2</v>
      </c>
      <c r="AG1207" s="242">
        <f t="shared" si="392"/>
        <v>269851.2</v>
      </c>
      <c r="AH1207" s="242">
        <f t="shared" si="386"/>
        <v>26985</v>
      </c>
      <c r="AI1207" s="242">
        <f t="shared" si="387"/>
        <v>9980</v>
      </c>
      <c r="AJ1207" s="244">
        <f t="shared" si="388"/>
        <v>306810</v>
      </c>
      <c r="AM1207" s="246">
        <f t="shared" si="389"/>
        <v>21290</v>
      </c>
      <c r="AN1207" s="246">
        <f t="shared" si="390"/>
        <v>15620</v>
      </c>
    </row>
    <row r="1208" spans="2:40">
      <c r="B1208" s="2">
        <v>1203</v>
      </c>
      <c r="C1208" s="3"/>
      <c r="J1208" s="247">
        <v>703</v>
      </c>
      <c r="N1208" s="195">
        <v>328420</v>
      </c>
      <c r="O1208" s="195">
        <v>255020</v>
      </c>
      <c r="Q1208" s="241">
        <v>6060</v>
      </c>
      <c r="R1208" s="242">
        <f t="shared" si="393"/>
        <v>23490</v>
      </c>
      <c r="S1208" s="242">
        <f t="shared" si="377"/>
        <v>29460.000000000004</v>
      </c>
      <c r="T1208" s="242">
        <f t="shared" si="378"/>
        <v>151566.79999999999</v>
      </c>
      <c r="U1208" s="242">
        <f t="shared" si="381"/>
        <v>204516.8</v>
      </c>
      <c r="V1208" s="242">
        <f t="shared" si="391"/>
        <v>210576.8</v>
      </c>
      <c r="W1208" s="242">
        <f t="shared" si="382"/>
        <v>21058</v>
      </c>
      <c r="X1208" s="242">
        <f t="shared" si="383"/>
        <v>7790</v>
      </c>
      <c r="Y1208" s="244">
        <f t="shared" si="384"/>
        <v>239420</v>
      </c>
      <c r="AB1208" s="241">
        <v>7300</v>
      </c>
      <c r="AC1208" s="242">
        <f t="shared" si="394"/>
        <v>27990</v>
      </c>
      <c r="AD1208" s="242">
        <f t="shared" si="379"/>
        <v>37580</v>
      </c>
      <c r="AE1208" s="242">
        <f t="shared" si="380"/>
        <v>197261.80000000002</v>
      </c>
      <c r="AF1208" s="242">
        <f t="shared" si="385"/>
        <v>262831.80000000005</v>
      </c>
      <c r="AG1208" s="242">
        <f t="shared" si="392"/>
        <v>270131.80000000005</v>
      </c>
      <c r="AH1208" s="242">
        <f t="shared" si="386"/>
        <v>27013</v>
      </c>
      <c r="AI1208" s="242">
        <f t="shared" si="387"/>
        <v>9990</v>
      </c>
      <c r="AJ1208" s="244">
        <f t="shared" si="388"/>
        <v>307130</v>
      </c>
      <c r="AM1208" s="246">
        <f t="shared" si="389"/>
        <v>21290</v>
      </c>
      <c r="AN1208" s="246">
        <f t="shared" si="390"/>
        <v>15600</v>
      </c>
    </row>
    <row r="1209" spans="2:40">
      <c r="B1209" s="247">
        <v>1204</v>
      </c>
      <c r="C1209" s="3"/>
      <c r="J1209" s="247">
        <v>704</v>
      </c>
      <c r="N1209" s="195">
        <v>328740</v>
      </c>
      <c r="O1209" s="195">
        <v>255270</v>
      </c>
      <c r="Q1209" s="241">
        <v>6060</v>
      </c>
      <c r="R1209" s="242">
        <f t="shared" si="393"/>
        <v>23490</v>
      </c>
      <c r="S1209" s="242">
        <f t="shared" si="377"/>
        <v>29460.000000000004</v>
      </c>
      <c r="T1209" s="242">
        <f t="shared" si="378"/>
        <v>151782.39999999999</v>
      </c>
      <c r="U1209" s="242">
        <f t="shared" si="381"/>
        <v>204732.4</v>
      </c>
      <c r="V1209" s="242">
        <f t="shared" si="391"/>
        <v>210792.4</v>
      </c>
      <c r="W1209" s="242">
        <f t="shared" si="382"/>
        <v>21079</v>
      </c>
      <c r="X1209" s="242">
        <f t="shared" si="383"/>
        <v>7790</v>
      </c>
      <c r="Y1209" s="244">
        <f t="shared" si="384"/>
        <v>239660</v>
      </c>
      <c r="AB1209" s="241">
        <v>7300</v>
      </c>
      <c r="AC1209" s="242">
        <f t="shared" si="394"/>
        <v>27990</v>
      </c>
      <c r="AD1209" s="242">
        <f t="shared" si="379"/>
        <v>37580</v>
      </c>
      <c r="AE1209" s="242">
        <f t="shared" si="380"/>
        <v>197542.40000000002</v>
      </c>
      <c r="AF1209" s="242">
        <f t="shared" si="385"/>
        <v>263112.40000000002</v>
      </c>
      <c r="AG1209" s="242">
        <f t="shared" si="392"/>
        <v>270412.40000000002</v>
      </c>
      <c r="AH1209" s="242">
        <f t="shared" si="386"/>
        <v>27041</v>
      </c>
      <c r="AI1209" s="242">
        <f t="shared" si="387"/>
        <v>10000</v>
      </c>
      <c r="AJ1209" s="244">
        <f t="shared" si="388"/>
        <v>307450</v>
      </c>
      <c r="AM1209" s="246">
        <f t="shared" si="389"/>
        <v>21290</v>
      </c>
      <c r="AN1209" s="246">
        <f t="shared" si="390"/>
        <v>15610</v>
      </c>
    </row>
    <row r="1210" spans="2:40">
      <c r="B1210" s="2">
        <v>1205</v>
      </c>
      <c r="C1210" s="3"/>
      <c r="J1210" s="247">
        <v>705</v>
      </c>
      <c r="N1210" s="195">
        <v>329060</v>
      </c>
      <c r="O1210" s="195">
        <v>255520</v>
      </c>
      <c r="Q1210" s="241">
        <v>6060</v>
      </c>
      <c r="R1210" s="242">
        <f t="shared" si="393"/>
        <v>23490</v>
      </c>
      <c r="S1210" s="242">
        <f t="shared" ref="S1210:S1273" si="395">200*$S$3</f>
        <v>29460.000000000004</v>
      </c>
      <c r="T1210" s="242">
        <f t="shared" ref="T1210:T1273" si="396">J1210*$T$3</f>
        <v>151998</v>
      </c>
      <c r="U1210" s="242">
        <f t="shared" si="381"/>
        <v>204948</v>
      </c>
      <c r="V1210" s="242">
        <f t="shared" si="391"/>
        <v>211008</v>
      </c>
      <c r="W1210" s="242">
        <f t="shared" si="382"/>
        <v>21101</v>
      </c>
      <c r="X1210" s="242">
        <f t="shared" si="383"/>
        <v>7800</v>
      </c>
      <c r="Y1210" s="244">
        <f t="shared" si="384"/>
        <v>239900</v>
      </c>
      <c r="AB1210" s="241">
        <v>7300</v>
      </c>
      <c r="AC1210" s="242">
        <f t="shared" si="394"/>
        <v>27990</v>
      </c>
      <c r="AD1210" s="242">
        <f t="shared" ref="AD1210:AD1273" si="397">200*$AD$3</f>
        <v>37580</v>
      </c>
      <c r="AE1210" s="242">
        <f t="shared" ref="AE1210:AE1273" si="398">J1210*$AE$3</f>
        <v>197823.00000000003</v>
      </c>
      <c r="AF1210" s="242">
        <f t="shared" si="385"/>
        <v>263393</v>
      </c>
      <c r="AG1210" s="242">
        <f t="shared" si="392"/>
        <v>270693</v>
      </c>
      <c r="AH1210" s="242">
        <f t="shared" si="386"/>
        <v>27069</v>
      </c>
      <c r="AI1210" s="242">
        <f t="shared" si="387"/>
        <v>10010</v>
      </c>
      <c r="AJ1210" s="244">
        <f t="shared" si="388"/>
        <v>307770</v>
      </c>
      <c r="AM1210" s="246">
        <f t="shared" si="389"/>
        <v>21290</v>
      </c>
      <c r="AN1210" s="246">
        <f t="shared" si="390"/>
        <v>15620</v>
      </c>
    </row>
    <row r="1211" spans="2:40">
      <c r="B1211" s="247">
        <v>1206</v>
      </c>
      <c r="C1211" s="3"/>
      <c r="J1211" s="247">
        <v>706</v>
      </c>
      <c r="N1211" s="195">
        <v>329380</v>
      </c>
      <c r="O1211" s="195">
        <v>255760</v>
      </c>
      <c r="Q1211" s="241">
        <v>6060</v>
      </c>
      <c r="R1211" s="242">
        <f t="shared" si="393"/>
        <v>23490</v>
      </c>
      <c r="S1211" s="242">
        <f t="shared" si="395"/>
        <v>29460.000000000004</v>
      </c>
      <c r="T1211" s="242">
        <f t="shared" si="396"/>
        <v>152213.6</v>
      </c>
      <c r="U1211" s="242">
        <f t="shared" si="381"/>
        <v>205163.6</v>
      </c>
      <c r="V1211" s="242">
        <f t="shared" si="391"/>
        <v>211223.6</v>
      </c>
      <c r="W1211" s="242">
        <f t="shared" si="382"/>
        <v>21122</v>
      </c>
      <c r="X1211" s="242">
        <f t="shared" si="383"/>
        <v>7810</v>
      </c>
      <c r="Y1211" s="244">
        <f t="shared" si="384"/>
        <v>240150</v>
      </c>
      <c r="AB1211" s="241">
        <v>7300</v>
      </c>
      <c r="AC1211" s="242">
        <f t="shared" si="394"/>
        <v>27990</v>
      </c>
      <c r="AD1211" s="242">
        <f t="shared" si="397"/>
        <v>37580</v>
      </c>
      <c r="AE1211" s="242">
        <f t="shared" si="398"/>
        <v>198103.6</v>
      </c>
      <c r="AF1211" s="242">
        <f t="shared" si="385"/>
        <v>263673.59999999998</v>
      </c>
      <c r="AG1211" s="242">
        <f t="shared" si="392"/>
        <v>270973.59999999998</v>
      </c>
      <c r="AH1211" s="242">
        <f t="shared" si="386"/>
        <v>27097</v>
      </c>
      <c r="AI1211" s="242">
        <f t="shared" si="387"/>
        <v>10020</v>
      </c>
      <c r="AJ1211" s="244">
        <f t="shared" si="388"/>
        <v>308090</v>
      </c>
      <c r="AM1211" s="246">
        <f t="shared" si="389"/>
        <v>21290</v>
      </c>
      <c r="AN1211" s="246">
        <f t="shared" si="390"/>
        <v>15610</v>
      </c>
    </row>
    <row r="1212" spans="2:40">
      <c r="B1212" s="2">
        <v>1207</v>
      </c>
      <c r="C1212" s="3"/>
      <c r="J1212" s="247">
        <v>707</v>
      </c>
      <c r="N1212" s="195">
        <v>329700</v>
      </c>
      <c r="O1212" s="195">
        <v>256010</v>
      </c>
      <c r="Q1212" s="241">
        <v>6060</v>
      </c>
      <c r="R1212" s="242">
        <f t="shared" si="393"/>
        <v>23490</v>
      </c>
      <c r="S1212" s="242">
        <f t="shared" si="395"/>
        <v>29460.000000000004</v>
      </c>
      <c r="T1212" s="242">
        <f t="shared" si="396"/>
        <v>152429.19999999998</v>
      </c>
      <c r="U1212" s="242">
        <f t="shared" si="381"/>
        <v>205379.19999999998</v>
      </c>
      <c r="V1212" s="242">
        <f t="shared" si="391"/>
        <v>211439.19999999998</v>
      </c>
      <c r="W1212" s="242">
        <f t="shared" si="382"/>
        <v>21144</v>
      </c>
      <c r="X1212" s="242">
        <f t="shared" si="383"/>
        <v>7820</v>
      </c>
      <c r="Y1212" s="244">
        <f t="shared" si="384"/>
        <v>240400</v>
      </c>
      <c r="AB1212" s="241">
        <v>7300</v>
      </c>
      <c r="AC1212" s="242">
        <f t="shared" si="394"/>
        <v>27990</v>
      </c>
      <c r="AD1212" s="242">
        <f t="shared" si="397"/>
        <v>37580</v>
      </c>
      <c r="AE1212" s="242">
        <f t="shared" si="398"/>
        <v>198384.2</v>
      </c>
      <c r="AF1212" s="242">
        <f t="shared" si="385"/>
        <v>263954.2</v>
      </c>
      <c r="AG1212" s="242">
        <f t="shared" si="392"/>
        <v>271254.2</v>
      </c>
      <c r="AH1212" s="242">
        <f t="shared" si="386"/>
        <v>27125</v>
      </c>
      <c r="AI1212" s="242">
        <f t="shared" si="387"/>
        <v>10030</v>
      </c>
      <c r="AJ1212" s="244">
        <f t="shared" si="388"/>
        <v>308400</v>
      </c>
      <c r="AM1212" s="246">
        <f t="shared" si="389"/>
        <v>21300</v>
      </c>
      <c r="AN1212" s="246">
        <f t="shared" si="390"/>
        <v>15610</v>
      </c>
    </row>
    <row r="1213" spans="2:40">
      <c r="B1213" s="247">
        <v>1208</v>
      </c>
      <c r="C1213" s="3"/>
      <c r="J1213" s="247">
        <v>708</v>
      </c>
      <c r="N1213" s="195">
        <v>330020</v>
      </c>
      <c r="O1213" s="195">
        <v>256250</v>
      </c>
      <c r="Q1213" s="241">
        <v>6060</v>
      </c>
      <c r="R1213" s="242">
        <f t="shared" si="393"/>
        <v>23490</v>
      </c>
      <c r="S1213" s="242">
        <f t="shared" si="395"/>
        <v>29460.000000000004</v>
      </c>
      <c r="T1213" s="242">
        <f t="shared" si="396"/>
        <v>152644.79999999999</v>
      </c>
      <c r="U1213" s="242">
        <f t="shared" si="381"/>
        <v>205594.8</v>
      </c>
      <c r="V1213" s="242">
        <f t="shared" si="391"/>
        <v>211654.8</v>
      </c>
      <c r="W1213" s="242">
        <f t="shared" si="382"/>
        <v>21165</v>
      </c>
      <c r="X1213" s="242">
        <f t="shared" si="383"/>
        <v>7830</v>
      </c>
      <c r="Y1213" s="244">
        <f t="shared" si="384"/>
        <v>240640</v>
      </c>
      <c r="AB1213" s="241">
        <v>7300</v>
      </c>
      <c r="AC1213" s="242">
        <f t="shared" si="394"/>
        <v>27990</v>
      </c>
      <c r="AD1213" s="242">
        <f t="shared" si="397"/>
        <v>37580</v>
      </c>
      <c r="AE1213" s="242">
        <f t="shared" si="398"/>
        <v>198664.80000000002</v>
      </c>
      <c r="AF1213" s="242">
        <f t="shared" si="385"/>
        <v>264234.80000000005</v>
      </c>
      <c r="AG1213" s="242">
        <f t="shared" si="392"/>
        <v>271534.80000000005</v>
      </c>
      <c r="AH1213" s="242">
        <f t="shared" si="386"/>
        <v>27153</v>
      </c>
      <c r="AI1213" s="242">
        <f t="shared" si="387"/>
        <v>10040</v>
      </c>
      <c r="AJ1213" s="244">
        <f t="shared" si="388"/>
        <v>308720</v>
      </c>
      <c r="AM1213" s="246">
        <f t="shared" si="389"/>
        <v>21300</v>
      </c>
      <c r="AN1213" s="246">
        <f t="shared" si="390"/>
        <v>15610</v>
      </c>
    </row>
    <row r="1214" spans="2:40">
      <c r="B1214" s="2">
        <v>1209</v>
      </c>
      <c r="C1214" s="3"/>
      <c r="J1214" s="247">
        <v>709</v>
      </c>
      <c r="N1214" s="195">
        <v>330350</v>
      </c>
      <c r="O1214" s="195">
        <v>256500</v>
      </c>
      <c r="Q1214" s="241">
        <v>6060</v>
      </c>
      <c r="R1214" s="242">
        <f t="shared" si="393"/>
        <v>23490</v>
      </c>
      <c r="S1214" s="242">
        <f t="shared" si="395"/>
        <v>29460.000000000004</v>
      </c>
      <c r="T1214" s="242">
        <f t="shared" si="396"/>
        <v>152860.4</v>
      </c>
      <c r="U1214" s="242">
        <f t="shared" si="381"/>
        <v>205810.4</v>
      </c>
      <c r="V1214" s="242">
        <f t="shared" si="391"/>
        <v>211870.4</v>
      </c>
      <c r="W1214" s="242">
        <f t="shared" si="382"/>
        <v>21187</v>
      </c>
      <c r="X1214" s="242">
        <f t="shared" si="383"/>
        <v>7830</v>
      </c>
      <c r="Y1214" s="244">
        <f t="shared" si="384"/>
        <v>240880</v>
      </c>
      <c r="AB1214" s="241">
        <v>7300</v>
      </c>
      <c r="AC1214" s="242">
        <f t="shared" si="394"/>
        <v>27990</v>
      </c>
      <c r="AD1214" s="242">
        <f t="shared" si="397"/>
        <v>37580</v>
      </c>
      <c r="AE1214" s="242">
        <f t="shared" si="398"/>
        <v>198945.40000000002</v>
      </c>
      <c r="AF1214" s="242">
        <f t="shared" si="385"/>
        <v>264515.40000000002</v>
      </c>
      <c r="AG1214" s="242">
        <f t="shared" si="392"/>
        <v>271815.40000000002</v>
      </c>
      <c r="AH1214" s="242">
        <f t="shared" si="386"/>
        <v>27182</v>
      </c>
      <c r="AI1214" s="242">
        <f t="shared" si="387"/>
        <v>10050</v>
      </c>
      <c r="AJ1214" s="244">
        <f t="shared" si="388"/>
        <v>309040</v>
      </c>
      <c r="AM1214" s="246">
        <f t="shared" si="389"/>
        <v>21310</v>
      </c>
      <c r="AN1214" s="246">
        <f t="shared" si="390"/>
        <v>15620</v>
      </c>
    </row>
    <row r="1215" spans="2:40">
      <c r="B1215" s="247">
        <v>1210</v>
      </c>
      <c r="C1215" s="3"/>
      <c r="J1215" s="247">
        <v>710</v>
      </c>
      <c r="N1215" s="195">
        <v>330660</v>
      </c>
      <c r="O1215" s="195">
        <v>256740</v>
      </c>
      <c r="Q1215" s="241">
        <v>6060</v>
      </c>
      <c r="R1215" s="242">
        <f t="shared" si="393"/>
        <v>23490</v>
      </c>
      <c r="S1215" s="242">
        <f t="shared" si="395"/>
        <v>29460.000000000004</v>
      </c>
      <c r="T1215" s="242">
        <f t="shared" si="396"/>
        <v>153076</v>
      </c>
      <c r="U1215" s="242">
        <f t="shared" si="381"/>
        <v>206026</v>
      </c>
      <c r="V1215" s="242">
        <f t="shared" si="391"/>
        <v>212086</v>
      </c>
      <c r="W1215" s="242">
        <f t="shared" si="382"/>
        <v>21209</v>
      </c>
      <c r="X1215" s="242">
        <f t="shared" si="383"/>
        <v>7840</v>
      </c>
      <c r="Y1215" s="244">
        <f t="shared" si="384"/>
        <v>241130</v>
      </c>
      <c r="AB1215" s="241">
        <v>7300</v>
      </c>
      <c r="AC1215" s="242">
        <f t="shared" si="394"/>
        <v>27990</v>
      </c>
      <c r="AD1215" s="242">
        <f t="shared" si="397"/>
        <v>37580</v>
      </c>
      <c r="AE1215" s="242">
        <f t="shared" si="398"/>
        <v>199226.00000000003</v>
      </c>
      <c r="AF1215" s="242">
        <f t="shared" si="385"/>
        <v>264796</v>
      </c>
      <c r="AG1215" s="242">
        <f t="shared" si="392"/>
        <v>272096</v>
      </c>
      <c r="AH1215" s="242">
        <f t="shared" si="386"/>
        <v>27210</v>
      </c>
      <c r="AI1215" s="242">
        <f t="shared" si="387"/>
        <v>10060</v>
      </c>
      <c r="AJ1215" s="244">
        <f t="shared" si="388"/>
        <v>309360</v>
      </c>
      <c r="AM1215" s="246">
        <f t="shared" si="389"/>
        <v>21300</v>
      </c>
      <c r="AN1215" s="246">
        <f t="shared" si="390"/>
        <v>15610</v>
      </c>
    </row>
    <row r="1216" spans="2:40">
      <c r="B1216" s="2">
        <v>1211</v>
      </c>
      <c r="C1216" s="3"/>
      <c r="J1216" s="247">
        <v>711</v>
      </c>
      <c r="N1216" s="195">
        <v>330980</v>
      </c>
      <c r="O1216" s="195">
        <v>256990</v>
      </c>
      <c r="Q1216" s="241">
        <v>6060</v>
      </c>
      <c r="R1216" s="242">
        <f t="shared" si="393"/>
        <v>23490</v>
      </c>
      <c r="S1216" s="242">
        <f t="shared" si="395"/>
        <v>29460.000000000004</v>
      </c>
      <c r="T1216" s="242">
        <f t="shared" si="396"/>
        <v>153291.6</v>
      </c>
      <c r="U1216" s="242">
        <f t="shared" si="381"/>
        <v>206241.6</v>
      </c>
      <c r="V1216" s="242">
        <f t="shared" si="391"/>
        <v>212301.6</v>
      </c>
      <c r="W1216" s="242">
        <f t="shared" si="382"/>
        <v>21230</v>
      </c>
      <c r="X1216" s="242">
        <f t="shared" si="383"/>
        <v>7850</v>
      </c>
      <c r="Y1216" s="244">
        <f t="shared" si="384"/>
        <v>241380</v>
      </c>
      <c r="AB1216" s="241">
        <v>7300</v>
      </c>
      <c r="AC1216" s="242">
        <f t="shared" si="394"/>
        <v>27990</v>
      </c>
      <c r="AD1216" s="242">
        <f t="shared" si="397"/>
        <v>37580</v>
      </c>
      <c r="AE1216" s="242">
        <f t="shared" si="398"/>
        <v>199506.6</v>
      </c>
      <c r="AF1216" s="242">
        <f t="shared" si="385"/>
        <v>265076.59999999998</v>
      </c>
      <c r="AG1216" s="242">
        <f t="shared" si="392"/>
        <v>272376.59999999998</v>
      </c>
      <c r="AH1216" s="242">
        <f t="shared" si="386"/>
        <v>27238</v>
      </c>
      <c r="AI1216" s="242">
        <f t="shared" si="387"/>
        <v>10070</v>
      </c>
      <c r="AJ1216" s="244">
        <f t="shared" si="388"/>
        <v>309680</v>
      </c>
      <c r="AM1216" s="246">
        <f t="shared" si="389"/>
        <v>21300</v>
      </c>
      <c r="AN1216" s="246">
        <f t="shared" si="390"/>
        <v>15610</v>
      </c>
    </row>
    <row r="1217" spans="2:40">
      <c r="B1217" s="247">
        <v>1212</v>
      </c>
      <c r="C1217" s="3"/>
      <c r="J1217" s="247">
        <v>712</v>
      </c>
      <c r="N1217" s="195">
        <v>331300</v>
      </c>
      <c r="O1217" s="195">
        <v>257240</v>
      </c>
      <c r="Q1217" s="241">
        <v>6060</v>
      </c>
      <c r="R1217" s="242">
        <f t="shared" si="393"/>
        <v>23490</v>
      </c>
      <c r="S1217" s="242">
        <f t="shared" si="395"/>
        <v>29460.000000000004</v>
      </c>
      <c r="T1217" s="242">
        <f t="shared" si="396"/>
        <v>153507.19999999998</v>
      </c>
      <c r="U1217" s="242">
        <f t="shared" si="381"/>
        <v>206457.19999999998</v>
      </c>
      <c r="V1217" s="242">
        <f t="shared" si="391"/>
        <v>212517.19999999998</v>
      </c>
      <c r="W1217" s="242">
        <f t="shared" si="382"/>
        <v>21252</v>
      </c>
      <c r="X1217" s="242">
        <f t="shared" si="383"/>
        <v>7860</v>
      </c>
      <c r="Y1217" s="244">
        <f t="shared" si="384"/>
        <v>241620</v>
      </c>
      <c r="AB1217" s="241">
        <v>7300</v>
      </c>
      <c r="AC1217" s="242">
        <f t="shared" si="394"/>
        <v>27990</v>
      </c>
      <c r="AD1217" s="242">
        <f t="shared" si="397"/>
        <v>37580</v>
      </c>
      <c r="AE1217" s="242">
        <f t="shared" si="398"/>
        <v>199787.2</v>
      </c>
      <c r="AF1217" s="242">
        <f t="shared" si="385"/>
        <v>265357.2</v>
      </c>
      <c r="AG1217" s="242">
        <f t="shared" si="392"/>
        <v>272657.2</v>
      </c>
      <c r="AH1217" s="242">
        <f t="shared" si="386"/>
        <v>27266</v>
      </c>
      <c r="AI1217" s="242">
        <f t="shared" si="387"/>
        <v>10080</v>
      </c>
      <c r="AJ1217" s="244">
        <f t="shared" si="388"/>
        <v>310000</v>
      </c>
      <c r="AM1217" s="246">
        <f t="shared" si="389"/>
        <v>21300</v>
      </c>
      <c r="AN1217" s="246">
        <f t="shared" si="390"/>
        <v>15620</v>
      </c>
    </row>
    <row r="1218" spans="2:40">
      <c r="B1218" s="2">
        <v>1213</v>
      </c>
      <c r="C1218" s="3"/>
      <c r="J1218" s="247">
        <v>713</v>
      </c>
      <c r="N1218" s="195">
        <v>331620</v>
      </c>
      <c r="O1218" s="195">
        <v>257470</v>
      </c>
      <c r="Q1218" s="241">
        <v>6060</v>
      </c>
      <c r="R1218" s="242">
        <f t="shared" si="393"/>
        <v>23490</v>
      </c>
      <c r="S1218" s="242">
        <f t="shared" si="395"/>
        <v>29460.000000000004</v>
      </c>
      <c r="T1218" s="242">
        <f t="shared" si="396"/>
        <v>153722.79999999999</v>
      </c>
      <c r="U1218" s="242">
        <f t="shared" si="381"/>
        <v>206672.8</v>
      </c>
      <c r="V1218" s="242">
        <f t="shared" si="391"/>
        <v>212732.79999999999</v>
      </c>
      <c r="W1218" s="242">
        <f t="shared" si="382"/>
        <v>21273</v>
      </c>
      <c r="X1218" s="242">
        <f t="shared" si="383"/>
        <v>7870</v>
      </c>
      <c r="Y1218" s="244">
        <f t="shared" si="384"/>
        <v>241870</v>
      </c>
      <c r="AB1218" s="241">
        <v>7300</v>
      </c>
      <c r="AC1218" s="242">
        <f t="shared" si="394"/>
        <v>27990</v>
      </c>
      <c r="AD1218" s="242">
        <f t="shared" si="397"/>
        <v>37580</v>
      </c>
      <c r="AE1218" s="242">
        <f t="shared" si="398"/>
        <v>200067.80000000002</v>
      </c>
      <c r="AF1218" s="242">
        <f t="shared" si="385"/>
        <v>265637.80000000005</v>
      </c>
      <c r="AG1218" s="242">
        <f t="shared" si="392"/>
        <v>272937.80000000005</v>
      </c>
      <c r="AH1218" s="242">
        <f t="shared" si="386"/>
        <v>27294</v>
      </c>
      <c r="AI1218" s="242">
        <f t="shared" si="387"/>
        <v>10090</v>
      </c>
      <c r="AJ1218" s="244">
        <f t="shared" si="388"/>
        <v>310320</v>
      </c>
      <c r="AM1218" s="246">
        <f t="shared" si="389"/>
        <v>21300</v>
      </c>
      <c r="AN1218" s="246">
        <f t="shared" si="390"/>
        <v>15600</v>
      </c>
    </row>
    <row r="1219" spans="2:40">
      <c r="B1219" s="247">
        <v>1214</v>
      </c>
      <c r="C1219" s="3"/>
      <c r="J1219" s="247">
        <v>714</v>
      </c>
      <c r="N1219" s="195">
        <v>331940</v>
      </c>
      <c r="O1219" s="195">
        <v>257720</v>
      </c>
      <c r="Q1219" s="241">
        <v>6060</v>
      </c>
      <c r="R1219" s="242">
        <f t="shared" si="393"/>
        <v>23490</v>
      </c>
      <c r="S1219" s="242">
        <f t="shared" si="395"/>
        <v>29460.000000000004</v>
      </c>
      <c r="T1219" s="242">
        <f t="shared" si="396"/>
        <v>153938.4</v>
      </c>
      <c r="U1219" s="242">
        <f t="shared" si="381"/>
        <v>206888.4</v>
      </c>
      <c r="V1219" s="242">
        <f t="shared" si="391"/>
        <v>212948.4</v>
      </c>
      <c r="W1219" s="242">
        <f t="shared" si="382"/>
        <v>21295</v>
      </c>
      <c r="X1219" s="242">
        <f t="shared" si="383"/>
        <v>7870</v>
      </c>
      <c r="Y1219" s="244">
        <f t="shared" si="384"/>
        <v>242110</v>
      </c>
      <c r="AB1219" s="241">
        <v>7300</v>
      </c>
      <c r="AC1219" s="242">
        <f t="shared" si="394"/>
        <v>27990</v>
      </c>
      <c r="AD1219" s="242">
        <f t="shared" si="397"/>
        <v>37580</v>
      </c>
      <c r="AE1219" s="242">
        <f t="shared" si="398"/>
        <v>200348.40000000002</v>
      </c>
      <c r="AF1219" s="242">
        <f t="shared" si="385"/>
        <v>265918.40000000002</v>
      </c>
      <c r="AG1219" s="242">
        <f t="shared" si="392"/>
        <v>273218.40000000002</v>
      </c>
      <c r="AH1219" s="242">
        <f t="shared" si="386"/>
        <v>27322</v>
      </c>
      <c r="AI1219" s="242">
        <f t="shared" si="387"/>
        <v>10100</v>
      </c>
      <c r="AJ1219" s="244">
        <f t="shared" si="388"/>
        <v>310640</v>
      </c>
      <c r="AM1219" s="246">
        <f t="shared" si="389"/>
        <v>21300</v>
      </c>
      <c r="AN1219" s="246">
        <f t="shared" si="390"/>
        <v>15610</v>
      </c>
    </row>
    <row r="1220" spans="2:40">
      <c r="B1220" s="2">
        <v>1215</v>
      </c>
      <c r="C1220" s="3"/>
      <c r="J1220" s="247">
        <v>715</v>
      </c>
      <c r="N1220" s="195">
        <v>332260</v>
      </c>
      <c r="O1220" s="195">
        <v>257970</v>
      </c>
      <c r="Q1220" s="241">
        <v>6060</v>
      </c>
      <c r="R1220" s="242">
        <f t="shared" si="393"/>
        <v>23490</v>
      </c>
      <c r="S1220" s="242">
        <f t="shared" si="395"/>
        <v>29460.000000000004</v>
      </c>
      <c r="T1220" s="242">
        <f t="shared" si="396"/>
        <v>154154</v>
      </c>
      <c r="U1220" s="242">
        <f t="shared" si="381"/>
        <v>207104</v>
      </c>
      <c r="V1220" s="242">
        <f t="shared" si="391"/>
        <v>213164</v>
      </c>
      <c r="W1220" s="242">
        <f t="shared" si="382"/>
        <v>21316</v>
      </c>
      <c r="X1220" s="242">
        <f t="shared" si="383"/>
        <v>7880</v>
      </c>
      <c r="Y1220" s="244">
        <f t="shared" si="384"/>
        <v>242360</v>
      </c>
      <c r="AB1220" s="241">
        <v>7300</v>
      </c>
      <c r="AC1220" s="242">
        <f t="shared" si="394"/>
        <v>27990</v>
      </c>
      <c r="AD1220" s="242">
        <f t="shared" si="397"/>
        <v>37580</v>
      </c>
      <c r="AE1220" s="242">
        <f t="shared" si="398"/>
        <v>200629.00000000003</v>
      </c>
      <c r="AF1220" s="242">
        <f t="shared" si="385"/>
        <v>266199</v>
      </c>
      <c r="AG1220" s="242">
        <f t="shared" si="392"/>
        <v>273499</v>
      </c>
      <c r="AH1220" s="242">
        <f t="shared" si="386"/>
        <v>27350</v>
      </c>
      <c r="AI1220" s="242">
        <f t="shared" si="387"/>
        <v>10110</v>
      </c>
      <c r="AJ1220" s="244">
        <f t="shared" si="388"/>
        <v>310950</v>
      </c>
      <c r="AM1220" s="246">
        <f t="shared" si="389"/>
        <v>21310</v>
      </c>
      <c r="AN1220" s="246">
        <f t="shared" si="390"/>
        <v>15610</v>
      </c>
    </row>
    <row r="1221" spans="2:40">
      <c r="B1221" s="247">
        <v>1216</v>
      </c>
      <c r="C1221" s="3"/>
      <c r="J1221" s="247">
        <v>716</v>
      </c>
      <c r="N1221" s="195">
        <v>332580</v>
      </c>
      <c r="O1221" s="195">
        <v>258220</v>
      </c>
      <c r="Q1221" s="241">
        <v>6060</v>
      </c>
      <c r="R1221" s="242">
        <f t="shared" si="393"/>
        <v>23490</v>
      </c>
      <c r="S1221" s="242">
        <f t="shared" si="395"/>
        <v>29460.000000000004</v>
      </c>
      <c r="T1221" s="242">
        <f t="shared" si="396"/>
        <v>154369.60000000001</v>
      </c>
      <c r="U1221" s="242">
        <f t="shared" ref="U1221:U1284" si="399">R1221+S1221+T1221</f>
        <v>207319.6</v>
      </c>
      <c r="V1221" s="242">
        <f t="shared" si="391"/>
        <v>213379.6</v>
      </c>
      <c r="W1221" s="242">
        <f t="shared" ref="W1221:W1284" si="400">ROUND((V1221*0.1),0)</f>
        <v>21338</v>
      </c>
      <c r="X1221" s="242">
        <f t="shared" ref="X1221:X1284" si="401">ROUNDDOWN((V1221*0.037),-1)</f>
        <v>7890</v>
      </c>
      <c r="Y1221" s="244">
        <f t="shared" ref="Y1221:Y1284" si="402">ROUNDDOWN((V1221+W1221+X1221),-1)</f>
        <v>242600</v>
      </c>
      <c r="AB1221" s="241">
        <v>7300</v>
      </c>
      <c r="AC1221" s="242">
        <f t="shared" si="394"/>
        <v>27990</v>
      </c>
      <c r="AD1221" s="242">
        <f t="shared" si="397"/>
        <v>37580</v>
      </c>
      <c r="AE1221" s="242">
        <f t="shared" si="398"/>
        <v>200909.6</v>
      </c>
      <c r="AF1221" s="242">
        <f t="shared" ref="AF1221:AF1284" si="403">AC1221+AD1221+AE1221</f>
        <v>266479.59999999998</v>
      </c>
      <c r="AG1221" s="242">
        <f t="shared" si="392"/>
        <v>273779.59999999998</v>
      </c>
      <c r="AH1221" s="242">
        <f t="shared" ref="AH1221:AH1284" si="404">ROUND((AG1221*0.1),0)</f>
        <v>27378</v>
      </c>
      <c r="AI1221" s="242">
        <f t="shared" ref="AI1221:AI1284" si="405">ROUNDDOWN((AG1221*0.037),-1)</f>
        <v>10120</v>
      </c>
      <c r="AJ1221" s="244">
        <f t="shared" ref="AJ1221:AJ1284" si="406">ROUNDDOWN((AG1221+AH1221+AI1221),-1)</f>
        <v>311270</v>
      </c>
      <c r="AM1221" s="246">
        <f t="shared" si="389"/>
        <v>21310</v>
      </c>
      <c r="AN1221" s="246">
        <f t="shared" si="390"/>
        <v>15620</v>
      </c>
    </row>
    <row r="1222" spans="2:40">
      <c r="B1222" s="2">
        <v>1217</v>
      </c>
      <c r="C1222" s="3"/>
      <c r="J1222" s="247">
        <v>717</v>
      </c>
      <c r="N1222" s="195">
        <v>332890</v>
      </c>
      <c r="O1222" s="195">
        <v>258460</v>
      </c>
      <c r="Q1222" s="241">
        <v>6060</v>
      </c>
      <c r="R1222" s="242">
        <f t="shared" si="393"/>
        <v>23490</v>
      </c>
      <c r="S1222" s="242">
        <f t="shared" si="395"/>
        <v>29460.000000000004</v>
      </c>
      <c r="T1222" s="242">
        <f t="shared" si="396"/>
        <v>154585.19999999998</v>
      </c>
      <c r="U1222" s="242">
        <f t="shared" si="399"/>
        <v>207535.19999999998</v>
      </c>
      <c r="V1222" s="242">
        <f t="shared" si="391"/>
        <v>213595.19999999998</v>
      </c>
      <c r="W1222" s="242">
        <f t="shared" si="400"/>
        <v>21360</v>
      </c>
      <c r="X1222" s="242">
        <f t="shared" si="401"/>
        <v>7900</v>
      </c>
      <c r="Y1222" s="244">
        <f t="shared" si="402"/>
        <v>242850</v>
      </c>
      <c r="AB1222" s="241">
        <v>7300</v>
      </c>
      <c r="AC1222" s="242">
        <f t="shared" si="394"/>
        <v>27990</v>
      </c>
      <c r="AD1222" s="242">
        <f t="shared" si="397"/>
        <v>37580</v>
      </c>
      <c r="AE1222" s="242">
        <f t="shared" si="398"/>
        <v>201190.2</v>
      </c>
      <c r="AF1222" s="242">
        <f t="shared" si="403"/>
        <v>266760.2</v>
      </c>
      <c r="AG1222" s="242">
        <f t="shared" si="392"/>
        <v>274060.2</v>
      </c>
      <c r="AH1222" s="242">
        <f t="shared" si="404"/>
        <v>27406</v>
      </c>
      <c r="AI1222" s="242">
        <f t="shared" si="405"/>
        <v>10140</v>
      </c>
      <c r="AJ1222" s="244">
        <f t="shared" si="406"/>
        <v>311600</v>
      </c>
      <c r="AM1222" s="246">
        <f t="shared" ref="AM1222:AM1285" si="407">N1222-AJ1222</f>
        <v>21290</v>
      </c>
      <c r="AN1222" s="246">
        <f t="shared" ref="AN1222:AN1285" si="408">O1222-Y1222</f>
        <v>15610</v>
      </c>
    </row>
    <row r="1223" spans="2:40">
      <c r="B1223" s="247">
        <v>1218</v>
      </c>
      <c r="C1223" s="3"/>
      <c r="J1223" s="247">
        <v>718</v>
      </c>
      <c r="N1223" s="195">
        <v>333210</v>
      </c>
      <c r="O1223" s="195">
        <v>258700</v>
      </c>
      <c r="Q1223" s="241">
        <v>6060</v>
      </c>
      <c r="R1223" s="242">
        <f t="shared" si="393"/>
        <v>23490</v>
      </c>
      <c r="S1223" s="242">
        <f t="shared" si="395"/>
        <v>29460.000000000004</v>
      </c>
      <c r="T1223" s="242">
        <f t="shared" si="396"/>
        <v>154800.79999999999</v>
      </c>
      <c r="U1223" s="242">
        <f t="shared" si="399"/>
        <v>207750.8</v>
      </c>
      <c r="V1223" s="242">
        <f t="shared" si="391"/>
        <v>213810.8</v>
      </c>
      <c r="W1223" s="242">
        <f t="shared" si="400"/>
        <v>21381</v>
      </c>
      <c r="X1223" s="242">
        <f t="shared" si="401"/>
        <v>7910</v>
      </c>
      <c r="Y1223" s="244">
        <f t="shared" si="402"/>
        <v>243100</v>
      </c>
      <c r="AB1223" s="241">
        <v>7300</v>
      </c>
      <c r="AC1223" s="242">
        <f t="shared" si="394"/>
        <v>27990</v>
      </c>
      <c r="AD1223" s="242">
        <f t="shared" si="397"/>
        <v>37580</v>
      </c>
      <c r="AE1223" s="242">
        <f t="shared" si="398"/>
        <v>201470.80000000002</v>
      </c>
      <c r="AF1223" s="242">
        <f t="shared" si="403"/>
        <v>267040.80000000005</v>
      </c>
      <c r="AG1223" s="242">
        <f t="shared" si="392"/>
        <v>274340.80000000005</v>
      </c>
      <c r="AH1223" s="242">
        <f t="shared" si="404"/>
        <v>27434</v>
      </c>
      <c r="AI1223" s="242">
        <f t="shared" si="405"/>
        <v>10150</v>
      </c>
      <c r="AJ1223" s="244">
        <f t="shared" si="406"/>
        <v>311920</v>
      </c>
      <c r="AM1223" s="246">
        <f t="shared" si="407"/>
        <v>21290</v>
      </c>
      <c r="AN1223" s="246">
        <f t="shared" si="408"/>
        <v>15600</v>
      </c>
    </row>
    <row r="1224" spans="2:40">
      <c r="B1224" s="2">
        <v>1219</v>
      </c>
      <c r="C1224" s="3"/>
      <c r="J1224" s="247">
        <v>719</v>
      </c>
      <c r="N1224" s="195">
        <v>333530</v>
      </c>
      <c r="O1224" s="195">
        <v>258950</v>
      </c>
      <c r="Q1224" s="241">
        <v>6060</v>
      </c>
      <c r="R1224" s="242">
        <f t="shared" si="393"/>
        <v>23490</v>
      </c>
      <c r="S1224" s="242">
        <f t="shared" si="395"/>
        <v>29460.000000000004</v>
      </c>
      <c r="T1224" s="242">
        <f t="shared" si="396"/>
        <v>155016.4</v>
      </c>
      <c r="U1224" s="242">
        <f t="shared" si="399"/>
        <v>207966.4</v>
      </c>
      <c r="V1224" s="242">
        <f t="shared" si="391"/>
        <v>214026.4</v>
      </c>
      <c r="W1224" s="242">
        <f t="shared" si="400"/>
        <v>21403</v>
      </c>
      <c r="X1224" s="242">
        <f t="shared" si="401"/>
        <v>7910</v>
      </c>
      <c r="Y1224" s="244">
        <f t="shared" si="402"/>
        <v>243330</v>
      </c>
      <c r="AB1224" s="241">
        <v>7300</v>
      </c>
      <c r="AC1224" s="242">
        <f t="shared" si="394"/>
        <v>27990</v>
      </c>
      <c r="AD1224" s="242">
        <f t="shared" si="397"/>
        <v>37580</v>
      </c>
      <c r="AE1224" s="242">
        <f t="shared" si="398"/>
        <v>201751.40000000002</v>
      </c>
      <c r="AF1224" s="242">
        <f t="shared" si="403"/>
        <v>267321.40000000002</v>
      </c>
      <c r="AG1224" s="242">
        <f t="shared" si="392"/>
        <v>274621.40000000002</v>
      </c>
      <c r="AH1224" s="242">
        <f t="shared" si="404"/>
        <v>27462</v>
      </c>
      <c r="AI1224" s="242">
        <f t="shared" si="405"/>
        <v>10160</v>
      </c>
      <c r="AJ1224" s="244">
        <f t="shared" si="406"/>
        <v>312240</v>
      </c>
      <c r="AM1224" s="246">
        <f t="shared" si="407"/>
        <v>21290</v>
      </c>
      <c r="AN1224" s="246">
        <f t="shared" si="408"/>
        <v>15620</v>
      </c>
    </row>
    <row r="1225" spans="2:40">
      <c r="B1225" s="247">
        <v>1220</v>
      </c>
      <c r="C1225" s="3"/>
      <c r="J1225" s="247">
        <v>720</v>
      </c>
      <c r="N1225" s="195">
        <v>333850</v>
      </c>
      <c r="O1225" s="195">
        <v>259190</v>
      </c>
      <c r="Q1225" s="241">
        <v>6060</v>
      </c>
      <c r="R1225" s="242">
        <f t="shared" si="393"/>
        <v>23490</v>
      </c>
      <c r="S1225" s="242">
        <f t="shared" si="395"/>
        <v>29460.000000000004</v>
      </c>
      <c r="T1225" s="242">
        <f t="shared" si="396"/>
        <v>155232</v>
      </c>
      <c r="U1225" s="242">
        <f t="shared" si="399"/>
        <v>208182</v>
      </c>
      <c r="V1225" s="242">
        <f t="shared" si="391"/>
        <v>214242</v>
      </c>
      <c r="W1225" s="242">
        <f t="shared" si="400"/>
        <v>21424</v>
      </c>
      <c r="X1225" s="242">
        <f t="shared" si="401"/>
        <v>7920</v>
      </c>
      <c r="Y1225" s="244">
        <f t="shared" si="402"/>
        <v>243580</v>
      </c>
      <c r="AB1225" s="241">
        <v>7300</v>
      </c>
      <c r="AC1225" s="242">
        <f t="shared" si="394"/>
        <v>27990</v>
      </c>
      <c r="AD1225" s="242">
        <f t="shared" si="397"/>
        <v>37580</v>
      </c>
      <c r="AE1225" s="242">
        <f t="shared" si="398"/>
        <v>202032.00000000003</v>
      </c>
      <c r="AF1225" s="242">
        <f t="shared" si="403"/>
        <v>267602</v>
      </c>
      <c r="AG1225" s="242">
        <f t="shared" si="392"/>
        <v>274902</v>
      </c>
      <c r="AH1225" s="242">
        <f t="shared" si="404"/>
        <v>27490</v>
      </c>
      <c r="AI1225" s="242">
        <f t="shared" si="405"/>
        <v>10170</v>
      </c>
      <c r="AJ1225" s="244">
        <f t="shared" si="406"/>
        <v>312560</v>
      </c>
      <c r="AM1225" s="246">
        <f t="shared" si="407"/>
        <v>21290</v>
      </c>
      <c r="AN1225" s="246">
        <f t="shared" si="408"/>
        <v>15610</v>
      </c>
    </row>
    <row r="1226" spans="2:40">
      <c r="B1226" s="2">
        <v>1221</v>
      </c>
      <c r="C1226" s="3"/>
      <c r="J1226" s="247">
        <v>721</v>
      </c>
      <c r="N1226" s="195">
        <v>334170</v>
      </c>
      <c r="O1226" s="195">
        <v>259440</v>
      </c>
      <c r="Q1226" s="241">
        <v>6060</v>
      </c>
      <c r="R1226" s="242">
        <f t="shared" si="393"/>
        <v>23490</v>
      </c>
      <c r="S1226" s="242">
        <f t="shared" si="395"/>
        <v>29460.000000000004</v>
      </c>
      <c r="T1226" s="242">
        <f t="shared" si="396"/>
        <v>155447.6</v>
      </c>
      <c r="U1226" s="242">
        <f t="shared" si="399"/>
        <v>208397.6</v>
      </c>
      <c r="V1226" s="242">
        <f t="shared" si="391"/>
        <v>214457.60000000001</v>
      </c>
      <c r="W1226" s="242">
        <f t="shared" si="400"/>
        <v>21446</v>
      </c>
      <c r="X1226" s="242">
        <f t="shared" si="401"/>
        <v>7930</v>
      </c>
      <c r="Y1226" s="244">
        <f t="shared" si="402"/>
        <v>243830</v>
      </c>
      <c r="AB1226" s="241">
        <v>7300</v>
      </c>
      <c r="AC1226" s="242">
        <f t="shared" si="394"/>
        <v>27990</v>
      </c>
      <c r="AD1226" s="242">
        <f t="shared" si="397"/>
        <v>37580</v>
      </c>
      <c r="AE1226" s="242">
        <f t="shared" si="398"/>
        <v>202312.6</v>
      </c>
      <c r="AF1226" s="242">
        <f t="shared" si="403"/>
        <v>267882.59999999998</v>
      </c>
      <c r="AG1226" s="242">
        <f t="shared" si="392"/>
        <v>275182.59999999998</v>
      </c>
      <c r="AH1226" s="242">
        <f t="shared" si="404"/>
        <v>27518</v>
      </c>
      <c r="AI1226" s="242">
        <f t="shared" si="405"/>
        <v>10180</v>
      </c>
      <c r="AJ1226" s="244">
        <f t="shared" si="406"/>
        <v>312880</v>
      </c>
      <c r="AM1226" s="246">
        <f t="shared" si="407"/>
        <v>21290</v>
      </c>
      <c r="AN1226" s="246">
        <f t="shared" si="408"/>
        <v>15610</v>
      </c>
    </row>
    <row r="1227" spans="2:40">
      <c r="B1227" s="247">
        <v>1222</v>
      </c>
      <c r="C1227" s="3"/>
      <c r="J1227" s="247">
        <v>722</v>
      </c>
      <c r="N1227" s="195">
        <v>334490</v>
      </c>
      <c r="O1227" s="195">
        <v>259690</v>
      </c>
      <c r="Q1227" s="241">
        <v>6060</v>
      </c>
      <c r="R1227" s="242">
        <f t="shared" si="393"/>
        <v>23490</v>
      </c>
      <c r="S1227" s="242">
        <f t="shared" si="395"/>
        <v>29460.000000000004</v>
      </c>
      <c r="T1227" s="242">
        <f t="shared" si="396"/>
        <v>155663.19999999998</v>
      </c>
      <c r="U1227" s="242">
        <f t="shared" si="399"/>
        <v>208613.19999999998</v>
      </c>
      <c r="V1227" s="242">
        <f t="shared" si="391"/>
        <v>214673.19999999998</v>
      </c>
      <c r="W1227" s="242">
        <f t="shared" si="400"/>
        <v>21467</v>
      </c>
      <c r="X1227" s="242">
        <f t="shared" si="401"/>
        <v>7940</v>
      </c>
      <c r="Y1227" s="244">
        <f t="shared" si="402"/>
        <v>244080</v>
      </c>
      <c r="AB1227" s="241">
        <v>7300</v>
      </c>
      <c r="AC1227" s="242">
        <f t="shared" si="394"/>
        <v>27990</v>
      </c>
      <c r="AD1227" s="242">
        <f t="shared" si="397"/>
        <v>37580</v>
      </c>
      <c r="AE1227" s="242">
        <f t="shared" si="398"/>
        <v>202593.2</v>
      </c>
      <c r="AF1227" s="242">
        <f t="shared" si="403"/>
        <v>268163.20000000001</v>
      </c>
      <c r="AG1227" s="242">
        <f t="shared" si="392"/>
        <v>275463.2</v>
      </c>
      <c r="AH1227" s="242">
        <f t="shared" si="404"/>
        <v>27546</v>
      </c>
      <c r="AI1227" s="242">
        <f t="shared" si="405"/>
        <v>10190</v>
      </c>
      <c r="AJ1227" s="244">
        <f t="shared" si="406"/>
        <v>313190</v>
      </c>
      <c r="AM1227" s="246">
        <f t="shared" si="407"/>
        <v>21300</v>
      </c>
      <c r="AN1227" s="246">
        <f t="shared" si="408"/>
        <v>15610</v>
      </c>
    </row>
    <row r="1228" spans="2:40">
      <c r="B1228" s="2">
        <v>1223</v>
      </c>
      <c r="C1228" s="3"/>
      <c r="J1228" s="247">
        <v>723</v>
      </c>
      <c r="N1228" s="195">
        <v>334810</v>
      </c>
      <c r="O1228" s="195">
        <v>259930</v>
      </c>
      <c r="Q1228" s="241">
        <v>6060</v>
      </c>
      <c r="R1228" s="242">
        <f t="shared" si="393"/>
        <v>23490</v>
      </c>
      <c r="S1228" s="242">
        <f t="shared" si="395"/>
        <v>29460.000000000004</v>
      </c>
      <c r="T1228" s="242">
        <f t="shared" si="396"/>
        <v>155878.79999999999</v>
      </c>
      <c r="U1228" s="242">
        <f t="shared" si="399"/>
        <v>208828.79999999999</v>
      </c>
      <c r="V1228" s="242">
        <f t="shared" si="391"/>
        <v>214888.8</v>
      </c>
      <c r="W1228" s="242">
        <f t="shared" si="400"/>
        <v>21489</v>
      </c>
      <c r="X1228" s="242">
        <f t="shared" si="401"/>
        <v>7950</v>
      </c>
      <c r="Y1228" s="244">
        <f t="shared" si="402"/>
        <v>244320</v>
      </c>
      <c r="AB1228" s="241">
        <v>7300</v>
      </c>
      <c r="AC1228" s="242">
        <f t="shared" si="394"/>
        <v>27990</v>
      </c>
      <c r="AD1228" s="242">
        <f t="shared" si="397"/>
        <v>37580</v>
      </c>
      <c r="AE1228" s="242">
        <f t="shared" si="398"/>
        <v>202873.80000000002</v>
      </c>
      <c r="AF1228" s="242">
        <f t="shared" si="403"/>
        <v>268443.80000000005</v>
      </c>
      <c r="AG1228" s="242">
        <f t="shared" si="392"/>
        <v>275743.80000000005</v>
      </c>
      <c r="AH1228" s="242">
        <f t="shared" si="404"/>
        <v>27574</v>
      </c>
      <c r="AI1228" s="242">
        <f t="shared" si="405"/>
        <v>10200</v>
      </c>
      <c r="AJ1228" s="244">
        <f t="shared" si="406"/>
        <v>313510</v>
      </c>
      <c r="AM1228" s="246">
        <f t="shared" si="407"/>
        <v>21300</v>
      </c>
      <c r="AN1228" s="246">
        <f t="shared" si="408"/>
        <v>15610</v>
      </c>
    </row>
    <row r="1229" spans="2:40">
      <c r="B1229" s="247">
        <v>1224</v>
      </c>
      <c r="C1229" s="3"/>
      <c r="J1229" s="247">
        <v>724</v>
      </c>
      <c r="N1229" s="195">
        <v>335120</v>
      </c>
      <c r="O1229" s="195">
        <v>260170</v>
      </c>
      <c r="Q1229" s="241">
        <v>6060</v>
      </c>
      <c r="R1229" s="242">
        <f t="shared" si="393"/>
        <v>23490</v>
      </c>
      <c r="S1229" s="242">
        <f t="shared" si="395"/>
        <v>29460.000000000004</v>
      </c>
      <c r="T1229" s="242">
        <f t="shared" si="396"/>
        <v>156094.39999999999</v>
      </c>
      <c r="U1229" s="242">
        <f t="shared" si="399"/>
        <v>209044.4</v>
      </c>
      <c r="V1229" s="242">
        <f t="shared" si="391"/>
        <v>215104.4</v>
      </c>
      <c r="W1229" s="242">
        <f t="shared" si="400"/>
        <v>21510</v>
      </c>
      <c r="X1229" s="242">
        <f t="shared" si="401"/>
        <v>7950</v>
      </c>
      <c r="Y1229" s="244">
        <f t="shared" si="402"/>
        <v>244560</v>
      </c>
      <c r="AB1229" s="241">
        <v>7300</v>
      </c>
      <c r="AC1229" s="242">
        <f t="shared" si="394"/>
        <v>27990</v>
      </c>
      <c r="AD1229" s="242">
        <f t="shared" si="397"/>
        <v>37580</v>
      </c>
      <c r="AE1229" s="242">
        <f t="shared" si="398"/>
        <v>203154.40000000002</v>
      </c>
      <c r="AF1229" s="242">
        <f t="shared" si="403"/>
        <v>268724.40000000002</v>
      </c>
      <c r="AG1229" s="242">
        <f t="shared" si="392"/>
        <v>276024.40000000002</v>
      </c>
      <c r="AH1229" s="242">
        <f t="shared" si="404"/>
        <v>27602</v>
      </c>
      <c r="AI1229" s="242">
        <f t="shared" si="405"/>
        <v>10210</v>
      </c>
      <c r="AJ1229" s="244">
        <f t="shared" si="406"/>
        <v>313830</v>
      </c>
      <c r="AM1229" s="246">
        <f t="shared" si="407"/>
        <v>21290</v>
      </c>
      <c r="AN1229" s="246">
        <f t="shared" si="408"/>
        <v>15610</v>
      </c>
    </row>
    <row r="1230" spans="2:40">
      <c r="B1230" s="2">
        <v>1225</v>
      </c>
      <c r="C1230" s="3"/>
      <c r="J1230" s="247">
        <v>725</v>
      </c>
      <c r="N1230" s="195">
        <v>335440</v>
      </c>
      <c r="O1230" s="195">
        <v>260420</v>
      </c>
      <c r="Q1230" s="241">
        <v>6060</v>
      </c>
      <c r="R1230" s="242">
        <f t="shared" si="393"/>
        <v>23490</v>
      </c>
      <c r="S1230" s="242">
        <f t="shared" si="395"/>
        <v>29460.000000000004</v>
      </c>
      <c r="T1230" s="242">
        <f t="shared" si="396"/>
        <v>156310</v>
      </c>
      <c r="U1230" s="242">
        <f t="shared" si="399"/>
        <v>209260</v>
      </c>
      <c r="V1230" s="242">
        <f t="shared" ref="V1230:V1293" si="409">Q1230+U1230</f>
        <v>215320</v>
      </c>
      <c r="W1230" s="242">
        <f t="shared" si="400"/>
        <v>21532</v>
      </c>
      <c r="X1230" s="242">
        <f t="shared" si="401"/>
        <v>7960</v>
      </c>
      <c r="Y1230" s="244">
        <f t="shared" si="402"/>
        <v>244810</v>
      </c>
      <c r="AB1230" s="241">
        <v>7300</v>
      </c>
      <c r="AC1230" s="242">
        <f t="shared" si="394"/>
        <v>27990</v>
      </c>
      <c r="AD1230" s="242">
        <f t="shared" si="397"/>
        <v>37580</v>
      </c>
      <c r="AE1230" s="242">
        <f t="shared" si="398"/>
        <v>203435.00000000003</v>
      </c>
      <c r="AF1230" s="242">
        <f t="shared" si="403"/>
        <v>269005</v>
      </c>
      <c r="AG1230" s="242">
        <f t="shared" ref="AG1230:AG1293" si="410">AB1230+AF1230</f>
        <v>276305</v>
      </c>
      <c r="AH1230" s="242">
        <f t="shared" si="404"/>
        <v>27631</v>
      </c>
      <c r="AI1230" s="242">
        <f t="shared" si="405"/>
        <v>10220</v>
      </c>
      <c r="AJ1230" s="244">
        <f t="shared" si="406"/>
        <v>314150</v>
      </c>
      <c r="AM1230" s="246">
        <f t="shared" si="407"/>
        <v>21290</v>
      </c>
      <c r="AN1230" s="246">
        <f t="shared" si="408"/>
        <v>15610</v>
      </c>
    </row>
    <row r="1231" spans="2:40">
      <c r="B1231" s="247">
        <v>1226</v>
      </c>
      <c r="C1231" s="3"/>
      <c r="J1231" s="247">
        <v>726</v>
      </c>
      <c r="N1231" s="195">
        <v>335760</v>
      </c>
      <c r="O1231" s="195">
        <v>260670</v>
      </c>
      <c r="Q1231" s="241">
        <v>6060</v>
      </c>
      <c r="R1231" s="242">
        <f t="shared" si="393"/>
        <v>23490</v>
      </c>
      <c r="S1231" s="242">
        <f t="shared" si="395"/>
        <v>29460.000000000004</v>
      </c>
      <c r="T1231" s="242">
        <f t="shared" si="396"/>
        <v>156525.6</v>
      </c>
      <c r="U1231" s="242">
        <f t="shared" si="399"/>
        <v>209475.6</v>
      </c>
      <c r="V1231" s="242">
        <f t="shared" si="409"/>
        <v>215535.6</v>
      </c>
      <c r="W1231" s="242">
        <f t="shared" si="400"/>
        <v>21554</v>
      </c>
      <c r="X1231" s="242">
        <f t="shared" si="401"/>
        <v>7970</v>
      </c>
      <c r="Y1231" s="244">
        <f t="shared" si="402"/>
        <v>245050</v>
      </c>
      <c r="AB1231" s="241">
        <v>7300</v>
      </c>
      <c r="AC1231" s="242">
        <f t="shared" si="394"/>
        <v>27990</v>
      </c>
      <c r="AD1231" s="242">
        <f t="shared" si="397"/>
        <v>37580</v>
      </c>
      <c r="AE1231" s="242">
        <f t="shared" si="398"/>
        <v>203715.6</v>
      </c>
      <c r="AF1231" s="242">
        <f t="shared" si="403"/>
        <v>269285.59999999998</v>
      </c>
      <c r="AG1231" s="242">
        <f t="shared" si="410"/>
        <v>276585.59999999998</v>
      </c>
      <c r="AH1231" s="242">
        <f t="shared" si="404"/>
        <v>27659</v>
      </c>
      <c r="AI1231" s="242">
        <f t="shared" si="405"/>
        <v>10230</v>
      </c>
      <c r="AJ1231" s="244">
        <f t="shared" si="406"/>
        <v>314470</v>
      </c>
      <c r="AM1231" s="246">
        <f t="shared" si="407"/>
        <v>21290</v>
      </c>
      <c r="AN1231" s="246">
        <f t="shared" si="408"/>
        <v>15620</v>
      </c>
    </row>
    <row r="1232" spans="2:40">
      <c r="B1232" s="2">
        <v>1227</v>
      </c>
      <c r="C1232" s="3"/>
      <c r="J1232" s="247">
        <v>727</v>
      </c>
      <c r="N1232" s="195">
        <v>336080</v>
      </c>
      <c r="O1232" s="195">
        <v>260910</v>
      </c>
      <c r="Q1232" s="241">
        <v>6060</v>
      </c>
      <c r="R1232" s="242">
        <f t="shared" si="393"/>
        <v>23490</v>
      </c>
      <c r="S1232" s="242">
        <f t="shared" si="395"/>
        <v>29460.000000000004</v>
      </c>
      <c r="T1232" s="242">
        <f t="shared" si="396"/>
        <v>156741.19999999998</v>
      </c>
      <c r="U1232" s="242">
        <f t="shared" si="399"/>
        <v>209691.19999999998</v>
      </c>
      <c r="V1232" s="242">
        <f t="shared" si="409"/>
        <v>215751.19999999998</v>
      </c>
      <c r="W1232" s="242">
        <f t="shared" si="400"/>
        <v>21575</v>
      </c>
      <c r="X1232" s="242">
        <f t="shared" si="401"/>
        <v>7980</v>
      </c>
      <c r="Y1232" s="244">
        <f t="shared" si="402"/>
        <v>245300</v>
      </c>
      <c r="AB1232" s="241">
        <v>7300</v>
      </c>
      <c r="AC1232" s="242">
        <f t="shared" si="394"/>
        <v>27990</v>
      </c>
      <c r="AD1232" s="242">
        <f t="shared" si="397"/>
        <v>37580</v>
      </c>
      <c r="AE1232" s="242">
        <f t="shared" si="398"/>
        <v>203996.2</v>
      </c>
      <c r="AF1232" s="242">
        <f t="shared" si="403"/>
        <v>269566.2</v>
      </c>
      <c r="AG1232" s="242">
        <f t="shared" si="410"/>
        <v>276866.2</v>
      </c>
      <c r="AH1232" s="242">
        <f t="shared" si="404"/>
        <v>27687</v>
      </c>
      <c r="AI1232" s="242">
        <f t="shared" si="405"/>
        <v>10240</v>
      </c>
      <c r="AJ1232" s="244">
        <f t="shared" si="406"/>
        <v>314790</v>
      </c>
      <c r="AM1232" s="246">
        <f t="shared" si="407"/>
        <v>21290</v>
      </c>
      <c r="AN1232" s="246">
        <f t="shared" si="408"/>
        <v>15610</v>
      </c>
    </row>
    <row r="1233" spans="2:40">
      <c r="B1233" s="247">
        <v>1228</v>
      </c>
      <c r="C1233" s="3"/>
      <c r="J1233" s="247">
        <v>728</v>
      </c>
      <c r="N1233" s="195">
        <v>336400</v>
      </c>
      <c r="O1233" s="195">
        <v>261150</v>
      </c>
      <c r="Q1233" s="241">
        <v>6060</v>
      </c>
      <c r="R1233" s="242">
        <f t="shared" si="393"/>
        <v>23490</v>
      </c>
      <c r="S1233" s="242">
        <f t="shared" si="395"/>
        <v>29460.000000000004</v>
      </c>
      <c r="T1233" s="242">
        <f t="shared" si="396"/>
        <v>156956.79999999999</v>
      </c>
      <c r="U1233" s="242">
        <f t="shared" si="399"/>
        <v>209906.8</v>
      </c>
      <c r="V1233" s="242">
        <f t="shared" si="409"/>
        <v>215966.8</v>
      </c>
      <c r="W1233" s="242">
        <f t="shared" si="400"/>
        <v>21597</v>
      </c>
      <c r="X1233" s="242">
        <f t="shared" si="401"/>
        <v>7990</v>
      </c>
      <c r="Y1233" s="244">
        <f t="shared" si="402"/>
        <v>245550</v>
      </c>
      <c r="AB1233" s="241">
        <v>7300</v>
      </c>
      <c r="AC1233" s="242">
        <f t="shared" si="394"/>
        <v>27990</v>
      </c>
      <c r="AD1233" s="242">
        <f t="shared" si="397"/>
        <v>37580</v>
      </c>
      <c r="AE1233" s="242">
        <f t="shared" si="398"/>
        <v>204276.80000000002</v>
      </c>
      <c r="AF1233" s="242">
        <f t="shared" si="403"/>
        <v>269846.80000000005</v>
      </c>
      <c r="AG1233" s="242">
        <f t="shared" si="410"/>
        <v>277146.80000000005</v>
      </c>
      <c r="AH1233" s="242">
        <f t="shared" si="404"/>
        <v>27715</v>
      </c>
      <c r="AI1233" s="242">
        <f t="shared" si="405"/>
        <v>10250</v>
      </c>
      <c r="AJ1233" s="244">
        <f t="shared" si="406"/>
        <v>315110</v>
      </c>
      <c r="AM1233" s="246">
        <f t="shared" si="407"/>
        <v>21290</v>
      </c>
      <c r="AN1233" s="246">
        <f t="shared" si="408"/>
        <v>15600</v>
      </c>
    </row>
    <row r="1234" spans="2:40">
      <c r="B1234" s="2">
        <v>1229</v>
      </c>
      <c r="C1234" s="3"/>
      <c r="J1234" s="247">
        <v>729</v>
      </c>
      <c r="N1234" s="195">
        <v>336720</v>
      </c>
      <c r="O1234" s="195">
        <v>261400</v>
      </c>
      <c r="Q1234" s="241">
        <v>6060</v>
      </c>
      <c r="R1234" s="242">
        <f t="shared" si="393"/>
        <v>23490</v>
      </c>
      <c r="S1234" s="242">
        <f t="shared" si="395"/>
        <v>29460.000000000004</v>
      </c>
      <c r="T1234" s="242">
        <f t="shared" si="396"/>
        <v>157172.4</v>
      </c>
      <c r="U1234" s="242">
        <f t="shared" si="399"/>
        <v>210122.4</v>
      </c>
      <c r="V1234" s="242">
        <f t="shared" si="409"/>
        <v>216182.39999999999</v>
      </c>
      <c r="W1234" s="242">
        <f t="shared" si="400"/>
        <v>21618</v>
      </c>
      <c r="X1234" s="242">
        <f t="shared" si="401"/>
        <v>7990</v>
      </c>
      <c r="Y1234" s="244">
        <f t="shared" si="402"/>
        <v>245790</v>
      </c>
      <c r="AB1234" s="241">
        <v>7300</v>
      </c>
      <c r="AC1234" s="242">
        <f t="shared" si="394"/>
        <v>27990</v>
      </c>
      <c r="AD1234" s="242">
        <f t="shared" si="397"/>
        <v>37580</v>
      </c>
      <c r="AE1234" s="242">
        <f t="shared" si="398"/>
        <v>204557.40000000002</v>
      </c>
      <c r="AF1234" s="242">
        <f t="shared" si="403"/>
        <v>270127.40000000002</v>
      </c>
      <c r="AG1234" s="242">
        <f t="shared" si="410"/>
        <v>277427.40000000002</v>
      </c>
      <c r="AH1234" s="242">
        <f t="shared" si="404"/>
        <v>27743</v>
      </c>
      <c r="AI1234" s="242">
        <f t="shared" si="405"/>
        <v>10260</v>
      </c>
      <c r="AJ1234" s="244">
        <f t="shared" si="406"/>
        <v>315430</v>
      </c>
      <c r="AM1234" s="246">
        <f t="shared" si="407"/>
        <v>21290</v>
      </c>
      <c r="AN1234" s="246">
        <f t="shared" si="408"/>
        <v>15610</v>
      </c>
    </row>
    <row r="1235" spans="2:40">
      <c r="B1235" s="247">
        <v>1230</v>
      </c>
      <c r="C1235" s="3"/>
      <c r="J1235" s="247">
        <v>730</v>
      </c>
      <c r="N1235" s="195">
        <v>337040</v>
      </c>
      <c r="O1235" s="195">
        <v>261650</v>
      </c>
      <c r="Q1235" s="241">
        <v>6060</v>
      </c>
      <c r="R1235" s="242">
        <f t="shared" si="393"/>
        <v>23490</v>
      </c>
      <c r="S1235" s="242">
        <f t="shared" si="395"/>
        <v>29460.000000000004</v>
      </c>
      <c r="T1235" s="242">
        <f t="shared" si="396"/>
        <v>157388</v>
      </c>
      <c r="U1235" s="242">
        <f t="shared" si="399"/>
        <v>210338</v>
      </c>
      <c r="V1235" s="242">
        <f t="shared" si="409"/>
        <v>216398</v>
      </c>
      <c r="W1235" s="242">
        <f t="shared" si="400"/>
        <v>21640</v>
      </c>
      <c r="X1235" s="242">
        <f t="shared" si="401"/>
        <v>8000</v>
      </c>
      <c r="Y1235" s="244">
        <f t="shared" si="402"/>
        <v>246030</v>
      </c>
      <c r="AB1235" s="241">
        <v>7300</v>
      </c>
      <c r="AC1235" s="242">
        <f t="shared" si="394"/>
        <v>27990</v>
      </c>
      <c r="AD1235" s="242">
        <f t="shared" si="397"/>
        <v>37580</v>
      </c>
      <c r="AE1235" s="242">
        <f t="shared" si="398"/>
        <v>204838.00000000003</v>
      </c>
      <c r="AF1235" s="242">
        <f t="shared" si="403"/>
        <v>270408</v>
      </c>
      <c r="AG1235" s="242">
        <f t="shared" si="410"/>
        <v>277708</v>
      </c>
      <c r="AH1235" s="242">
        <f t="shared" si="404"/>
        <v>27771</v>
      </c>
      <c r="AI1235" s="242">
        <f t="shared" si="405"/>
        <v>10270</v>
      </c>
      <c r="AJ1235" s="244">
        <f t="shared" si="406"/>
        <v>315740</v>
      </c>
      <c r="AM1235" s="246">
        <f t="shared" si="407"/>
        <v>21300</v>
      </c>
      <c r="AN1235" s="246">
        <f t="shared" si="408"/>
        <v>15620</v>
      </c>
    </row>
    <row r="1236" spans="2:40">
      <c r="B1236" s="2">
        <v>1231</v>
      </c>
      <c r="C1236" s="3"/>
      <c r="J1236" s="247">
        <v>731</v>
      </c>
      <c r="N1236" s="195">
        <v>337360</v>
      </c>
      <c r="O1236" s="195">
        <v>261890</v>
      </c>
      <c r="Q1236" s="241">
        <v>6060</v>
      </c>
      <c r="R1236" s="242">
        <f t="shared" si="393"/>
        <v>23490</v>
      </c>
      <c r="S1236" s="242">
        <f t="shared" si="395"/>
        <v>29460.000000000004</v>
      </c>
      <c r="T1236" s="242">
        <f t="shared" si="396"/>
        <v>157603.6</v>
      </c>
      <c r="U1236" s="242">
        <f t="shared" si="399"/>
        <v>210553.60000000001</v>
      </c>
      <c r="V1236" s="242">
        <f t="shared" si="409"/>
        <v>216613.6</v>
      </c>
      <c r="W1236" s="242">
        <f t="shared" si="400"/>
        <v>21661</v>
      </c>
      <c r="X1236" s="242">
        <f t="shared" si="401"/>
        <v>8010</v>
      </c>
      <c r="Y1236" s="244">
        <f t="shared" si="402"/>
        <v>246280</v>
      </c>
      <c r="AB1236" s="241">
        <v>7300</v>
      </c>
      <c r="AC1236" s="242">
        <f t="shared" si="394"/>
        <v>27990</v>
      </c>
      <c r="AD1236" s="242">
        <f t="shared" si="397"/>
        <v>37580</v>
      </c>
      <c r="AE1236" s="242">
        <f t="shared" si="398"/>
        <v>205118.6</v>
      </c>
      <c r="AF1236" s="242">
        <f t="shared" si="403"/>
        <v>270688.59999999998</v>
      </c>
      <c r="AG1236" s="242">
        <f t="shared" si="410"/>
        <v>277988.59999999998</v>
      </c>
      <c r="AH1236" s="242">
        <f t="shared" si="404"/>
        <v>27799</v>
      </c>
      <c r="AI1236" s="242">
        <f t="shared" si="405"/>
        <v>10280</v>
      </c>
      <c r="AJ1236" s="244">
        <f t="shared" si="406"/>
        <v>316060</v>
      </c>
      <c r="AM1236" s="246">
        <f t="shared" si="407"/>
        <v>21300</v>
      </c>
      <c r="AN1236" s="246">
        <f t="shared" si="408"/>
        <v>15610</v>
      </c>
    </row>
    <row r="1237" spans="2:40">
      <c r="B1237" s="247">
        <v>1232</v>
      </c>
      <c r="C1237" s="3"/>
      <c r="J1237" s="247">
        <v>732</v>
      </c>
      <c r="N1237" s="195">
        <v>337670</v>
      </c>
      <c r="O1237" s="195">
        <v>262140</v>
      </c>
      <c r="Q1237" s="241">
        <v>6060</v>
      </c>
      <c r="R1237" s="242">
        <f t="shared" si="393"/>
        <v>23490</v>
      </c>
      <c r="S1237" s="242">
        <f t="shared" si="395"/>
        <v>29460.000000000004</v>
      </c>
      <c r="T1237" s="242">
        <f t="shared" si="396"/>
        <v>157819.19999999998</v>
      </c>
      <c r="U1237" s="242">
        <f t="shared" si="399"/>
        <v>210769.19999999998</v>
      </c>
      <c r="V1237" s="242">
        <f t="shared" si="409"/>
        <v>216829.19999999998</v>
      </c>
      <c r="W1237" s="242">
        <f t="shared" si="400"/>
        <v>21683</v>
      </c>
      <c r="X1237" s="242">
        <f t="shared" si="401"/>
        <v>8020</v>
      </c>
      <c r="Y1237" s="244">
        <f t="shared" si="402"/>
        <v>246530</v>
      </c>
      <c r="AB1237" s="241">
        <v>7300</v>
      </c>
      <c r="AC1237" s="242">
        <f t="shared" si="394"/>
        <v>27990</v>
      </c>
      <c r="AD1237" s="242">
        <f t="shared" si="397"/>
        <v>37580</v>
      </c>
      <c r="AE1237" s="242">
        <f t="shared" si="398"/>
        <v>205399.2</v>
      </c>
      <c r="AF1237" s="242">
        <f t="shared" si="403"/>
        <v>270969.2</v>
      </c>
      <c r="AG1237" s="242">
        <f t="shared" si="410"/>
        <v>278269.2</v>
      </c>
      <c r="AH1237" s="242">
        <f t="shared" si="404"/>
        <v>27827</v>
      </c>
      <c r="AI1237" s="242">
        <f t="shared" si="405"/>
        <v>10290</v>
      </c>
      <c r="AJ1237" s="244">
        <f t="shared" si="406"/>
        <v>316380</v>
      </c>
      <c r="AM1237" s="246">
        <f t="shared" si="407"/>
        <v>21290</v>
      </c>
      <c r="AN1237" s="246">
        <f t="shared" si="408"/>
        <v>15610</v>
      </c>
    </row>
    <row r="1238" spans="2:40">
      <c r="B1238" s="2">
        <v>1233</v>
      </c>
      <c r="C1238" s="3"/>
      <c r="J1238" s="247">
        <v>733</v>
      </c>
      <c r="N1238" s="195">
        <v>337990</v>
      </c>
      <c r="O1238" s="195">
        <v>262380</v>
      </c>
      <c r="Q1238" s="241">
        <v>6060</v>
      </c>
      <c r="R1238" s="242">
        <f t="shared" si="393"/>
        <v>23490</v>
      </c>
      <c r="S1238" s="242">
        <f t="shared" si="395"/>
        <v>29460.000000000004</v>
      </c>
      <c r="T1238" s="242">
        <f t="shared" si="396"/>
        <v>158034.79999999999</v>
      </c>
      <c r="U1238" s="242">
        <f t="shared" si="399"/>
        <v>210984.8</v>
      </c>
      <c r="V1238" s="242">
        <f t="shared" si="409"/>
        <v>217044.8</v>
      </c>
      <c r="W1238" s="242">
        <f t="shared" si="400"/>
        <v>21704</v>
      </c>
      <c r="X1238" s="242">
        <f t="shared" si="401"/>
        <v>8030</v>
      </c>
      <c r="Y1238" s="244">
        <f t="shared" si="402"/>
        <v>246770</v>
      </c>
      <c r="AB1238" s="241">
        <v>7300</v>
      </c>
      <c r="AC1238" s="242">
        <f t="shared" si="394"/>
        <v>27990</v>
      </c>
      <c r="AD1238" s="242">
        <f t="shared" si="397"/>
        <v>37580</v>
      </c>
      <c r="AE1238" s="242">
        <f t="shared" si="398"/>
        <v>205679.80000000002</v>
      </c>
      <c r="AF1238" s="242">
        <f t="shared" si="403"/>
        <v>271249.80000000005</v>
      </c>
      <c r="AG1238" s="242">
        <f t="shared" si="410"/>
        <v>278549.80000000005</v>
      </c>
      <c r="AH1238" s="242">
        <f t="shared" si="404"/>
        <v>27855</v>
      </c>
      <c r="AI1238" s="242">
        <f t="shared" si="405"/>
        <v>10300</v>
      </c>
      <c r="AJ1238" s="244">
        <f t="shared" si="406"/>
        <v>316700</v>
      </c>
      <c r="AM1238" s="246">
        <f t="shared" si="407"/>
        <v>21290</v>
      </c>
      <c r="AN1238" s="246">
        <f t="shared" si="408"/>
        <v>15610</v>
      </c>
    </row>
    <row r="1239" spans="2:40">
      <c r="B1239" s="247">
        <v>1234</v>
      </c>
      <c r="C1239" s="3"/>
      <c r="J1239" s="247">
        <v>734</v>
      </c>
      <c r="N1239" s="195">
        <v>338310</v>
      </c>
      <c r="O1239" s="195">
        <v>262620</v>
      </c>
      <c r="Q1239" s="241">
        <v>6060</v>
      </c>
      <c r="R1239" s="242">
        <f t="shared" si="393"/>
        <v>23490</v>
      </c>
      <c r="S1239" s="242">
        <f t="shared" si="395"/>
        <v>29460.000000000004</v>
      </c>
      <c r="T1239" s="242">
        <f t="shared" si="396"/>
        <v>158250.4</v>
      </c>
      <c r="U1239" s="242">
        <f t="shared" si="399"/>
        <v>211200.4</v>
      </c>
      <c r="V1239" s="242">
        <f t="shared" si="409"/>
        <v>217260.4</v>
      </c>
      <c r="W1239" s="242">
        <f t="shared" si="400"/>
        <v>21726</v>
      </c>
      <c r="X1239" s="242">
        <f t="shared" si="401"/>
        <v>8030</v>
      </c>
      <c r="Y1239" s="244">
        <f t="shared" si="402"/>
        <v>247010</v>
      </c>
      <c r="AB1239" s="241">
        <v>7300</v>
      </c>
      <c r="AC1239" s="242">
        <f t="shared" si="394"/>
        <v>27990</v>
      </c>
      <c r="AD1239" s="242">
        <f t="shared" si="397"/>
        <v>37580</v>
      </c>
      <c r="AE1239" s="242">
        <f t="shared" si="398"/>
        <v>205960.40000000002</v>
      </c>
      <c r="AF1239" s="242">
        <f t="shared" si="403"/>
        <v>271530.40000000002</v>
      </c>
      <c r="AG1239" s="242">
        <f t="shared" si="410"/>
        <v>278830.40000000002</v>
      </c>
      <c r="AH1239" s="242">
        <f t="shared" si="404"/>
        <v>27883</v>
      </c>
      <c r="AI1239" s="242">
        <f t="shared" si="405"/>
        <v>10310</v>
      </c>
      <c r="AJ1239" s="244">
        <f t="shared" si="406"/>
        <v>317020</v>
      </c>
      <c r="AM1239" s="246">
        <f t="shared" si="407"/>
        <v>21290</v>
      </c>
      <c r="AN1239" s="246">
        <f t="shared" si="408"/>
        <v>15610</v>
      </c>
    </row>
    <row r="1240" spans="2:40">
      <c r="B1240" s="2">
        <v>1235</v>
      </c>
      <c r="C1240" s="3"/>
      <c r="J1240" s="247">
        <v>735</v>
      </c>
      <c r="N1240" s="195">
        <v>338640</v>
      </c>
      <c r="O1240" s="195">
        <v>262870</v>
      </c>
      <c r="Q1240" s="241">
        <v>6060</v>
      </c>
      <c r="R1240" s="242">
        <f t="shared" si="393"/>
        <v>23490</v>
      </c>
      <c r="S1240" s="242">
        <f t="shared" si="395"/>
        <v>29460.000000000004</v>
      </c>
      <c r="T1240" s="242">
        <f t="shared" si="396"/>
        <v>158466</v>
      </c>
      <c r="U1240" s="242">
        <f t="shared" si="399"/>
        <v>211416</v>
      </c>
      <c r="V1240" s="242">
        <f t="shared" si="409"/>
        <v>217476</v>
      </c>
      <c r="W1240" s="242">
        <f t="shared" si="400"/>
        <v>21748</v>
      </c>
      <c r="X1240" s="242">
        <f t="shared" si="401"/>
        <v>8040</v>
      </c>
      <c r="Y1240" s="244">
        <f t="shared" si="402"/>
        <v>247260</v>
      </c>
      <c r="AB1240" s="241">
        <v>7300</v>
      </c>
      <c r="AC1240" s="242">
        <f t="shared" si="394"/>
        <v>27990</v>
      </c>
      <c r="AD1240" s="242">
        <f t="shared" si="397"/>
        <v>37580</v>
      </c>
      <c r="AE1240" s="242">
        <f t="shared" si="398"/>
        <v>206241.00000000003</v>
      </c>
      <c r="AF1240" s="242">
        <f t="shared" si="403"/>
        <v>271811</v>
      </c>
      <c r="AG1240" s="242">
        <f t="shared" si="410"/>
        <v>279111</v>
      </c>
      <c r="AH1240" s="242">
        <f t="shared" si="404"/>
        <v>27911</v>
      </c>
      <c r="AI1240" s="242">
        <f t="shared" si="405"/>
        <v>10320</v>
      </c>
      <c r="AJ1240" s="244">
        <f t="shared" si="406"/>
        <v>317340</v>
      </c>
      <c r="AM1240" s="246">
        <f t="shared" si="407"/>
        <v>21300</v>
      </c>
      <c r="AN1240" s="246">
        <f t="shared" si="408"/>
        <v>15610</v>
      </c>
    </row>
    <row r="1241" spans="2:40">
      <c r="B1241" s="247">
        <v>1236</v>
      </c>
      <c r="C1241" s="3"/>
      <c r="J1241" s="247">
        <v>736</v>
      </c>
      <c r="N1241" s="195">
        <v>338960</v>
      </c>
      <c r="O1241" s="195">
        <v>263120</v>
      </c>
      <c r="Q1241" s="241">
        <v>6060</v>
      </c>
      <c r="R1241" s="242">
        <f t="shared" si="393"/>
        <v>23490</v>
      </c>
      <c r="S1241" s="242">
        <f t="shared" si="395"/>
        <v>29460.000000000004</v>
      </c>
      <c r="T1241" s="242">
        <f t="shared" si="396"/>
        <v>158681.60000000001</v>
      </c>
      <c r="U1241" s="242">
        <f t="shared" si="399"/>
        <v>211631.6</v>
      </c>
      <c r="V1241" s="242">
        <f t="shared" si="409"/>
        <v>217691.6</v>
      </c>
      <c r="W1241" s="242">
        <f t="shared" si="400"/>
        <v>21769</v>
      </c>
      <c r="X1241" s="242">
        <f t="shared" si="401"/>
        <v>8050</v>
      </c>
      <c r="Y1241" s="244">
        <f t="shared" si="402"/>
        <v>247510</v>
      </c>
      <c r="AB1241" s="241">
        <v>7300</v>
      </c>
      <c r="AC1241" s="242">
        <f t="shared" si="394"/>
        <v>27990</v>
      </c>
      <c r="AD1241" s="242">
        <f t="shared" si="397"/>
        <v>37580</v>
      </c>
      <c r="AE1241" s="242">
        <f t="shared" si="398"/>
        <v>206521.60000000001</v>
      </c>
      <c r="AF1241" s="242">
        <f t="shared" si="403"/>
        <v>272091.59999999998</v>
      </c>
      <c r="AG1241" s="242">
        <f t="shared" si="410"/>
        <v>279391.59999999998</v>
      </c>
      <c r="AH1241" s="242">
        <f t="shared" si="404"/>
        <v>27939</v>
      </c>
      <c r="AI1241" s="242">
        <f t="shared" si="405"/>
        <v>10330</v>
      </c>
      <c r="AJ1241" s="244">
        <f t="shared" si="406"/>
        <v>317660</v>
      </c>
      <c r="AM1241" s="246">
        <f t="shared" si="407"/>
        <v>21300</v>
      </c>
      <c r="AN1241" s="246">
        <f t="shared" si="408"/>
        <v>15610</v>
      </c>
    </row>
    <row r="1242" spans="2:40">
      <c r="B1242" s="2">
        <v>1237</v>
      </c>
      <c r="C1242" s="3"/>
      <c r="J1242" s="247">
        <v>737</v>
      </c>
      <c r="N1242" s="195">
        <v>339280</v>
      </c>
      <c r="O1242" s="195">
        <v>263370</v>
      </c>
      <c r="Q1242" s="241">
        <v>6060</v>
      </c>
      <c r="R1242" s="242">
        <f t="shared" si="393"/>
        <v>23490</v>
      </c>
      <c r="S1242" s="242">
        <f t="shared" si="395"/>
        <v>29460.000000000004</v>
      </c>
      <c r="T1242" s="242">
        <f t="shared" si="396"/>
        <v>158897.19999999998</v>
      </c>
      <c r="U1242" s="242">
        <f t="shared" si="399"/>
        <v>211847.19999999998</v>
      </c>
      <c r="V1242" s="242">
        <f t="shared" si="409"/>
        <v>217907.19999999998</v>
      </c>
      <c r="W1242" s="242">
        <f t="shared" si="400"/>
        <v>21791</v>
      </c>
      <c r="X1242" s="242">
        <f t="shared" si="401"/>
        <v>8060</v>
      </c>
      <c r="Y1242" s="244">
        <f t="shared" si="402"/>
        <v>247750</v>
      </c>
      <c r="AB1242" s="241">
        <v>7300</v>
      </c>
      <c r="AC1242" s="242">
        <f t="shared" si="394"/>
        <v>27990</v>
      </c>
      <c r="AD1242" s="242">
        <f t="shared" si="397"/>
        <v>37580</v>
      </c>
      <c r="AE1242" s="242">
        <f t="shared" si="398"/>
        <v>206802.2</v>
      </c>
      <c r="AF1242" s="242">
        <f t="shared" si="403"/>
        <v>272372.2</v>
      </c>
      <c r="AG1242" s="242">
        <f t="shared" si="410"/>
        <v>279672.2</v>
      </c>
      <c r="AH1242" s="242">
        <f t="shared" si="404"/>
        <v>27967</v>
      </c>
      <c r="AI1242" s="242">
        <f t="shared" si="405"/>
        <v>10340</v>
      </c>
      <c r="AJ1242" s="244">
        <f t="shared" si="406"/>
        <v>317970</v>
      </c>
      <c r="AM1242" s="246">
        <f t="shared" si="407"/>
        <v>21310</v>
      </c>
      <c r="AN1242" s="246">
        <f t="shared" si="408"/>
        <v>15620</v>
      </c>
    </row>
    <row r="1243" spans="2:40">
      <c r="B1243" s="247">
        <v>1238</v>
      </c>
      <c r="C1243" s="3"/>
      <c r="J1243" s="247">
        <v>738</v>
      </c>
      <c r="N1243" s="195">
        <v>339600</v>
      </c>
      <c r="O1243" s="195">
        <v>263600</v>
      </c>
      <c r="Q1243" s="241">
        <v>6060</v>
      </c>
      <c r="R1243" s="242">
        <f t="shared" si="393"/>
        <v>23490</v>
      </c>
      <c r="S1243" s="242">
        <f t="shared" si="395"/>
        <v>29460.000000000004</v>
      </c>
      <c r="T1243" s="242">
        <f t="shared" si="396"/>
        <v>159112.79999999999</v>
      </c>
      <c r="U1243" s="242">
        <f t="shared" si="399"/>
        <v>212062.8</v>
      </c>
      <c r="V1243" s="242">
        <f t="shared" si="409"/>
        <v>218122.8</v>
      </c>
      <c r="W1243" s="242">
        <f t="shared" si="400"/>
        <v>21812</v>
      </c>
      <c r="X1243" s="242">
        <f t="shared" si="401"/>
        <v>8070</v>
      </c>
      <c r="Y1243" s="244">
        <f t="shared" si="402"/>
        <v>248000</v>
      </c>
      <c r="AB1243" s="241">
        <v>7300</v>
      </c>
      <c r="AC1243" s="242">
        <f t="shared" si="394"/>
        <v>27990</v>
      </c>
      <c r="AD1243" s="242">
        <f t="shared" si="397"/>
        <v>37580</v>
      </c>
      <c r="AE1243" s="242">
        <f t="shared" si="398"/>
        <v>207082.80000000002</v>
      </c>
      <c r="AF1243" s="242">
        <f t="shared" si="403"/>
        <v>272652.80000000005</v>
      </c>
      <c r="AG1243" s="242">
        <f t="shared" si="410"/>
        <v>279952.80000000005</v>
      </c>
      <c r="AH1243" s="242">
        <f t="shared" si="404"/>
        <v>27995</v>
      </c>
      <c r="AI1243" s="242">
        <f t="shared" si="405"/>
        <v>10350</v>
      </c>
      <c r="AJ1243" s="244">
        <f t="shared" si="406"/>
        <v>318290</v>
      </c>
      <c r="AM1243" s="246">
        <f t="shared" si="407"/>
        <v>21310</v>
      </c>
      <c r="AN1243" s="246">
        <f t="shared" si="408"/>
        <v>15600</v>
      </c>
    </row>
    <row r="1244" spans="2:40">
      <c r="B1244" s="2">
        <v>1239</v>
      </c>
      <c r="C1244" s="3"/>
      <c r="J1244" s="247">
        <v>739</v>
      </c>
      <c r="N1244" s="195">
        <v>339910</v>
      </c>
      <c r="O1244" s="195">
        <v>263850</v>
      </c>
      <c r="Q1244" s="241">
        <v>6060</v>
      </c>
      <c r="R1244" s="242">
        <f t="shared" si="393"/>
        <v>23490</v>
      </c>
      <c r="S1244" s="242">
        <f t="shared" si="395"/>
        <v>29460.000000000004</v>
      </c>
      <c r="T1244" s="242">
        <f t="shared" si="396"/>
        <v>159328.4</v>
      </c>
      <c r="U1244" s="242">
        <f t="shared" si="399"/>
        <v>212278.39999999999</v>
      </c>
      <c r="V1244" s="242">
        <f t="shared" si="409"/>
        <v>218338.4</v>
      </c>
      <c r="W1244" s="242">
        <f t="shared" si="400"/>
        <v>21834</v>
      </c>
      <c r="X1244" s="242">
        <f t="shared" si="401"/>
        <v>8070</v>
      </c>
      <c r="Y1244" s="244">
        <f t="shared" si="402"/>
        <v>248240</v>
      </c>
      <c r="AB1244" s="241">
        <v>7300</v>
      </c>
      <c r="AC1244" s="242">
        <f t="shared" si="394"/>
        <v>27990</v>
      </c>
      <c r="AD1244" s="242">
        <f t="shared" si="397"/>
        <v>37580</v>
      </c>
      <c r="AE1244" s="242">
        <f t="shared" si="398"/>
        <v>207363.40000000002</v>
      </c>
      <c r="AF1244" s="242">
        <f t="shared" si="403"/>
        <v>272933.40000000002</v>
      </c>
      <c r="AG1244" s="242">
        <f t="shared" si="410"/>
        <v>280233.40000000002</v>
      </c>
      <c r="AH1244" s="242">
        <f t="shared" si="404"/>
        <v>28023</v>
      </c>
      <c r="AI1244" s="242">
        <f t="shared" si="405"/>
        <v>10360</v>
      </c>
      <c r="AJ1244" s="244">
        <f t="shared" si="406"/>
        <v>318610</v>
      </c>
      <c r="AM1244" s="246">
        <f t="shared" si="407"/>
        <v>21300</v>
      </c>
      <c r="AN1244" s="246">
        <f t="shared" si="408"/>
        <v>15610</v>
      </c>
    </row>
    <row r="1245" spans="2:40">
      <c r="B1245" s="247">
        <v>1240</v>
      </c>
      <c r="C1245" s="3"/>
      <c r="J1245" s="247">
        <v>740</v>
      </c>
      <c r="N1245" s="195">
        <v>340230</v>
      </c>
      <c r="O1245" s="195">
        <v>264100</v>
      </c>
      <c r="Q1245" s="241">
        <v>6060</v>
      </c>
      <c r="R1245" s="242">
        <f t="shared" si="393"/>
        <v>23490</v>
      </c>
      <c r="S1245" s="242">
        <f t="shared" si="395"/>
        <v>29460.000000000004</v>
      </c>
      <c r="T1245" s="242">
        <f t="shared" si="396"/>
        <v>159544</v>
      </c>
      <c r="U1245" s="242">
        <f t="shared" si="399"/>
        <v>212494</v>
      </c>
      <c r="V1245" s="242">
        <f t="shared" si="409"/>
        <v>218554</v>
      </c>
      <c r="W1245" s="242">
        <f t="shared" si="400"/>
        <v>21855</v>
      </c>
      <c r="X1245" s="242">
        <f t="shared" si="401"/>
        <v>8080</v>
      </c>
      <c r="Y1245" s="244">
        <f t="shared" si="402"/>
        <v>248480</v>
      </c>
      <c r="AB1245" s="241">
        <v>7300</v>
      </c>
      <c r="AC1245" s="242">
        <f t="shared" si="394"/>
        <v>27990</v>
      </c>
      <c r="AD1245" s="242">
        <f t="shared" si="397"/>
        <v>37580</v>
      </c>
      <c r="AE1245" s="242">
        <f t="shared" si="398"/>
        <v>207644.00000000003</v>
      </c>
      <c r="AF1245" s="242">
        <f t="shared" si="403"/>
        <v>273214</v>
      </c>
      <c r="AG1245" s="242">
        <f t="shared" si="410"/>
        <v>280514</v>
      </c>
      <c r="AH1245" s="242">
        <f t="shared" si="404"/>
        <v>28051</v>
      </c>
      <c r="AI1245" s="242">
        <f t="shared" si="405"/>
        <v>10370</v>
      </c>
      <c r="AJ1245" s="244">
        <f t="shared" si="406"/>
        <v>318930</v>
      </c>
      <c r="AM1245" s="246">
        <f t="shared" si="407"/>
        <v>21300</v>
      </c>
      <c r="AN1245" s="246">
        <f t="shared" si="408"/>
        <v>15620</v>
      </c>
    </row>
    <row r="1246" spans="2:40">
      <c r="B1246" s="2">
        <v>1241</v>
      </c>
      <c r="C1246" s="3"/>
      <c r="J1246" s="247">
        <v>741</v>
      </c>
      <c r="N1246" s="195">
        <v>340550</v>
      </c>
      <c r="O1246" s="195">
        <v>264340</v>
      </c>
      <c r="Q1246" s="241">
        <v>6060</v>
      </c>
      <c r="R1246" s="242">
        <f t="shared" si="393"/>
        <v>23490</v>
      </c>
      <c r="S1246" s="242">
        <f t="shared" si="395"/>
        <v>29460.000000000004</v>
      </c>
      <c r="T1246" s="242">
        <f t="shared" si="396"/>
        <v>159759.6</v>
      </c>
      <c r="U1246" s="242">
        <f t="shared" si="399"/>
        <v>212709.6</v>
      </c>
      <c r="V1246" s="242">
        <f t="shared" si="409"/>
        <v>218769.6</v>
      </c>
      <c r="W1246" s="242">
        <f t="shared" si="400"/>
        <v>21877</v>
      </c>
      <c r="X1246" s="242">
        <f t="shared" si="401"/>
        <v>8090</v>
      </c>
      <c r="Y1246" s="244">
        <f t="shared" si="402"/>
        <v>248730</v>
      </c>
      <c r="AB1246" s="241">
        <v>7300</v>
      </c>
      <c r="AC1246" s="242">
        <f t="shared" si="394"/>
        <v>27990</v>
      </c>
      <c r="AD1246" s="242">
        <f t="shared" si="397"/>
        <v>37580</v>
      </c>
      <c r="AE1246" s="242">
        <f t="shared" si="398"/>
        <v>207924.6</v>
      </c>
      <c r="AF1246" s="242">
        <f t="shared" si="403"/>
        <v>273494.59999999998</v>
      </c>
      <c r="AG1246" s="242">
        <f t="shared" si="410"/>
        <v>280794.59999999998</v>
      </c>
      <c r="AH1246" s="242">
        <f t="shared" si="404"/>
        <v>28079</v>
      </c>
      <c r="AI1246" s="242">
        <f t="shared" si="405"/>
        <v>10380</v>
      </c>
      <c r="AJ1246" s="244">
        <f t="shared" si="406"/>
        <v>319250</v>
      </c>
      <c r="AM1246" s="246">
        <f t="shared" si="407"/>
        <v>21300</v>
      </c>
      <c r="AN1246" s="246">
        <f t="shared" si="408"/>
        <v>15610</v>
      </c>
    </row>
    <row r="1247" spans="2:40">
      <c r="B1247" s="247">
        <v>1242</v>
      </c>
      <c r="C1247" s="3"/>
      <c r="J1247" s="247">
        <v>742</v>
      </c>
      <c r="N1247" s="195">
        <v>340870</v>
      </c>
      <c r="O1247" s="195">
        <v>264590</v>
      </c>
      <c r="Q1247" s="241">
        <v>6060</v>
      </c>
      <c r="R1247" s="242">
        <f t="shared" si="393"/>
        <v>23490</v>
      </c>
      <c r="S1247" s="242">
        <f t="shared" si="395"/>
        <v>29460.000000000004</v>
      </c>
      <c r="T1247" s="242">
        <f t="shared" si="396"/>
        <v>159975.19999999998</v>
      </c>
      <c r="U1247" s="242">
        <f t="shared" si="399"/>
        <v>212925.19999999998</v>
      </c>
      <c r="V1247" s="242">
        <f t="shared" si="409"/>
        <v>218985.19999999998</v>
      </c>
      <c r="W1247" s="242">
        <f t="shared" si="400"/>
        <v>21899</v>
      </c>
      <c r="X1247" s="242">
        <f t="shared" si="401"/>
        <v>8100</v>
      </c>
      <c r="Y1247" s="244">
        <f t="shared" si="402"/>
        <v>248980</v>
      </c>
      <c r="AB1247" s="241">
        <v>7300</v>
      </c>
      <c r="AC1247" s="242">
        <f t="shared" si="394"/>
        <v>27990</v>
      </c>
      <c r="AD1247" s="242">
        <f t="shared" si="397"/>
        <v>37580</v>
      </c>
      <c r="AE1247" s="242">
        <f t="shared" si="398"/>
        <v>208205.2</v>
      </c>
      <c r="AF1247" s="242">
        <f t="shared" si="403"/>
        <v>273775.2</v>
      </c>
      <c r="AG1247" s="242">
        <f t="shared" si="410"/>
        <v>281075.20000000001</v>
      </c>
      <c r="AH1247" s="242">
        <f t="shared" si="404"/>
        <v>28108</v>
      </c>
      <c r="AI1247" s="242">
        <f t="shared" si="405"/>
        <v>10390</v>
      </c>
      <c r="AJ1247" s="244">
        <f t="shared" si="406"/>
        <v>319570</v>
      </c>
      <c r="AM1247" s="246">
        <f t="shared" si="407"/>
        <v>21300</v>
      </c>
      <c r="AN1247" s="246">
        <f t="shared" si="408"/>
        <v>15610</v>
      </c>
    </row>
    <row r="1248" spans="2:40">
      <c r="B1248" s="2">
        <v>1243</v>
      </c>
      <c r="C1248" s="3"/>
      <c r="J1248" s="247">
        <v>743</v>
      </c>
      <c r="N1248" s="195">
        <v>341190</v>
      </c>
      <c r="O1248" s="195">
        <v>264830</v>
      </c>
      <c r="Q1248" s="241">
        <v>6060</v>
      </c>
      <c r="R1248" s="242">
        <f t="shared" si="393"/>
        <v>23490</v>
      </c>
      <c r="S1248" s="242">
        <f t="shared" si="395"/>
        <v>29460.000000000004</v>
      </c>
      <c r="T1248" s="242">
        <f t="shared" si="396"/>
        <v>160190.79999999999</v>
      </c>
      <c r="U1248" s="242">
        <f t="shared" si="399"/>
        <v>213140.8</v>
      </c>
      <c r="V1248" s="242">
        <f t="shared" si="409"/>
        <v>219200.8</v>
      </c>
      <c r="W1248" s="242">
        <f t="shared" si="400"/>
        <v>21920</v>
      </c>
      <c r="X1248" s="242">
        <f t="shared" si="401"/>
        <v>8110</v>
      </c>
      <c r="Y1248" s="244">
        <f t="shared" si="402"/>
        <v>249230</v>
      </c>
      <c r="AB1248" s="241">
        <v>7300</v>
      </c>
      <c r="AC1248" s="242">
        <f t="shared" si="394"/>
        <v>27990</v>
      </c>
      <c r="AD1248" s="242">
        <f t="shared" si="397"/>
        <v>37580</v>
      </c>
      <c r="AE1248" s="242">
        <f t="shared" si="398"/>
        <v>208485.80000000002</v>
      </c>
      <c r="AF1248" s="242">
        <f t="shared" si="403"/>
        <v>274055.80000000005</v>
      </c>
      <c r="AG1248" s="242">
        <f t="shared" si="410"/>
        <v>281355.80000000005</v>
      </c>
      <c r="AH1248" s="242">
        <f t="shared" si="404"/>
        <v>28136</v>
      </c>
      <c r="AI1248" s="242">
        <f t="shared" si="405"/>
        <v>10410</v>
      </c>
      <c r="AJ1248" s="244">
        <f t="shared" si="406"/>
        <v>319900</v>
      </c>
      <c r="AM1248" s="246">
        <f t="shared" si="407"/>
        <v>21290</v>
      </c>
      <c r="AN1248" s="246">
        <f t="shared" si="408"/>
        <v>15600</v>
      </c>
    </row>
    <row r="1249" spans="2:40">
      <c r="B1249" s="247">
        <v>1244</v>
      </c>
      <c r="C1249" s="3"/>
      <c r="J1249" s="247">
        <v>744</v>
      </c>
      <c r="N1249" s="195">
        <v>341510</v>
      </c>
      <c r="O1249" s="195">
        <v>265080</v>
      </c>
      <c r="Q1249" s="241">
        <v>6060</v>
      </c>
      <c r="R1249" s="242">
        <f t="shared" si="393"/>
        <v>23490</v>
      </c>
      <c r="S1249" s="242">
        <f t="shared" si="395"/>
        <v>29460.000000000004</v>
      </c>
      <c r="T1249" s="242">
        <f t="shared" si="396"/>
        <v>160406.39999999999</v>
      </c>
      <c r="U1249" s="242">
        <f t="shared" si="399"/>
        <v>213356.4</v>
      </c>
      <c r="V1249" s="242">
        <f t="shared" si="409"/>
        <v>219416.4</v>
      </c>
      <c r="W1249" s="242">
        <f t="shared" si="400"/>
        <v>21942</v>
      </c>
      <c r="X1249" s="242">
        <f t="shared" si="401"/>
        <v>8110</v>
      </c>
      <c r="Y1249" s="244">
        <f t="shared" si="402"/>
        <v>249460</v>
      </c>
      <c r="AB1249" s="241">
        <v>7300</v>
      </c>
      <c r="AC1249" s="242">
        <f t="shared" si="394"/>
        <v>27990</v>
      </c>
      <c r="AD1249" s="242">
        <f t="shared" si="397"/>
        <v>37580</v>
      </c>
      <c r="AE1249" s="242">
        <f t="shared" si="398"/>
        <v>208766.40000000002</v>
      </c>
      <c r="AF1249" s="242">
        <f t="shared" si="403"/>
        <v>274336.40000000002</v>
      </c>
      <c r="AG1249" s="242">
        <f t="shared" si="410"/>
        <v>281636.40000000002</v>
      </c>
      <c r="AH1249" s="242">
        <f t="shared" si="404"/>
        <v>28164</v>
      </c>
      <c r="AI1249" s="242">
        <f t="shared" si="405"/>
        <v>10420</v>
      </c>
      <c r="AJ1249" s="244">
        <f t="shared" si="406"/>
        <v>320220</v>
      </c>
      <c r="AM1249" s="246">
        <f t="shared" si="407"/>
        <v>21290</v>
      </c>
      <c r="AN1249" s="246">
        <f t="shared" si="408"/>
        <v>15620</v>
      </c>
    </row>
    <row r="1250" spans="2:40">
      <c r="B1250" s="2">
        <v>1245</v>
      </c>
      <c r="C1250" s="3"/>
      <c r="J1250" s="247">
        <v>745</v>
      </c>
      <c r="N1250" s="195">
        <v>341830</v>
      </c>
      <c r="O1250" s="195">
        <v>265320</v>
      </c>
      <c r="Q1250" s="241">
        <v>6060</v>
      </c>
      <c r="R1250" s="242">
        <f t="shared" si="393"/>
        <v>23490</v>
      </c>
      <c r="S1250" s="242">
        <f t="shared" si="395"/>
        <v>29460.000000000004</v>
      </c>
      <c r="T1250" s="242">
        <f t="shared" si="396"/>
        <v>160622</v>
      </c>
      <c r="U1250" s="242">
        <f t="shared" si="399"/>
        <v>213572</v>
      </c>
      <c r="V1250" s="242">
        <f t="shared" si="409"/>
        <v>219632</v>
      </c>
      <c r="W1250" s="242">
        <f t="shared" si="400"/>
        <v>21963</v>
      </c>
      <c r="X1250" s="242">
        <f t="shared" si="401"/>
        <v>8120</v>
      </c>
      <c r="Y1250" s="244">
        <f t="shared" si="402"/>
        <v>249710</v>
      </c>
      <c r="AB1250" s="241">
        <v>7300</v>
      </c>
      <c r="AC1250" s="242">
        <f t="shared" si="394"/>
        <v>27990</v>
      </c>
      <c r="AD1250" s="242">
        <f t="shared" si="397"/>
        <v>37580</v>
      </c>
      <c r="AE1250" s="242">
        <f t="shared" si="398"/>
        <v>209047.00000000003</v>
      </c>
      <c r="AF1250" s="242">
        <f t="shared" si="403"/>
        <v>274617</v>
      </c>
      <c r="AG1250" s="242">
        <f t="shared" si="410"/>
        <v>281917</v>
      </c>
      <c r="AH1250" s="242">
        <f t="shared" si="404"/>
        <v>28192</v>
      </c>
      <c r="AI1250" s="242">
        <f t="shared" si="405"/>
        <v>10430</v>
      </c>
      <c r="AJ1250" s="244">
        <f t="shared" si="406"/>
        <v>320530</v>
      </c>
      <c r="AM1250" s="246">
        <f t="shared" si="407"/>
        <v>21300</v>
      </c>
      <c r="AN1250" s="246">
        <f t="shared" si="408"/>
        <v>15610</v>
      </c>
    </row>
    <row r="1251" spans="2:40">
      <c r="B1251" s="247">
        <v>1246</v>
      </c>
      <c r="C1251" s="3"/>
      <c r="J1251" s="247">
        <v>746</v>
      </c>
      <c r="N1251" s="195">
        <v>342150</v>
      </c>
      <c r="O1251" s="195">
        <v>265570</v>
      </c>
      <c r="Q1251" s="241">
        <v>6060</v>
      </c>
      <c r="R1251" s="242">
        <f t="shared" si="393"/>
        <v>23490</v>
      </c>
      <c r="S1251" s="242">
        <f t="shared" si="395"/>
        <v>29460.000000000004</v>
      </c>
      <c r="T1251" s="242">
        <f t="shared" si="396"/>
        <v>160837.6</v>
      </c>
      <c r="U1251" s="242">
        <f t="shared" si="399"/>
        <v>213787.6</v>
      </c>
      <c r="V1251" s="242">
        <f t="shared" si="409"/>
        <v>219847.6</v>
      </c>
      <c r="W1251" s="242">
        <f t="shared" si="400"/>
        <v>21985</v>
      </c>
      <c r="X1251" s="242">
        <f t="shared" si="401"/>
        <v>8130</v>
      </c>
      <c r="Y1251" s="244">
        <f t="shared" si="402"/>
        <v>249960</v>
      </c>
      <c r="AB1251" s="241">
        <v>7300</v>
      </c>
      <c r="AC1251" s="242">
        <f t="shared" si="394"/>
        <v>27990</v>
      </c>
      <c r="AD1251" s="242">
        <f t="shared" si="397"/>
        <v>37580</v>
      </c>
      <c r="AE1251" s="242">
        <f t="shared" si="398"/>
        <v>209327.6</v>
      </c>
      <c r="AF1251" s="242">
        <f t="shared" si="403"/>
        <v>274897.59999999998</v>
      </c>
      <c r="AG1251" s="242">
        <f t="shared" si="410"/>
        <v>282197.59999999998</v>
      </c>
      <c r="AH1251" s="242">
        <f t="shared" si="404"/>
        <v>28220</v>
      </c>
      <c r="AI1251" s="242">
        <f t="shared" si="405"/>
        <v>10440</v>
      </c>
      <c r="AJ1251" s="244">
        <f t="shared" si="406"/>
        <v>320850</v>
      </c>
      <c r="AM1251" s="246">
        <f t="shared" si="407"/>
        <v>21300</v>
      </c>
      <c r="AN1251" s="246">
        <f t="shared" si="408"/>
        <v>15610</v>
      </c>
    </row>
    <row r="1252" spans="2:40">
      <c r="B1252" s="2">
        <v>1247</v>
      </c>
      <c r="C1252" s="3"/>
      <c r="J1252" s="247">
        <v>747</v>
      </c>
      <c r="N1252" s="195">
        <v>342460</v>
      </c>
      <c r="O1252" s="195">
        <v>265820</v>
      </c>
      <c r="Q1252" s="241">
        <v>6060</v>
      </c>
      <c r="R1252" s="242">
        <f t="shared" si="393"/>
        <v>23490</v>
      </c>
      <c r="S1252" s="242">
        <f t="shared" si="395"/>
        <v>29460.000000000004</v>
      </c>
      <c r="T1252" s="242">
        <f t="shared" si="396"/>
        <v>161053.19999999998</v>
      </c>
      <c r="U1252" s="242">
        <f t="shared" si="399"/>
        <v>214003.19999999998</v>
      </c>
      <c r="V1252" s="242">
        <f t="shared" si="409"/>
        <v>220063.19999999998</v>
      </c>
      <c r="W1252" s="242">
        <f t="shared" si="400"/>
        <v>22006</v>
      </c>
      <c r="X1252" s="242">
        <f t="shared" si="401"/>
        <v>8140</v>
      </c>
      <c r="Y1252" s="244">
        <f t="shared" si="402"/>
        <v>250200</v>
      </c>
      <c r="AB1252" s="241">
        <v>7300</v>
      </c>
      <c r="AC1252" s="242">
        <f t="shared" si="394"/>
        <v>27990</v>
      </c>
      <c r="AD1252" s="242">
        <f t="shared" si="397"/>
        <v>37580</v>
      </c>
      <c r="AE1252" s="242">
        <f t="shared" si="398"/>
        <v>209608.2</v>
      </c>
      <c r="AF1252" s="242">
        <f t="shared" si="403"/>
        <v>275178.2</v>
      </c>
      <c r="AG1252" s="242">
        <f t="shared" si="410"/>
        <v>282478.2</v>
      </c>
      <c r="AH1252" s="242">
        <f t="shared" si="404"/>
        <v>28248</v>
      </c>
      <c r="AI1252" s="242">
        <f t="shared" si="405"/>
        <v>10450</v>
      </c>
      <c r="AJ1252" s="244">
        <f t="shared" si="406"/>
        <v>321170</v>
      </c>
      <c r="AM1252" s="246">
        <f t="shared" si="407"/>
        <v>21290</v>
      </c>
      <c r="AN1252" s="246">
        <f t="shared" si="408"/>
        <v>15620</v>
      </c>
    </row>
    <row r="1253" spans="2:40">
      <c r="B1253" s="247">
        <v>1248</v>
      </c>
      <c r="C1253" s="3"/>
      <c r="J1253" s="247">
        <v>748</v>
      </c>
      <c r="N1253" s="195">
        <v>342780</v>
      </c>
      <c r="O1253" s="195">
        <v>266050</v>
      </c>
      <c r="Q1253" s="241">
        <v>6060</v>
      </c>
      <c r="R1253" s="242">
        <f t="shared" si="393"/>
        <v>23490</v>
      </c>
      <c r="S1253" s="242">
        <f t="shared" si="395"/>
        <v>29460.000000000004</v>
      </c>
      <c r="T1253" s="242">
        <f t="shared" si="396"/>
        <v>161268.79999999999</v>
      </c>
      <c r="U1253" s="242">
        <f t="shared" si="399"/>
        <v>214218.8</v>
      </c>
      <c r="V1253" s="242">
        <f t="shared" si="409"/>
        <v>220278.8</v>
      </c>
      <c r="W1253" s="242">
        <f t="shared" si="400"/>
        <v>22028</v>
      </c>
      <c r="X1253" s="242">
        <f t="shared" si="401"/>
        <v>8150</v>
      </c>
      <c r="Y1253" s="244">
        <f t="shared" si="402"/>
        <v>250450</v>
      </c>
      <c r="AB1253" s="241">
        <v>7300</v>
      </c>
      <c r="AC1253" s="242">
        <f t="shared" si="394"/>
        <v>27990</v>
      </c>
      <c r="AD1253" s="242">
        <f t="shared" si="397"/>
        <v>37580</v>
      </c>
      <c r="AE1253" s="242">
        <f t="shared" si="398"/>
        <v>209888.80000000002</v>
      </c>
      <c r="AF1253" s="242">
        <f t="shared" si="403"/>
        <v>275458.80000000005</v>
      </c>
      <c r="AG1253" s="242">
        <f t="shared" si="410"/>
        <v>282758.80000000005</v>
      </c>
      <c r="AH1253" s="242">
        <f t="shared" si="404"/>
        <v>28276</v>
      </c>
      <c r="AI1253" s="242">
        <f t="shared" si="405"/>
        <v>10460</v>
      </c>
      <c r="AJ1253" s="244">
        <f t="shared" si="406"/>
        <v>321490</v>
      </c>
      <c r="AM1253" s="246">
        <f t="shared" si="407"/>
        <v>21290</v>
      </c>
      <c r="AN1253" s="246">
        <f t="shared" si="408"/>
        <v>15600</v>
      </c>
    </row>
    <row r="1254" spans="2:40">
      <c r="B1254" s="2">
        <v>1249</v>
      </c>
      <c r="C1254" s="3"/>
      <c r="J1254" s="247">
        <v>749</v>
      </c>
      <c r="N1254" s="195">
        <v>343100</v>
      </c>
      <c r="O1254" s="195">
        <v>266300</v>
      </c>
      <c r="Q1254" s="241">
        <v>6060</v>
      </c>
      <c r="R1254" s="242">
        <f t="shared" si="393"/>
        <v>23490</v>
      </c>
      <c r="S1254" s="242">
        <f t="shared" si="395"/>
        <v>29460.000000000004</v>
      </c>
      <c r="T1254" s="242">
        <f t="shared" si="396"/>
        <v>161484.4</v>
      </c>
      <c r="U1254" s="242">
        <f t="shared" si="399"/>
        <v>214434.4</v>
      </c>
      <c r="V1254" s="242">
        <f t="shared" si="409"/>
        <v>220494.4</v>
      </c>
      <c r="W1254" s="242">
        <f t="shared" si="400"/>
        <v>22049</v>
      </c>
      <c r="X1254" s="242">
        <f t="shared" si="401"/>
        <v>8150</v>
      </c>
      <c r="Y1254" s="244">
        <f t="shared" si="402"/>
        <v>250690</v>
      </c>
      <c r="AB1254" s="241">
        <v>7300</v>
      </c>
      <c r="AC1254" s="242">
        <f t="shared" si="394"/>
        <v>27990</v>
      </c>
      <c r="AD1254" s="242">
        <f t="shared" si="397"/>
        <v>37580</v>
      </c>
      <c r="AE1254" s="242">
        <f t="shared" si="398"/>
        <v>210169.40000000002</v>
      </c>
      <c r="AF1254" s="242">
        <f t="shared" si="403"/>
        <v>275739.40000000002</v>
      </c>
      <c r="AG1254" s="242">
        <f t="shared" si="410"/>
        <v>283039.40000000002</v>
      </c>
      <c r="AH1254" s="242">
        <f t="shared" si="404"/>
        <v>28304</v>
      </c>
      <c r="AI1254" s="242">
        <f t="shared" si="405"/>
        <v>10470</v>
      </c>
      <c r="AJ1254" s="244">
        <f t="shared" si="406"/>
        <v>321810</v>
      </c>
      <c r="AM1254" s="246">
        <f t="shared" si="407"/>
        <v>21290</v>
      </c>
      <c r="AN1254" s="246">
        <f t="shared" si="408"/>
        <v>15610</v>
      </c>
    </row>
    <row r="1255" spans="2:40">
      <c r="B1255" s="247">
        <v>1250</v>
      </c>
      <c r="C1255" s="3"/>
      <c r="J1255" s="247">
        <v>750</v>
      </c>
      <c r="N1255" s="195">
        <v>343420</v>
      </c>
      <c r="O1255" s="195">
        <v>266550</v>
      </c>
      <c r="Q1255" s="241">
        <v>6060</v>
      </c>
      <c r="R1255" s="242">
        <f t="shared" si="393"/>
        <v>23490</v>
      </c>
      <c r="S1255" s="242">
        <f t="shared" si="395"/>
        <v>29460.000000000004</v>
      </c>
      <c r="T1255" s="242">
        <f t="shared" si="396"/>
        <v>161700</v>
      </c>
      <c r="U1255" s="242">
        <f t="shared" si="399"/>
        <v>214650</v>
      </c>
      <c r="V1255" s="242">
        <f t="shared" si="409"/>
        <v>220710</v>
      </c>
      <c r="W1255" s="242">
        <f t="shared" si="400"/>
        <v>22071</v>
      </c>
      <c r="X1255" s="242">
        <f t="shared" si="401"/>
        <v>8160</v>
      </c>
      <c r="Y1255" s="244">
        <f t="shared" si="402"/>
        <v>250940</v>
      </c>
      <c r="AB1255" s="241">
        <v>7300</v>
      </c>
      <c r="AC1255" s="242">
        <f t="shared" si="394"/>
        <v>27990</v>
      </c>
      <c r="AD1255" s="242">
        <f t="shared" si="397"/>
        <v>37580</v>
      </c>
      <c r="AE1255" s="242">
        <f t="shared" si="398"/>
        <v>210450.00000000003</v>
      </c>
      <c r="AF1255" s="242">
        <f t="shared" si="403"/>
        <v>276020</v>
      </c>
      <c r="AG1255" s="242">
        <f t="shared" si="410"/>
        <v>283320</v>
      </c>
      <c r="AH1255" s="242">
        <f t="shared" si="404"/>
        <v>28332</v>
      </c>
      <c r="AI1255" s="242">
        <f t="shared" si="405"/>
        <v>10480</v>
      </c>
      <c r="AJ1255" s="244">
        <f t="shared" si="406"/>
        <v>322130</v>
      </c>
      <c r="AM1255" s="246">
        <f t="shared" si="407"/>
        <v>21290</v>
      </c>
      <c r="AN1255" s="246">
        <f t="shared" si="408"/>
        <v>15610</v>
      </c>
    </row>
    <row r="1256" spans="2:40">
      <c r="B1256" s="2">
        <v>1251</v>
      </c>
      <c r="C1256" s="3"/>
      <c r="J1256" s="247">
        <v>751</v>
      </c>
      <c r="N1256" s="195">
        <v>343740</v>
      </c>
      <c r="O1256" s="195">
        <v>266800</v>
      </c>
      <c r="Q1256" s="241">
        <v>6060</v>
      </c>
      <c r="R1256" s="242">
        <f t="shared" si="393"/>
        <v>23490</v>
      </c>
      <c r="S1256" s="242">
        <f t="shared" si="395"/>
        <v>29460.000000000004</v>
      </c>
      <c r="T1256" s="242">
        <f t="shared" si="396"/>
        <v>161915.6</v>
      </c>
      <c r="U1256" s="242">
        <f t="shared" si="399"/>
        <v>214865.6</v>
      </c>
      <c r="V1256" s="242">
        <f t="shared" si="409"/>
        <v>220925.6</v>
      </c>
      <c r="W1256" s="242">
        <f t="shared" si="400"/>
        <v>22093</v>
      </c>
      <c r="X1256" s="242">
        <f t="shared" si="401"/>
        <v>8170</v>
      </c>
      <c r="Y1256" s="244">
        <f t="shared" si="402"/>
        <v>251180</v>
      </c>
      <c r="AB1256" s="241">
        <v>7300</v>
      </c>
      <c r="AC1256" s="242">
        <f t="shared" si="394"/>
        <v>27990</v>
      </c>
      <c r="AD1256" s="242">
        <f t="shared" si="397"/>
        <v>37580</v>
      </c>
      <c r="AE1256" s="242">
        <f t="shared" si="398"/>
        <v>210730.6</v>
      </c>
      <c r="AF1256" s="242">
        <f t="shared" si="403"/>
        <v>276300.59999999998</v>
      </c>
      <c r="AG1256" s="242">
        <f t="shared" si="410"/>
        <v>283600.59999999998</v>
      </c>
      <c r="AH1256" s="242">
        <f t="shared" si="404"/>
        <v>28360</v>
      </c>
      <c r="AI1256" s="242">
        <f t="shared" si="405"/>
        <v>10490</v>
      </c>
      <c r="AJ1256" s="244">
        <f t="shared" si="406"/>
        <v>322450</v>
      </c>
      <c r="AM1256" s="246">
        <f t="shared" si="407"/>
        <v>21290</v>
      </c>
      <c r="AN1256" s="246">
        <f t="shared" si="408"/>
        <v>15620</v>
      </c>
    </row>
    <row r="1257" spans="2:40">
      <c r="B1257" s="247">
        <v>1252</v>
      </c>
      <c r="C1257" s="3"/>
      <c r="J1257" s="247">
        <v>752</v>
      </c>
      <c r="N1257" s="195">
        <v>344060</v>
      </c>
      <c r="O1257" s="195">
        <v>267040</v>
      </c>
      <c r="Q1257" s="241">
        <v>6060</v>
      </c>
      <c r="R1257" s="242">
        <f t="shared" si="393"/>
        <v>23490</v>
      </c>
      <c r="S1257" s="242">
        <f t="shared" si="395"/>
        <v>29460.000000000004</v>
      </c>
      <c r="T1257" s="242">
        <f t="shared" si="396"/>
        <v>162131.19999999998</v>
      </c>
      <c r="U1257" s="242">
        <f t="shared" si="399"/>
        <v>215081.19999999998</v>
      </c>
      <c r="V1257" s="242">
        <f t="shared" si="409"/>
        <v>221141.19999999998</v>
      </c>
      <c r="W1257" s="242">
        <f t="shared" si="400"/>
        <v>22114</v>
      </c>
      <c r="X1257" s="242">
        <f t="shared" si="401"/>
        <v>8180</v>
      </c>
      <c r="Y1257" s="244">
        <f t="shared" si="402"/>
        <v>251430</v>
      </c>
      <c r="AB1257" s="241">
        <v>7300</v>
      </c>
      <c r="AC1257" s="242">
        <f t="shared" si="394"/>
        <v>27990</v>
      </c>
      <c r="AD1257" s="242">
        <f t="shared" si="397"/>
        <v>37580</v>
      </c>
      <c r="AE1257" s="242">
        <f t="shared" si="398"/>
        <v>211011.20000000001</v>
      </c>
      <c r="AF1257" s="242">
        <f t="shared" si="403"/>
        <v>276581.2</v>
      </c>
      <c r="AG1257" s="242">
        <f t="shared" si="410"/>
        <v>283881.2</v>
      </c>
      <c r="AH1257" s="242">
        <f t="shared" si="404"/>
        <v>28388</v>
      </c>
      <c r="AI1257" s="242">
        <f t="shared" si="405"/>
        <v>10500</v>
      </c>
      <c r="AJ1257" s="244">
        <f t="shared" si="406"/>
        <v>322760</v>
      </c>
      <c r="AM1257" s="246">
        <f t="shared" si="407"/>
        <v>21300</v>
      </c>
      <c r="AN1257" s="246">
        <f t="shared" si="408"/>
        <v>15610</v>
      </c>
    </row>
    <row r="1258" spans="2:40">
      <c r="B1258" s="2">
        <v>1253</v>
      </c>
      <c r="C1258" s="3"/>
      <c r="J1258" s="247">
        <v>753</v>
      </c>
      <c r="N1258" s="195">
        <v>344380</v>
      </c>
      <c r="O1258" s="195">
        <v>267280</v>
      </c>
      <c r="Q1258" s="241">
        <v>6060</v>
      </c>
      <c r="R1258" s="242">
        <f t="shared" si="393"/>
        <v>23490</v>
      </c>
      <c r="S1258" s="242">
        <f t="shared" si="395"/>
        <v>29460.000000000004</v>
      </c>
      <c r="T1258" s="242">
        <f t="shared" si="396"/>
        <v>162346.79999999999</v>
      </c>
      <c r="U1258" s="242">
        <f t="shared" si="399"/>
        <v>215296.8</v>
      </c>
      <c r="V1258" s="242">
        <f t="shared" si="409"/>
        <v>221356.79999999999</v>
      </c>
      <c r="W1258" s="242">
        <f t="shared" si="400"/>
        <v>22136</v>
      </c>
      <c r="X1258" s="242">
        <f t="shared" si="401"/>
        <v>8190</v>
      </c>
      <c r="Y1258" s="244">
        <f t="shared" si="402"/>
        <v>251680</v>
      </c>
      <c r="AB1258" s="241">
        <v>7300</v>
      </c>
      <c r="AC1258" s="242">
        <f t="shared" si="394"/>
        <v>27990</v>
      </c>
      <c r="AD1258" s="242">
        <f t="shared" si="397"/>
        <v>37580</v>
      </c>
      <c r="AE1258" s="242">
        <f t="shared" si="398"/>
        <v>211291.80000000002</v>
      </c>
      <c r="AF1258" s="242">
        <f t="shared" si="403"/>
        <v>276861.80000000005</v>
      </c>
      <c r="AG1258" s="242">
        <f t="shared" si="410"/>
        <v>284161.80000000005</v>
      </c>
      <c r="AH1258" s="242">
        <f t="shared" si="404"/>
        <v>28416</v>
      </c>
      <c r="AI1258" s="242">
        <f t="shared" si="405"/>
        <v>10510</v>
      </c>
      <c r="AJ1258" s="244">
        <f t="shared" si="406"/>
        <v>323080</v>
      </c>
      <c r="AM1258" s="246">
        <f t="shared" si="407"/>
        <v>21300</v>
      </c>
      <c r="AN1258" s="246">
        <f t="shared" si="408"/>
        <v>15600</v>
      </c>
    </row>
    <row r="1259" spans="2:40">
      <c r="B1259" s="247">
        <v>1254</v>
      </c>
      <c r="C1259" s="3"/>
      <c r="J1259" s="247">
        <v>754</v>
      </c>
      <c r="N1259" s="195">
        <v>344690</v>
      </c>
      <c r="O1259" s="195">
        <v>267530</v>
      </c>
      <c r="Q1259" s="241">
        <v>6060</v>
      </c>
      <c r="R1259" s="242">
        <f t="shared" si="393"/>
        <v>23490</v>
      </c>
      <c r="S1259" s="242">
        <f t="shared" si="395"/>
        <v>29460.000000000004</v>
      </c>
      <c r="T1259" s="242">
        <f t="shared" si="396"/>
        <v>162562.4</v>
      </c>
      <c r="U1259" s="242">
        <f t="shared" si="399"/>
        <v>215512.4</v>
      </c>
      <c r="V1259" s="242">
        <f t="shared" si="409"/>
        <v>221572.4</v>
      </c>
      <c r="W1259" s="242">
        <f t="shared" si="400"/>
        <v>22157</v>
      </c>
      <c r="X1259" s="242">
        <f t="shared" si="401"/>
        <v>8190</v>
      </c>
      <c r="Y1259" s="244">
        <f t="shared" si="402"/>
        <v>251910</v>
      </c>
      <c r="AB1259" s="241">
        <v>7300</v>
      </c>
      <c r="AC1259" s="242">
        <f t="shared" si="394"/>
        <v>27990</v>
      </c>
      <c r="AD1259" s="242">
        <f t="shared" si="397"/>
        <v>37580</v>
      </c>
      <c r="AE1259" s="242">
        <f t="shared" si="398"/>
        <v>211572.40000000002</v>
      </c>
      <c r="AF1259" s="242">
        <f t="shared" si="403"/>
        <v>277142.40000000002</v>
      </c>
      <c r="AG1259" s="242">
        <f t="shared" si="410"/>
        <v>284442.40000000002</v>
      </c>
      <c r="AH1259" s="242">
        <f t="shared" si="404"/>
        <v>28444</v>
      </c>
      <c r="AI1259" s="242">
        <f t="shared" si="405"/>
        <v>10520</v>
      </c>
      <c r="AJ1259" s="244">
        <f t="shared" si="406"/>
        <v>323400</v>
      </c>
      <c r="AM1259" s="246">
        <f t="shared" si="407"/>
        <v>21290</v>
      </c>
      <c r="AN1259" s="246">
        <f t="shared" si="408"/>
        <v>15620</v>
      </c>
    </row>
    <row r="1260" spans="2:40">
      <c r="B1260" s="2">
        <v>1255</v>
      </c>
      <c r="C1260" s="3"/>
      <c r="J1260" s="247">
        <v>755</v>
      </c>
      <c r="N1260" s="195">
        <v>345010</v>
      </c>
      <c r="O1260" s="195">
        <v>267780</v>
      </c>
      <c r="Q1260" s="241">
        <v>6060</v>
      </c>
      <c r="R1260" s="242">
        <f t="shared" si="393"/>
        <v>23490</v>
      </c>
      <c r="S1260" s="242">
        <f t="shared" si="395"/>
        <v>29460.000000000004</v>
      </c>
      <c r="T1260" s="242">
        <f t="shared" si="396"/>
        <v>162778</v>
      </c>
      <c r="U1260" s="242">
        <f t="shared" si="399"/>
        <v>215728</v>
      </c>
      <c r="V1260" s="242">
        <f t="shared" si="409"/>
        <v>221788</v>
      </c>
      <c r="W1260" s="242">
        <f t="shared" si="400"/>
        <v>22179</v>
      </c>
      <c r="X1260" s="242">
        <f t="shared" si="401"/>
        <v>8200</v>
      </c>
      <c r="Y1260" s="244">
        <f t="shared" si="402"/>
        <v>252160</v>
      </c>
      <c r="AB1260" s="241">
        <v>7300</v>
      </c>
      <c r="AC1260" s="242">
        <f t="shared" si="394"/>
        <v>27990</v>
      </c>
      <c r="AD1260" s="242">
        <f t="shared" si="397"/>
        <v>37580</v>
      </c>
      <c r="AE1260" s="242">
        <f t="shared" si="398"/>
        <v>211853.00000000003</v>
      </c>
      <c r="AF1260" s="242">
        <f t="shared" si="403"/>
        <v>277423</v>
      </c>
      <c r="AG1260" s="242">
        <f t="shared" si="410"/>
        <v>284723</v>
      </c>
      <c r="AH1260" s="242">
        <f t="shared" si="404"/>
        <v>28472</v>
      </c>
      <c r="AI1260" s="242">
        <f t="shared" si="405"/>
        <v>10530</v>
      </c>
      <c r="AJ1260" s="244">
        <f t="shared" si="406"/>
        <v>323720</v>
      </c>
      <c r="AM1260" s="246">
        <f t="shared" si="407"/>
        <v>21290</v>
      </c>
      <c r="AN1260" s="246">
        <f t="shared" si="408"/>
        <v>15620</v>
      </c>
    </row>
    <row r="1261" spans="2:40">
      <c r="B1261" s="247">
        <v>1256</v>
      </c>
      <c r="C1261" s="3"/>
      <c r="J1261" s="247">
        <v>756</v>
      </c>
      <c r="N1261" s="195">
        <v>345330</v>
      </c>
      <c r="O1261" s="195">
        <v>268020</v>
      </c>
      <c r="Q1261" s="241">
        <v>6060</v>
      </c>
      <c r="R1261" s="242">
        <f t="shared" si="393"/>
        <v>23490</v>
      </c>
      <c r="S1261" s="242">
        <f t="shared" si="395"/>
        <v>29460.000000000004</v>
      </c>
      <c r="T1261" s="242">
        <f t="shared" si="396"/>
        <v>162993.60000000001</v>
      </c>
      <c r="U1261" s="242">
        <f t="shared" si="399"/>
        <v>215943.6</v>
      </c>
      <c r="V1261" s="242">
        <f t="shared" si="409"/>
        <v>222003.6</v>
      </c>
      <c r="W1261" s="242">
        <f t="shared" si="400"/>
        <v>22200</v>
      </c>
      <c r="X1261" s="242">
        <f t="shared" si="401"/>
        <v>8210</v>
      </c>
      <c r="Y1261" s="244">
        <f t="shared" si="402"/>
        <v>252410</v>
      </c>
      <c r="AB1261" s="241">
        <v>7300</v>
      </c>
      <c r="AC1261" s="242">
        <f t="shared" si="394"/>
        <v>27990</v>
      </c>
      <c r="AD1261" s="242">
        <f t="shared" si="397"/>
        <v>37580</v>
      </c>
      <c r="AE1261" s="242">
        <f t="shared" si="398"/>
        <v>212133.6</v>
      </c>
      <c r="AF1261" s="242">
        <f t="shared" si="403"/>
        <v>277703.59999999998</v>
      </c>
      <c r="AG1261" s="242">
        <f t="shared" si="410"/>
        <v>285003.59999999998</v>
      </c>
      <c r="AH1261" s="242">
        <f t="shared" si="404"/>
        <v>28500</v>
      </c>
      <c r="AI1261" s="242">
        <f t="shared" si="405"/>
        <v>10540</v>
      </c>
      <c r="AJ1261" s="244">
        <f t="shared" si="406"/>
        <v>324040</v>
      </c>
      <c r="AM1261" s="246">
        <f t="shared" si="407"/>
        <v>21290</v>
      </c>
      <c r="AN1261" s="246">
        <f t="shared" si="408"/>
        <v>15610</v>
      </c>
    </row>
    <row r="1262" spans="2:40">
      <c r="B1262" s="2">
        <v>1257</v>
      </c>
      <c r="C1262" s="3"/>
      <c r="J1262" s="247">
        <v>757</v>
      </c>
      <c r="N1262" s="195">
        <v>345650</v>
      </c>
      <c r="O1262" s="195">
        <v>268270</v>
      </c>
      <c r="Q1262" s="241">
        <v>6060</v>
      </c>
      <c r="R1262" s="242">
        <f t="shared" si="393"/>
        <v>23490</v>
      </c>
      <c r="S1262" s="242">
        <f t="shared" si="395"/>
        <v>29460.000000000004</v>
      </c>
      <c r="T1262" s="242">
        <f t="shared" si="396"/>
        <v>163209.19999999998</v>
      </c>
      <c r="U1262" s="242">
        <f t="shared" si="399"/>
        <v>216159.19999999998</v>
      </c>
      <c r="V1262" s="242">
        <f t="shared" si="409"/>
        <v>222219.19999999998</v>
      </c>
      <c r="W1262" s="242">
        <f t="shared" si="400"/>
        <v>22222</v>
      </c>
      <c r="X1262" s="242">
        <f t="shared" si="401"/>
        <v>8220</v>
      </c>
      <c r="Y1262" s="244">
        <f t="shared" si="402"/>
        <v>252660</v>
      </c>
      <c r="AB1262" s="241">
        <v>7300</v>
      </c>
      <c r="AC1262" s="242">
        <f t="shared" si="394"/>
        <v>27990</v>
      </c>
      <c r="AD1262" s="242">
        <f t="shared" si="397"/>
        <v>37580</v>
      </c>
      <c r="AE1262" s="242">
        <f t="shared" si="398"/>
        <v>212414.2</v>
      </c>
      <c r="AF1262" s="242">
        <f t="shared" si="403"/>
        <v>277984.2</v>
      </c>
      <c r="AG1262" s="242">
        <f t="shared" si="410"/>
        <v>285284.2</v>
      </c>
      <c r="AH1262" s="242">
        <f t="shared" si="404"/>
        <v>28528</v>
      </c>
      <c r="AI1262" s="242">
        <f t="shared" si="405"/>
        <v>10550</v>
      </c>
      <c r="AJ1262" s="244">
        <f t="shared" si="406"/>
        <v>324360</v>
      </c>
      <c r="AM1262" s="246">
        <f t="shared" si="407"/>
        <v>21290</v>
      </c>
      <c r="AN1262" s="246">
        <f t="shared" si="408"/>
        <v>15610</v>
      </c>
    </row>
    <row r="1263" spans="2:40">
      <c r="B1263" s="247">
        <v>1258</v>
      </c>
      <c r="C1263" s="3"/>
      <c r="J1263" s="247">
        <v>758</v>
      </c>
      <c r="N1263" s="195">
        <v>345970</v>
      </c>
      <c r="O1263" s="195">
        <v>268510</v>
      </c>
      <c r="Q1263" s="241">
        <v>6060</v>
      </c>
      <c r="R1263" s="242">
        <f t="shared" si="393"/>
        <v>23490</v>
      </c>
      <c r="S1263" s="242">
        <f t="shared" si="395"/>
        <v>29460.000000000004</v>
      </c>
      <c r="T1263" s="242">
        <f t="shared" si="396"/>
        <v>163424.79999999999</v>
      </c>
      <c r="U1263" s="242">
        <f t="shared" si="399"/>
        <v>216374.8</v>
      </c>
      <c r="V1263" s="242">
        <f t="shared" si="409"/>
        <v>222434.8</v>
      </c>
      <c r="W1263" s="242">
        <f t="shared" si="400"/>
        <v>22243</v>
      </c>
      <c r="X1263" s="242">
        <f t="shared" si="401"/>
        <v>8230</v>
      </c>
      <c r="Y1263" s="244">
        <f t="shared" si="402"/>
        <v>252900</v>
      </c>
      <c r="AB1263" s="241">
        <v>7300</v>
      </c>
      <c r="AC1263" s="242">
        <f t="shared" si="394"/>
        <v>27990</v>
      </c>
      <c r="AD1263" s="242">
        <f t="shared" si="397"/>
        <v>37580</v>
      </c>
      <c r="AE1263" s="242">
        <f t="shared" si="398"/>
        <v>212694.80000000002</v>
      </c>
      <c r="AF1263" s="242">
        <f t="shared" si="403"/>
        <v>278264.80000000005</v>
      </c>
      <c r="AG1263" s="242">
        <f t="shared" si="410"/>
        <v>285564.80000000005</v>
      </c>
      <c r="AH1263" s="242">
        <f t="shared" si="404"/>
        <v>28556</v>
      </c>
      <c r="AI1263" s="242">
        <f t="shared" si="405"/>
        <v>10560</v>
      </c>
      <c r="AJ1263" s="244">
        <f t="shared" si="406"/>
        <v>324680</v>
      </c>
      <c r="AM1263" s="246">
        <f t="shared" si="407"/>
        <v>21290</v>
      </c>
      <c r="AN1263" s="246">
        <f t="shared" si="408"/>
        <v>15610</v>
      </c>
    </row>
    <row r="1264" spans="2:40">
      <c r="B1264" s="2">
        <v>1259</v>
      </c>
      <c r="C1264" s="3"/>
      <c r="J1264" s="247">
        <v>759</v>
      </c>
      <c r="N1264" s="195">
        <v>346290</v>
      </c>
      <c r="O1264" s="195">
        <v>268750</v>
      </c>
      <c r="Q1264" s="241">
        <v>6060</v>
      </c>
      <c r="R1264" s="242">
        <f t="shared" si="393"/>
        <v>23490</v>
      </c>
      <c r="S1264" s="242">
        <f t="shared" si="395"/>
        <v>29460.000000000004</v>
      </c>
      <c r="T1264" s="242">
        <f t="shared" si="396"/>
        <v>163640.4</v>
      </c>
      <c r="U1264" s="242">
        <f t="shared" si="399"/>
        <v>216590.4</v>
      </c>
      <c r="V1264" s="242">
        <f t="shared" si="409"/>
        <v>222650.4</v>
      </c>
      <c r="W1264" s="242">
        <f t="shared" si="400"/>
        <v>22265</v>
      </c>
      <c r="X1264" s="242">
        <f t="shared" si="401"/>
        <v>8230</v>
      </c>
      <c r="Y1264" s="244">
        <f t="shared" si="402"/>
        <v>253140</v>
      </c>
      <c r="AB1264" s="241">
        <v>7300</v>
      </c>
      <c r="AC1264" s="242">
        <f t="shared" si="394"/>
        <v>27990</v>
      </c>
      <c r="AD1264" s="242">
        <f t="shared" si="397"/>
        <v>37580</v>
      </c>
      <c r="AE1264" s="242">
        <f t="shared" si="398"/>
        <v>212975.40000000002</v>
      </c>
      <c r="AF1264" s="242">
        <f t="shared" si="403"/>
        <v>278545.40000000002</v>
      </c>
      <c r="AG1264" s="242">
        <f t="shared" si="410"/>
        <v>285845.40000000002</v>
      </c>
      <c r="AH1264" s="242">
        <f t="shared" si="404"/>
        <v>28585</v>
      </c>
      <c r="AI1264" s="242">
        <f t="shared" si="405"/>
        <v>10570</v>
      </c>
      <c r="AJ1264" s="244">
        <f t="shared" si="406"/>
        <v>325000</v>
      </c>
      <c r="AM1264" s="246">
        <f t="shared" si="407"/>
        <v>21290</v>
      </c>
      <c r="AN1264" s="246">
        <f t="shared" si="408"/>
        <v>15610</v>
      </c>
    </row>
    <row r="1265" spans="2:40">
      <c r="B1265" s="247">
        <v>1260</v>
      </c>
      <c r="C1265" s="3"/>
      <c r="J1265" s="247">
        <v>760</v>
      </c>
      <c r="N1265" s="195">
        <v>346610</v>
      </c>
      <c r="O1265" s="195">
        <v>269000</v>
      </c>
      <c r="Q1265" s="241">
        <v>6060</v>
      </c>
      <c r="R1265" s="242">
        <f t="shared" si="393"/>
        <v>23490</v>
      </c>
      <c r="S1265" s="242">
        <f t="shared" si="395"/>
        <v>29460.000000000004</v>
      </c>
      <c r="T1265" s="242">
        <f t="shared" si="396"/>
        <v>163856</v>
      </c>
      <c r="U1265" s="242">
        <f t="shared" si="399"/>
        <v>216806</v>
      </c>
      <c r="V1265" s="242">
        <f t="shared" si="409"/>
        <v>222866</v>
      </c>
      <c r="W1265" s="242">
        <f t="shared" si="400"/>
        <v>22287</v>
      </c>
      <c r="X1265" s="242">
        <f t="shared" si="401"/>
        <v>8240</v>
      </c>
      <c r="Y1265" s="244">
        <f t="shared" si="402"/>
        <v>253390</v>
      </c>
      <c r="AB1265" s="241">
        <v>7300</v>
      </c>
      <c r="AC1265" s="242">
        <f t="shared" si="394"/>
        <v>27990</v>
      </c>
      <c r="AD1265" s="242">
        <f t="shared" si="397"/>
        <v>37580</v>
      </c>
      <c r="AE1265" s="242">
        <f t="shared" si="398"/>
        <v>213256.00000000003</v>
      </c>
      <c r="AF1265" s="242">
        <f t="shared" si="403"/>
        <v>278826</v>
      </c>
      <c r="AG1265" s="242">
        <f t="shared" si="410"/>
        <v>286126</v>
      </c>
      <c r="AH1265" s="242">
        <f t="shared" si="404"/>
        <v>28613</v>
      </c>
      <c r="AI1265" s="242">
        <f t="shared" si="405"/>
        <v>10580</v>
      </c>
      <c r="AJ1265" s="244">
        <f t="shared" si="406"/>
        <v>325310</v>
      </c>
      <c r="AM1265" s="246">
        <f t="shared" si="407"/>
        <v>21300</v>
      </c>
      <c r="AN1265" s="246">
        <f t="shared" si="408"/>
        <v>15610</v>
      </c>
    </row>
    <row r="1266" spans="2:40">
      <c r="B1266" s="2">
        <v>1261</v>
      </c>
      <c r="C1266" s="3"/>
      <c r="J1266" s="247">
        <v>761</v>
      </c>
      <c r="N1266" s="195">
        <v>346940</v>
      </c>
      <c r="O1266" s="195">
        <v>269250</v>
      </c>
      <c r="Q1266" s="241">
        <v>6060</v>
      </c>
      <c r="R1266" s="242">
        <f t="shared" ref="R1266:R1329" si="411">300*$R$3</f>
        <v>23490</v>
      </c>
      <c r="S1266" s="242">
        <f t="shared" si="395"/>
        <v>29460.000000000004</v>
      </c>
      <c r="T1266" s="242">
        <f t="shared" si="396"/>
        <v>164071.6</v>
      </c>
      <c r="U1266" s="242">
        <f t="shared" si="399"/>
        <v>217021.6</v>
      </c>
      <c r="V1266" s="242">
        <f t="shared" si="409"/>
        <v>223081.60000000001</v>
      </c>
      <c r="W1266" s="242">
        <f t="shared" si="400"/>
        <v>22308</v>
      </c>
      <c r="X1266" s="242">
        <f t="shared" si="401"/>
        <v>8250</v>
      </c>
      <c r="Y1266" s="244">
        <f t="shared" si="402"/>
        <v>253630</v>
      </c>
      <c r="AB1266" s="241">
        <v>7300</v>
      </c>
      <c r="AC1266" s="242">
        <f t="shared" ref="AC1266:AC1329" si="412">300*$AC$3</f>
        <v>27990</v>
      </c>
      <c r="AD1266" s="242">
        <f t="shared" si="397"/>
        <v>37580</v>
      </c>
      <c r="AE1266" s="242">
        <f t="shared" si="398"/>
        <v>213536.6</v>
      </c>
      <c r="AF1266" s="242">
        <f t="shared" si="403"/>
        <v>279106.59999999998</v>
      </c>
      <c r="AG1266" s="242">
        <f t="shared" si="410"/>
        <v>286406.59999999998</v>
      </c>
      <c r="AH1266" s="242">
        <f t="shared" si="404"/>
        <v>28641</v>
      </c>
      <c r="AI1266" s="242">
        <f t="shared" si="405"/>
        <v>10590</v>
      </c>
      <c r="AJ1266" s="244">
        <f t="shared" si="406"/>
        <v>325630</v>
      </c>
      <c r="AM1266" s="246">
        <f t="shared" si="407"/>
        <v>21310</v>
      </c>
      <c r="AN1266" s="246">
        <f t="shared" si="408"/>
        <v>15620</v>
      </c>
    </row>
    <row r="1267" spans="2:40">
      <c r="B1267" s="247">
        <v>1262</v>
      </c>
      <c r="C1267" s="3"/>
      <c r="J1267" s="247">
        <v>762</v>
      </c>
      <c r="N1267" s="195">
        <v>347250</v>
      </c>
      <c r="O1267" s="195">
        <v>269500</v>
      </c>
      <c r="Q1267" s="241">
        <v>6060</v>
      </c>
      <c r="R1267" s="242">
        <f t="shared" si="411"/>
        <v>23490</v>
      </c>
      <c r="S1267" s="242">
        <f t="shared" si="395"/>
        <v>29460.000000000004</v>
      </c>
      <c r="T1267" s="242">
        <f t="shared" si="396"/>
        <v>164287.19999999998</v>
      </c>
      <c r="U1267" s="242">
        <f t="shared" si="399"/>
        <v>217237.19999999998</v>
      </c>
      <c r="V1267" s="242">
        <f t="shared" si="409"/>
        <v>223297.19999999998</v>
      </c>
      <c r="W1267" s="242">
        <f t="shared" si="400"/>
        <v>22330</v>
      </c>
      <c r="X1267" s="242">
        <f t="shared" si="401"/>
        <v>8260</v>
      </c>
      <c r="Y1267" s="244">
        <f t="shared" si="402"/>
        <v>253880</v>
      </c>
      <c r="AB1267" s="241">
        <v>7300</v>
      </c>
      <c r="AC1267" s="242">
        <f t="shared" si="412"/>
        <v>27990</v>
      </c>
      <c r="AD1267" s="242">
        <f t="shared" si="397"/>
        <v>37580</v>
      </c>
      <c r="AE1267" s="242">
        <f t="shared" si="398"/>
        <v>213817.2</v>
      </c>
      <c r="AF1267" s="242">
        <f t="shared" si="403"/>
        <v>279387.2</v>
      </c>
      <c r="AG1267" s="242">
        <f t="shared" si="410"/>
        <v>286687.2</v>
      </c>
      <c r="AH1267" s="242">
        <f t="shared" si="404"/>
        <v>28669</v>
      </c>
      <c r="AI1267" s="242">
        <f t="shared" si="405"/>
        <v>10600</v>
      </c>
      <c r="AJ1267" s="244">
        <f t="shared" si="406"/>
        <v>325950</v>
      </c>
      <c r="AM1267" s="246">
        <f t="shared" si="407"/>
        <v>21300</v>
      </c>
      <c r="AN1267" s="246">
        <f t="shared" si="408"/>
        <v>15620</v>
      </c>
    </row>
    <row r="1268" spans="2:40">
      <c r="B1268" s="2">
        <v>1263</v>
      </c>
      <c r="C1268" s="3"/>
      <c r="J1268" s="247">
        <v>763</v>
      </c>
      <c r="N1268" s="195">
        <v>347570</v>
      </c>
      <c r="O1268" s="195">
        <v>269730</v>
      </c>
      <c r="Q1268" s="241">
        <v>6060</v>
      </c>
      <c r="R1268" s="242">
        <f t="shared" si="411"/>
        <v>23490</v>
      </c>
      <c r="S1268" s="242">
        <f t="shared" si="395"/>
        <v>29460.000000000004</v>
      </c>
      <c r="T1268" s="242">
        <f t="shared" si="396"/>
        <v>164502.79999999999</v>
      </c>
      <c r="U1268" s="242">
        <f t="shared" si="399"/>
        <v>217452.79999999999</v>
      </c>
      <c r="V1268" s="242">
        <f t="shared" si="409"/>
        <v>223512.8</v>
      </c>
      <c r="W1268" s="242">
        <f t="shared" si="400"/>
        <v>22351</v>
      </c>
      <c r="X1268" s="242">
        <f t="shared" si="401"/>
        <v>8260</v>
      </c>
      <c r="Y1268" s="244">
        <f t="shared" si="402"/>
        <v>254120</v>
      </c>
      <c r="AB1268" s="241">
        <v>7300</v>
      </c>
      <c r="AC1268" s="242">
        <f t="shared" si="412"/>
        <v>27990</v>
      </c>
      <c r="AD1268" s="242">
        <f t="shared" si="397"/>
        <v>37580</v>
      </c>
      <c r="AE1268" s="242">
        <f t="shared" si="398"/>
        <v>214097.80000000002</v>
      </c>
      <c r="AF1268" s="242">
        <f t="shared" si="403"/>
        <v>279667.80000000005</v>
      </c>
      <c r="AG1268" s="242">
        <f t="shared" si="410"/>
        <v>286967.80000000005</v>
      </c>
      <c r="AH1268" s="242">
        <f t="shared" si="404"/>
        <v>28697</v>
      </c>
      <c r="AI1268" s="242">
        <f t="shared" si="405"/>
        <v>10610</v>
      </c>
      <c r="AJ1268" s="244">
        <f t="shared" si="406"/>
        <v>326270</v>
      </c>
      <c r="AM1268" s="246">
        <f t="shared" si="407"/>
        <v>21300</v>
      </c>
      <c r="AN1268" s="246">
        <f t="shared" si="408"/>
        <v>15610</v>
      </c>
    </row>
    <row r="1269" spans="2:40">
      <c r="B1269" s="247">
        <v>1264</v>
      </c>
      <c r="C1269" s="3"/>
      <c r="J1269" s="247">
        <v>764</v>
      </c>
      <c r="N1269" s="195">
        <v>347890</v>
      </c>
      <c r="O1269" s="195">
        <v>269980</v>
      </c>
      <c r="Q1269" s="241">
        <v>6060</v>
      </c>
      <c r="R1269" s="242">
        <f t="shared" si="411"/>
        <v>23490</v>
      </c>
      <c r="S1269" s="242">
        <f t="shared" si="395"/>
        <v>29460.000000000004</v>
      </c>
      <c r="T1269" s="242">
        <f t="shared" si="396"/>
        <v>164718.39999999999</v>
      </c>
      <c r="U1269" s="242">
        <f t="shared" si="399"/>
        <v>217668.4</v>
      </c>
      <c r="V1269" s="242">
        <f t="shared" si="409"/>
        <v>223728.4</v>
      </c>
      <c r="W1269" s="242">
        <f t="shared" si="400"/>
        <v>22373</v>
      </c>
      <c r="X1269" s="242">
        <f t="shared" si="401"/>
        <v>8270</v>
      </c>
      <c r="Y1269" s="244">
        <f t="shared" si="402"/>
        <v>254370</v>
      </c>
      <c r="AB1269" s="241">
        <v>7300</v>
      </c>
      <c r="AC1269" s="242">
        <f t="shared" si="412"/>
        <v>27990</v>
      </c>
      <c r="AD1269" s="242">
        <f t="shared" si="397"/>
        <v>37580</v>
      </c>
      <c r="AE1269" s="242">
        <f t="shared" si="398"/>
        <v>214378.40000000002</v>
      </c>
      <c r="AF1269" s="242">
        <f t="shared" si="403"/>
        <v>279948.40000000002</v>
      </c>
      <c r="AG1269" s="242">
        <f t="shared" si="410"/>
        <v>287248.40000000002</v>
      </c>
      <c r="AH1269" s="242">
        <f t="shared" si="404"/>
        <v>28725</v>
      </c>
      <c r="AI1269" s="242">
        <f t="shared" si="405"/>
        <v>10620</v>
      </c>
      <c r="AJ1269" s="244">
        <f t="shared" si="406"/>
        <v>326590</v>
      </c>
      <c r="AM1269" s="246">
        <f t="shared" si="407"/>
        <v>21300</v>
      </c>
      <c r="AN1269" s="246">
        <f t="shared" si="408"/>
        <v>15610</v>
      </c>
    </row>
    <row r="1270" spans="2:40">
      <c r="B1270" s="2">
        <v>1265</v>
      </c>
      <c r="C1270" s="3"/>
      <c r="J1270" s="247">
        <v>765</v>
      </c>
      <c r="N1270" s="195">
        <v>348210</v>
      </c>
      <c r="O1270" s="195">
        <v>270230</v>
      </c>
      <c r="Q1270" s="241">
        <v>6060</v>
      </c>
      <c r="R1270" s="242">
        <f t="shared" si="411"/>
        <v>23490</v>
      </c>
      <c r="S1270" s="242">
        <f t="shared" si="395"/>
        <v>29460.000000000004</v>
      </c>
      <c r="T1270" s="242">
        <f t="shared" si="396"/>
        <v>164934</v>
      </c>
      <c r="U1270" s="242">
        <f t="shared" si="399"/>
        <v>217884</v>
      </c>
      <c r="V1270" s="242">
        <f t="shared" si="409"/>
        <v>223944</v>
      </c>
      <c r="W1270" s="242">
        <f t="shared" si="400"/>
        <v>22394</v>
      </c>
      <c r="X1270" s="242">
        <f t="shared" si="401"/>
        <v>8280</v>
      </c>
      <c r="Y1270" s="244">
        <f t="shared" si="402"/>
        <v>254610</v>
      </c>
      <c r="AB1270" s="241">
        <v>7300</v>
      </c>
      <c r="AC1270" s="242">
        <f t="shared" si="412"/>
        <v>27990</v>
      </c>
      <c r="AD1270" s="242">
        <f t="shared" si="397"/>
        <v>37580</v>
      </c>
      <c r="AE1270" s="242">
        <f t="shared" si="398"/>
        <v>214659.00000000003</v>
      </c>
      <c r="AF1270" s="242">
        <f t="shared" si="403"/>
        <v>280229</v>
      </c>
      <c r="AG1270" s="242">
        <f t="shared" si="410"/>
        <v>287529</v>
      </c>
      <c r="AH1270" s="242">
        <f t="shared" si="404"/>
        <v>28753</v>
      </c>
      <c r="AI1270" s="242">
        <f t="shared" si="405"/>
        <v>10630</v>
      </c>
      <c r="AJ1270" s="244">
        <f t="shared" si="406"/>
        <v>326910</v>
      </c>
      <c r="AM1270" s="246">
        <f t="shared" si="407"/>
        <v>21300</v>
      </c>
      <c r="AN1270" s="246">
        <f t="shared" si="408"/>
        <v>15620</v>
      </c>
    </row>
    <row r="1271" spans="2:40">
      <c r="B1271" s="247">
        <v>1266</v>
      </c>
      <c r="C1271" s="3"/>
      <c r="J1271" s="247">
        <v>766</v>
      </c>
      <c r="N1271" s="195">
        <v>348530</v>
      </c>
      <c r="O1271" s="195">
        <v>270470</v>
      </c>
      <c r="Q1271" s="241">
        <v>6060</v>
      </c>
      <c r="R1271" s="242">
        <f t="shared" si="411"/>
        <v>23490</v>
      </c>
      <c r="S1271" s="242">
        <f t="shared" si="395"/>
        <v>29460.000000000004</v>
      </c>
      <c r="T1271" s="242">
        <f t="shared" si="396"/>
        <v>165149.6</v>
      </c>
      <c r="U1271" s="242">
        <f t="shared" si="399"/>
        <v>218099.6</v>
      </c>
      <c r="V1271" s="242">
        <f t="shared" si="409"/>
        <v>224159.6</v>
      </c>
      <c r="W1271" s="242">
        <f t="shared" si="400"/>
        <v>22416</v>
      </c>
      <c r="X1271" s="242">
        <f t="shared" si="401"/>
        <v>8290</v>
      </c>
      <c r="Y1271" s="244">
        <f t="shared" si="402"/>
        <v>254860</v>
      </c>
      <c r="AB1271" s="241">
        <v>7300</v>
      </c>
      <c r="AC1271" s="242">
        <f t="shared" si="412"/>
        <v>27990</v>
      </c>
      <c r="AD1271" s="242">
        <f t="shared" si="397"/>
        <v>37580</v>
      </c>
      <c r="AE1271" s="242">
        <f t="shared" si="398"/>
        <v>214939.6</v>
      </c>
      <c r="AF1271" s="242">
        <f t="shared" si="403"/>
        <v>280509.59999999998</v>
      </c>
      <c r="AG1271" s="242">
        <f t="shared" si="410"/>
        <v>287809.59999999998</v>
      </c>
      <c r="AH1271" s="242">
        <f t="shared" si="404"/>
        <v>28781</v>
      </c>
      <c r="AI1271" s="242">
        <f t="shared" si="405"/>
        <v>10640</v>
      </c>
      <c r="AJ1271" s="244">
        <f t="shared" si="406"/>
        <v>327230</v>
      </c>
      <c r="AM1271" s="246">
        <f t="shared" si="407"/>
        <v>21300</v>
      </c>
      <c r="AN1271" s="246">
        <f t="shared" si="408"/>
        <v>15610</v>
      </c>
    </row>
    <row r="1272" spans="2:40">
      <c r="B1272" s="2">
        <v>1267</v>
      </c>
      <c r="C1272" s="3"/>
      <c r="J1272" s="247">
        <v>767</v>
      </c>
      <c r="N1272" s="195">
        <v>348850</v>
      </c>
      <c r="O1272" s="195">
        <v>270710</v>
      </c>
      <c r="Q1272" s="241">
        <v>6060</v>
      </c>
      <c r="R1272" s="242">
        <f t="shared" si="411"/>
        <v>23490</v>
      </c>
      <c r="S1272" s="242">
        <f t="shared" si="395"/>
        <v>29460.000000000004</v>
      </c>
      <c r="T1272" s="242">
        <f t="shared" si="396"/>
        <v>165365.19999999998</v>
      </c>
      <c r="U1272" s="242">
        <f t="shared" si="399"/>
        <v>218315.19999999998</v>
      </c>
      <c r="V1272" s="242">
        <f t="shared" si="409"/>
        <v>224375.19999999998</v>
      </c>
      <c r="W1272" s="242">
        <f t="shared" si="400"/>
        <v>22438</v>
      </c>
      <c r="X1272" s="242">
        <f t="shared" si="401"/>
        <v>8300</v>
      </c>
      <c r="Y1272" s="244">
        <f t="shared" si="402"/>
        <v>255110</v>
      </c>
      <c r="AB1272" s="241">
        <v>7300</v>
      </c>
      <c r="AC1272" s="242">
        <f t="shared" si="412"/>
        <v>27990</v>
      </c>
      <c r="AD1272" s="242">
        <f t="shared" si="397"/>
        <v>37580</v>
      </c>
      <c r="AE1272" s="242">
        <f t="shared" si="398"/>
        <v>215220.2</v>
      </c>
      <c r="AF1272" s="242">
        <f t="shared" si="403"/>
        <v>280790.2</v>
      </c>
      <c r="AG1272" s="242">
        <f t="shared" si="410"/>
        <v>288090.2</v>
      </c>
      <c r="AH1272" s="242">
        <f t="shared" si="404"/>
        <v>28809</v>
      </c>
      <c r="AI1272" s="242">
        <f t="shared" si="405"/>
        <v>10650</v>
      </c>
      <c r="AJ1272" s="244">
        <f t="shared" si="406"/>
        <v>327540</v>
      </c>
      <c r="AM1272" s="246">
        <f t="shared" si="407"/>
        <v>21310</v>
      </c>
      <c r="AN1272" s="246">
        <f t="shared" si="408"/>
        <v>15600</v>
      </c>
    </row>
    <row r="1273" spans="2:40">
      <c r="B1273" s="247">
        <v>1268</v>
      </c>
      <c r="C1273" s="3"/>
      <c r="J1273" s="247">
        <v>768</v>
      </c>
      <c r="N1273" s="195">
        <v>349170</v>
      </c>
      <c r="O1273" s="195">
        <v>270960</v>
      </c>
      <c r="Q1273" s="241">
        <v>6060</v>
      </c>
      <c r="R1273" s="242">
        <f t="shared" si="411"/>
        <v>23490</v>
      </c>
      <c r="S1273" s="242">
        <f t="shared" si="395"/>
        <v>29460.000000000004</v>
      </c>
      <c r="T1273" s="242">
        <f t="shared" si="396"/>
        <v>165580.79999999999</v>
      </c>
      <c r="U1273" s="242">
        <f t="shared" si="399"/>
        <v>218530.8</v>
      </c>
      <c r="V1273" s="242">
        <f t="shared" si="409"/>
        <v>224590.8</v>
      </c>
      <c r="W1273" s="242">
        <f t="shared" si="400"/>
        <v>22459</v>
      </c>
      <c r="X1273" s="242">
        <f t="shared" si="401"/>
        <v>8300</v>
      </c>
      <c r="Y1273" s="244">
        <f t="shared" si="402"/>
        <v>255340</v>
      </c>
      <c r="AB1273" s="241">
        <v>7300</v>
      </c>
      <c r="AC1273" s="242">
        <f t="shared" si="412"/>
        <v>27990</v>
      </c>
      <c r="AD1273" s="242">
        <f t="shared" si="397"/>
        <v>37580</v>
      </c>
      <c r="AE1273" s="242">
        <f t="shared" si="398"/>
        <v>215500.80000000002</v>
      </c>
      <c r="AF1273" s="242">
        <f t="shared" si="403"/>
        <v>281070.80000000005</v>
      </c>
      <c r="AG1273" s="242">
        <f t="shared" si="410"/>
        <v>288370.80000000005</v>
      </c>
      <c r="AH1273" s="242">
        <f t="shared" si="404"/>
        <v>28837</v>
      </c>
      <c r="AI1273" s="242">
        <f t="shared" si="405"/>
        <v>10660</v>
      </c>
      <c r="AJ1273" s="244">
        <f t="shared" si="406"/>
        <v>327860</v>
      </c>
      <c r="AM1273" s="246">
        <f t="shared" si="407"/>
        <v>21310</v>
      </c>
      <c r="AN1273" s="246">
        <f t="shared" si="408"/>
        <v>15620</v>
      </c>
    </row>
    <row r="1274" spans="2:40">
      <c r="B1274" s="2">
        <v>1269</v>
      </c>
      <c r="C1274" s="3"/>
      <c r="J1274" s="247">
        <v>769</v>
      </c>
      <c r="N1274" s="195">
        <v>349480</v>
      </c>
      <c r="O1274" s="195">
        <v>271210</v>
      </c>
      <c r="Q1274" s="241">
        <v>6060</v>
      </c>
      <c r="R1274" s="242">
        <f t="shared" si="411"/>
        <v>23490</v>
      </c>
      <c r="S1274" s="242">
        <f t="shared" ref="S1274:S1337" si="413">200*$S$3</f>
        <v>29460.000000000004</v>
      </c>
      <c r="T1274" s="242">
        <f t="shared" ref="T1274:T1337" si="414">J1274*$T$3</f>
        <v>165796.4</v>
      </c>
      <c r="U1274" s="242">
        <f t="shared" si="399"/>
        <v>218746.4</v>
      </c>
      <c r="V1274" s="242">
        <f t="shared" si="409"/>
        <v>224806.39999999999</v>
      </c>
      <c r="W1274" s="242">
        <f t="shared" si="400"/>
        <v>22481</v>
      </c>
      <c r="X1274" s="242">
        <f t="shared" si="401"/>
        <v>8310</v>
      </c>
      <c r="Y1274" s="244">
        <f t="shared" si="402"/>
        <v>255590</v>
      </c>
      <c r="AB1274" s="241">
        <v>7300</v>
      </c>
      <c r="AC1274" s="242">
        <f t="shared" si="412"/>
        <v>27990</v>
      </c>
      <c r="AD1274" s="242">
        <f t="shared" ref="AD1274:AD1337" si="415">200*$AD$3</f>
        <v>37580</v>
      </c>
      <c r="AE1274" s="242">
        <f t="shared" ref="AE1274:AE1337" si="416">J1274*$AE$3</f>
        <v>215781.40000000002</v>
      </c>
      <c r="AF1274" s="242">
        <f t="shared" si="403"/>
        <v>281351.40000000002</v>
      </c>
      <c r="AG1274" s="242">
        <f t="shared" si="410"/>
        <v>288651.40000000002</v>
      </c>
      <c r="AH1274" s="242">
        <f t="shared" si="404"/>
        <v>28865</v>
      </c>
      <c r="AI1274" s="242">
        <f t="shared" si="405"/>
        <v>10680</v>
      </c>
      <c r="AJ1274" s="244">
        <f t="shared" si="406"/>
        <v>328190</v>
      </c>
      <c r="AM1274" s="246">
        <f t="shared" si="407"/>
        <v>21290</v>
      </c>
      <c r="AN1274" s="246">
        <f t="shared" si="408"/>
        <v>15620</v>
      </c>
    </row>
    <row r="1275" spans="2:40">
      <c r="B1275" s="247">
        <v>1270</v>
      </c>
      <c r="C1275" s="3"/>
      <c r="J1275" s="247">
        <v>770</v>
      </c>
      <c r="N1275" s="195">
        <v>349800</v>
      </c>
      <c r="O1275" s="195">
        <v>271450</v>
      </c>
      <c r="Q1275" s="241">
        <v>6060</v>
      </c>
      <c r="R1275" s="242">
        <f t="shared" si="411"/>
        <v>23490</v>
      </c>
      <c r="S1275" s="242">
        <f t="shared" si="413"/>
        <v>29460.000000000004</v>
      </c>
      <c r="T1275" s="242">
        <f t="shared" si="414"/>
        <v>166012</v>
      </c>
      <c r="U1275" s="242">
        <f t="shared" si="399"/>
        <v>218962</v>
      </c>
      <c r="V1275" s="242">
        <f t="shared" si="409"/>
        <v>225022</v>
      </c>
      <c r="W1275" s="242">
        <f t="shared" si="400"/>
        <v>22502</v>
      </c>
      <c r="X1275" s="242">
        <f t="shared" si="401"/>
        <v>8320</v>
      </c>
      <c r="Y1275" s="244">
        <f t="shared" si="402"/>
        <v>255840</v>
      </c>
      <c r="AB1275" s="241">
        <v>7300</v>
      </c>
      <c r="AC1275" s="242">
        <f t="shared" si="412"/>
        <v>27990</v>
      </c>
      <c r="AD1275" s="242">
        <f t="shared" si="415"/>
        <v>37580</v>
      </c>
      <c r="AE1275" s="242">
        <f t="shared" si="416"/>
        <v>216062.00000000003</v>
      </c>
      <c r="AF1275" s="242">
        <f t="shared" si="403"/>
        <v>281632</v>
      </c>
      <c r="AG1275" s="242">
        <f t="shared" si="410"/>
        <v>288932</v>
      </c>
      <c r="AH1275" s="242">
        <f t="shared" si="404"/>
        <v>28893</v>
      </c>
      <c r="AI1275" s="242">
        <f t="shared" si="405"/>
        <v>10690</v>
      </c>
      <c r="AJ1275" s="244">
        <f t="shared" si="406"/>
        <v>328510</v>
      </c>
      <c r="AM1275" s="246">
        <f t="shared" si="407"/>
        <v>21290</v>
      </c>
      <c r="AN1275" s="246">
        <f t="shared" si="408"/>
        <v>15610</v>
      </c>
    </row>
    <row r="1276" spans="2:40">
      <c r="B1276" s="2">
        <v>1271</v>
      </c>
      <c r="C1276" s="3"/>
      <c r="J1276" s="247">
        <v>771</v>
      </c>
      <c r="N1276" s="195">
        <v>350120</v>
      </c>
      <c r="O1276" s="195">
        <v>271700</v>
      </c>
      <c r="Q1276" s="241">
        <v>6060</v>
      </c>
      <c r="R1276" s="242">
        <f t="shared" si="411"/>
        <v>23490</v>
      </c>
      <c r="S1276" s="242">
        <f t="shared" si="413"/>
        <v>29460.000000000004</v>
      </c>
      <c r="T1276" s="242">
        <f t="shared" si="414"/>
        <v>166227.6</v>
      </c>
      <c r="U1276" s="242">
        <f t="shared" si="399"/>
        <v>219177.60000000001</v>
      </c>
      <c r="V1276" s="242">
        <f t="shared" si="409"/>
        <v>225237.6</v>
      </c>
      <c r="W1276" s="242">
        <f t="shared" si="400"/>
        <v>22524</v>
      </c>
      <c r="X1276" s="242">
        <f t="shared" si="401"/>
        <v>8330</v>
      </c>
      <c r="Y1276" s="244">
        <f t="shared" si="402"/>
        <v>256090</v>
      </c>
      <c r="AB1276" s="241">
        <v>7300</v>
      </c>
      <c r="AC1276" s="242">
        <f t="shared" si="412"/>
        <v>27990</v>
      </c>
      <c r="AD1276" s="242">
        <f t="shared" si="415"/>
        <v>37580</v>
      </c>
      <c r="AE1276" s="242">
        <f t="shared" si="416"/>
        <v>216342.6</v>
      </c>
      <c r="AF1276" s="242">
        <f t="shared" si="403"/>
        <v>281912.59999999998</v>
      </c>
      <c r="AG1276" s="242">
        <f t="shared" si="410"/>
        <v>289212.59999999998</v>
      </c>
      <c r="AH1276" s="242">
        <f t="shared" si="404"/>
        <v>28921</v>
      </c>
      <c r="AI1276" s="242">
        <f t="shared" si="405"/>
        <v>10700</v>
      </c>
      <c r="AJ1276" s="244">
        <f t="shared" si="406"/>
        <v>328830</v>
      </c>
      <c r="AM1276" s="246">
        <f t="shared" si="407"/>
        <v>21290</v>
      </c>
      <c r="AN1276" s="246">
        <f t="shared" si="408"/>
        <v>15610</v>
      </c>
    </row>
    <row r="1277" spans="2:40">
      <c r="B1277" s="247">
        <v>1272</v>
      </c>
      <c r="C1277" s="3"/>
      <c r="J1277" s="247">
        <v>772</v>
      </c>
      <c r="N1277" s="195">
        <v>350440</v>
      </c>
      <c r="O1277" s="195">
        <v>271940</v>
      </c>
      <c r="Q1277" s="241">
        <v>6060</v>
      </c>
      <c r="R1277" s="242">
        <f t="shared" si="411"/>
        <v>23490</v>
      </c>
      <c r="S1277" s="242">
        <f t="shared" si="413"/>
        <v>29460.000000000004</v>
      </c>
      <c r="T1277" s="242">
        <f t="shared" si="414"/>
        <v>166443.19999999998</v>
      </c>
      <c r="U1277" s="242">
        <f t="shared" si="399"/>
        <v>219393.19999999998</v>
      </c>
      <c r="V1277" s="242">
        <f t="shared" si="409"/>
        <v>225453.19999999998</v>
      </c>
      <c r="W1277" s="242">
        <f t="shared" si="400"/>
        <v>22545</v>
      </c>
      <c r="X1277" s="242">
        <f t="shared" si="401"/>
        <v>8340</v>
      </c>
      <c r="Y1277" s="244">
        <f t="shared" si="402"/>
        <v>256330</v>
      </c>
      <c r="AB1277" s="241">
        <v>7300</v>
      </c>
      <c r="AC1277" s="242">
        <f t="shared" si="412"/>
        <v>27990</v>
      </c>
      <c r="AD1277" s="242">
        <f t="shared" si="415"/>
        <v>37580</v>
      </c>
      <c r="AE1277" s="242">
        <f t="shared" si="416"/>
        <v>216623.2</v>
      </c>
      <c r="AF1277" s="242">
        <f t="shared" si="403"/>
        <v>282193.2</v>
      </c>
      <c r="AG1277" s="242">
        <f t="shared" si="410"/>
        <v>289493.2</v>
      </c>
      <c r="AH1277" s="242">
        <f t="shared" si="404"/>
        <v>28949</v>
      </c>
      <c r="AI1277" s="242">
        <f t="shared" si="405"/>
        <v>10710</v>
      </c>
      <c r="AJ1277" s="244">
        <f t="shared" si="406"/>
        <v>329150</v>
      </c>
      <c r="AM1277" s="246">
        <f t="shared" si="407"/>
        <v>21290</v>
      </c>
      <c r="AN1277" s="246">
        <f t="shared" si="408"/>
        <v>15610</v>
      </c>
    </row>
    <row r="1278" spans="2:40">
      <c r="B1278" s="2">
        <v>1273</v>
      </c>
      <c r="C1278" s="3"/>
      <c r="J1278" s="247">
        <v>773</v>
      </c>
      <c r="N1278" s="195">
        <v>350760</v>
      </c>
      <c r="O1278" s="195">
        <v>272180</v>
      </c>
      <c r="Q1278" s="241">
        <v>6060</v>
      </c>
      <c r="R1278" s="242">
        <f t="shared" si="411"/>
        <v>23490</v>
      </c>
      <c r="S1278" s="242">
        <f t="shared" si="413"/>
        <v>29460.000000000004</v>
      </c>
      <c r="T1278" s="242">
        <f t="shared" si="414"/>
        <v>166658.79999999999</v>
      </c>
      <c r="U1278" s="242">
        <f t="shared" si="399"/>
        <v>219608.8</v>
      </c>
      <c r="V1278" s="242">
        <f t="shared" si="409"/>
        <v>225668.8</v>
      </c>
      <c r="W1278" s="242">
        <f t="shared" si="400"/>
        <v>22567</v>
      </c>
      <c r="X1278" s="242">
        <f t="shared" si="401"/>
        <v>8340</v>
      </c>
      <c r="Y1278" s="244">
        <f t="shared" si="402"/>
        <v>256570</v>
      </c>
      <c r="AB1278" s="241">
        <v>7300</v>
      </c>
      <c r="AC1278" s="242">
        <f t="shared" si="412"/>
        <v>27990</v>
      </c>
      <c r="AD1278" s="242">
        <f t="shared" si="415"/>
        <v>37580</v>
      </c>
      <c r="AE1278" s="242">
        <f t="shared" si="416"/>
        <v>216903.80000000002</v>
      </c>
      <c r="AF1278" s="242">
        <f t="shared" si="403"/>
        <v>282473.80000000005</v>
      </c>
      <c r="AG1278" s="242">
        <f t="shared" si="410"/>
        <v>289773.80000000005</v>
      </c>
      <c r="AH1278" s="242">
        <f t="shared" si="404"/>
        <v>28977</v>
      </c>
      <c r="AI1278" s="242">
        <f t="shared" si="405"/>
        <v>10720</v>
      </c>
      <c r="AJ1278" s="244">
        <f t="shared" si="406"/>
        <v>329470</v>
      </c>
      <c r="AM1278" s="246">
        <f t="shared" si="407"/>
        <v>21290</v>
      </c>
      <c r="AN1278" s="246">
        <f t="shared" si="408"/>
        <v>15610</v>
      </c>
    </row>
    <row r="1279" spans="2:40">
      <c r="B1279" s="247">
        <v>1274</v>
      </c>
      <c r="C1279" s="3"/>
      <c r="J1279" s="247">
        <v>774</v>
      </c>
      <c r="N1279" s="195">
        <v>351080</v>
      </c>
      <c r="O1279" s="195">
        <v>272430</v>
      </c>
      <c r="Q1279" s="241">
        <v>6060</v>
      </c>
      <c r="R1279" s="242">
        <f t="shared" si="411"/>
        <v>23490</v>
      </c>
      <c r="S1279" s="242">
        <f t="shared" si="413"/>
        <v>29460.000000000004</v>
      </c>
      <c r="T1279" s="242">
        <f t="shared" si="414"/>
        <v>166874.4</v>
      </c>
      <c r="U1279" s="242">
        <f t="shared" si="399"/>
        <v>219824.4</v>
      </c>
      <c r="V1279" s="242">
        <f t="shared" si="409"/>
        <v>225884.4</v>
      </c>
      <c r="W1279" s="242">
        <f t="shared" si="400"/>
        <v>22588</v>
      </c>
      <c r="X1279" s="242">
        <f t="shared" si="401"/>
        <v>8350</v>
      </c>
      <c r="Y1279" s="244">
        <f t="shared" si="402"/>
        <v>256820</v>
      </c>
      <c r="AB1279" s="241">
        <v>7300</v>
      </c>
      <c r="AC1279" s="242">
        <f t="shared" si="412"/>
        <v>27990</v>
      </c>
      <c r="AD1279" s="242">
        <f t="shared" si="415"/>
        <v>37580</v>
      </c>
      <c r="AE1279" s="242">
        <f t="shared" si="416"/>
        <v>217184.40000000002</v>
      </c>
      <c r="AF1279" s="242">
        <f t="shared" si="403"/>
        <v>282754.40000000002</v>
      </c>
      <c r="AG1279" s="242">
        <f t="shared" si="410"/>
        <v>290054.40000000002</v>
      </c>
      <c r="AH1279" s="242">
        <f t="shared" si="404"/>
        <v>29005</v>
      </c>
      <c r="AI1279" s="242">
        <f t="shared" si="405"/>
        <v>10730</v>
      </c>
      <c r="AJ1279" s="244">
        <f t="shared" si="406"/>
        <v>329780</v>
      </c>
      <c r="AM1279" s="246">
        <f t="shared" si="407"/>
        <v>21300</v>
      </c>
      <c r="AN1279" s="246">
        <f t="shared" si="408"/>
        <v>15610</v>
      </c>
    </row>
    <row r="1280" spans="2:40">
      <c r="B1280" s="2">
        <v>1275</v>
      </c>
      <c r="C1280" s="3"/>
      <c r="J1280" s="247">
        <v>775</v>
      </c>
      <c r="N1280" s="195">
        <v>351400</v>
      </c>
      <c r="O1280" s="195">
        <v>272680</v>
      </c>
      <c r="Q1280" s="241">
        <v>6060</v>
      </c>
      <c r="R1280" s="242">
        <f t="shared" si="411"/>
        <v>23490</v>
      </c>
      <c r="S1280" s="242">
        <f t="shared" si="413"/>
        <v>29460.000000000004</v>
      </c>
      <c r="T1280" s="242">
        <f t="shared" si="414"/>
        <v>167090</v>
      </c>
      <c r="U1280" s="242">
        <f t="shared" si="399"/>
        <v>220040</v>
      </c>
      <c r="V1280" s="242">
        <f t="shared" si="409"/>
        <v>226100</v>
      </c>
      <c r="W1280" s="242">
        <f t="shared" si="400"/>
        <v>22610</v>
      </c>
      <c r="X1280" s="242">
        <f t="shared" si="401"/>
        <v>8360</v>
      </c>
      <c r="Y1280" s="244">
        <f t="shared" si="402"/>
        <v>257070</v>
      </c>
      <c r="AB1280" s="241">
        <v>7300</v>
      </c>
      <c r="AC1280" s="242">
        <f t="shared" si="412"/>
        <v>27990</v>
      </c>
      <c r="AD1280" s="242">
        <f t="shared" si="415"/>
        <v>37580</v>
      </c>
      <c r="AE1280" s="242">
        <f t="shared" si="416"/>
        <v>217465.00000000003</v>
      </c>
      <c r="AF1280" s="242">
        <f t="shared" si="403"/>
        <v>283035</v>
      </c>
      <c r="AG1280" s="242">
        <f t="shared" si="410"/>
        <v>290335</v>
      </c>
      <c r="AH1280" s="242">
        <f t="shared" si="404"/>
        <v>29034</v>
      </c>
      <c r="AI1280" s="242">
        <f t="shared" si="405"/>
        <v>10740</v>
      </c>
      <c r="AJ1280" s="244">
        <f t="shared" si="406"/>
        <v>330100</v>
      </c>
      <c r="AM1280" s="246">
        <f t="shared" si="407"/>
        <v>21300</v>
      </c>
      <c r="AN1280" s="246">
        <f t="shared" si="408"/>
        <v>15610</v>
      </c>
    </row>
    <row r="1281" spans="2:40">
      <c r="B1281" s="247">
        <v>1276</v>
      </c>
      <c r="C1281" s="3"/>
      <c r="J1281" s="247">
        <v>776</v>
      </c>
      <c r="N1281" s="195">
        <v>351720</v>
      </c>
      <c r="O1281" s="195">
        <v>272930</v>
      </c>
      <c r="Q1281" s="241">
        <v>6060</v>
      </c>
      <c r="R1281" s="242">
        <f t="shared" si="411"/>
        <v>23490</v>
      </c>
      <c r="S1281" s="242">
        <f t="shared" si="413"/>
        <v>29460.000000000004</v>
      </c>
      <c r="T1281" s="242">
        <f t="shared" si="414"/>
        <v>167305.60000000001</v>
      </c>
      <c r="U1281" s="242">
        <f t="shared" si="399"/>
        <v>220255.6</v>
      </c>
      <c r="V1281" s="242">
        <f t="shared" si="409"/>
        <v>226315.6</v>
      </c>
      <c r="W1281" s="242">
        <f t="shared" si="400"/>
        <v>22632</v>
      </c>
      <c r="X1281" s="242">
        <f t="shared" si="401"/>
        <v>8370</v>
      </c>
      <c r="Y1281" s="244">
        <f t="shared" si="402"/>
        <v>257310</v>
      </c>
      <c r="AB1281" s="241">
        <v>7300</v>
      </c>
      <c r="AC1281" s="242">
        <f t="shared" si="412"/>
        <v>27990</v>
      </c>
      <c r="AD1281" s="242">
        <f t="shared" si="415"/>
        <v>37580</v>
      </c>
      <c r="AE1281" s="242">
        <f t="shared" si="416"/>
        <v>217745.6</v>
      </c>
      <c r="AF1281" s="242">
        <f t="shared" si="403"/>
        <v>283315.59999999998</v>
      </c>
      <c r="AG1281" s="242">
        <f t="shared" si="410"/>
        <v>290615.59999999998</v>
      </c>
      <c r="AH1281" s="242">
        <f t="shared" si="404"/>
        <v>29062</v>
      </c>
      <c r="AI1281" s="242">
        <f t="shared" si="405"/>
        <v>10750</v>
      </c>
      <c r="AJ1281" s="244">
        <f t="shared" si="406"/>
        <v>330420</v>
      </c>
      <c r="AM1281" s="246">
        <f t="shared" si="407"/>
        <v>21300</v>
      </c>
      <c r="AN1281" s="246">
        <f t="shared" si="408"/>
        <v>15620</v>
      </c>
    </row>
    <row r="1282" spans="2:40">
      <c r="B1282" s="2">
        <v>1277</v>
      </c>
      <c r="C1282" s="3"/>
      <c r="J1282" s="247">
        <v>777</v>
      </c>
      <c r="N1282" s="195">
        <v>352030</v>
      </c>
      <c r="O1282" s="195">
        <v>273160</v>
      </c>
      <c r="Q1282" s="241">
        <v>6060</v>
      </c>
      <c r="R1282" s="242">
        <f t="shared" si="411"/>
        <v>23490</v>
      </c>
      <c r="S1282" s="242">
        <f t="shared" si="413"/>
        <v>29460.000000000004</v>
      </c>
      <c r="T1282" s="242">
        <f t="shared" si="414"/>
        <v>167521.19999999998</v>
      </c>
      <c r="U1282" s="242">
        <f t="shared" si="399"/>
        <v>220471.19999999998</v>
      </c>
      <c r="V1282" s="242">
        <f t="shared" si="409"/>
        <v>226531.19999999998</v>
      </c>
      <c r="W1282" s="242">
        <f t="shared" si="400"/>
        <v>22653</v>
      </c>
      <c r="X1282" s="242">
        <f t="shared" si="401"/>
        <v>8380</v>
      </c>
      <c r="Y1282" s="244">
        <f t="shared" si="402"/>
        <v>257560</v>
      </c>
      <c r="AB1282" s="241">
        <v>7300</v>
      </c>
      <c r="AC1282" s="242">
        <f t="shared" si="412"/>
        <v>27990</v>
      </c>
      <c r="AD1282" s="242">
        <f t="shared" si="415"/>
        <v>37580</v>
      </c>
      <c r="AE1282" s="242">
        <f t="shared" si="416"/>
        <v>218026.2</v>
      </c>
      <c r="AF1282" s="242">
        <f t="shared" si="403"/>
        <v>283596.2</v>
      </c>
      <c r="AG1282" s="242">
        <f t="shared" si="410"/>
        <v>290896.2</v>
      </c>
      <c r="AH1282" s="242">
        <f t="shared" si="404"/>
        <v>29090</v>
      </c>
      <c r="AI1282" s="242">
        <f t="shared" si="405"/>
        <v>10760</v>
      </c>
      <c r="AJ1282" s="244">
        <f t="shared" si="406"/>
        <v>330740</v>
      </c>
      <c r="AM1282" s="246">
        <f t="shared" si="407"/>
        <v>21290</v>
      </c>
      <c r="AN1282" s="246">
        <f t="shared" si="408"/>
        <v>15600</v>
      </c>
    </row>
    <row r="1283" spans="2:40">
      <c r="B1283" s="247">
        <v>1278</v>
      </c>
      <c r="C1283" s="3"/>
      <c r="J1283" s="247">
        <v>778</v>
      </c>
      <c r="N1283" s="195">
        <v>352350</v>
      </c>
      <c r="O1283" s="195">
        <v>273410</v>
      </c>
      <c r="Q1283" s="241">
        <v>6060</v>
      </c>
      <c r="R1283" s="242">
        <f t="shared" si="411"/>
        <v>23490</v>
      </c>
      <c r="S1283" s="242">
        <f t="shared" si="413"/>
        <v>29460.000000000004</v>
      </c>
      <c r="T1283" s="242">
        <f t="shared" si="414"/>
        <v>167736.79999999999</v>
      </c>
      <c r="U1283" s="242">
        <f t="shared" si="399"/>
        <v>220686.8</v>
      </c>
      <c r="V1283" s="242">
        <f t="shared" si="409"/>
        <v>226746.8</v>
      </c>
      <c r="W1283" s="242">
        <f t="shared" si="400"/>
        <v>22675</v>
      </c>
      <c r="X1283" s="242">
        <f t="shared" si="401"/>
        <v>8380</v>
      </c>
      <c r="Y1283" s="244">
        <f t="shared" si="402"/>
        <v>257800</v>
      </c>
      <c r="AB1283" s="241">
        <v>7300</v>
      </c>
      <c r="AC1283" s="242">
        <f t="shared" si="412"/>
        <v>27990</v>
      </c>
      <c r="AD1283" s="242">
        <f t="shared" si="415"/>
        <v>37580</v>
      </c>
      <c r="AE1283" s="242">
        <f t="shared" si="416"/>
        <v>218306.80000000002</v>
      </c>
      <c r="AF1283" s="242">
        <f t="shared" si="403"/>
        <v>283876.80000000005</v>
      </c>
      <c r="AG1283" s="242">
        <f t="shared" si="410"/>
        <v>291176.80000000005</v>
      </c>
      <c r="AH1283" s="242">
        <f t="shared" si="404"/>
        <v>29118</v>
      </c>
      <c r="AI1283" s="242">
        <f t="shared" si="405"/>
        <v>10770</v>
      </c>
      <c r="AJ1283" s="244">
        <f t="shared" si="406"/>
        <v>331060</v>
      </c>
      <c r="AM1283" s="246">
        <f t="shared" si="407"/>
        <v>21290</v>
      </c>
      <c r="AN1283" s="246">
        <f t="shared" si="408"/>
        <v>15610</v>
      </c>
    </row>
    <row r="1284" spans="2:40">
      <c r="B1284" s="2">
        <v>1279</v>
      </c>
      <c r="C1284" s="3"/>
      <c r="J1284" s="247">
        <v>779</v>
      </c>
      <c r="N1284" s="195">
        <v>352670</v>
      </c>
      <c r="O1284" s="195">
        <v>273660</v>
      </c>
      <c r="Q1284" s="241">
        <v>6060</v>
      </c>
      <c r="R1284" s="242">
        <f t="shared" si="411"/>
        <v>23490</v>
      </c>
      <c r="S1284" s="242">
        <f t="shared" si="413"/>
        <v>29460.000000000004</v>
      </c>
      <c r="T1284" s="242">
        <f t="shared" si="414"/>
        <v>167952.4</v>
      </c>
      <c r="U1284" s="242">
        <f t="shared" si="399"/>
        <v>220902.39999999999</v>
      </c>
      <c r="V1284" s="242">
        <f t="shared" si="409"/>
        <v>226962.4</v>
      </c>
      <c r="W1284" s="242">
        <f t="shared" si="400"/>
        <v>22696</v>
      </c>
      <c r="X1284" s="242">
        <f t="shared" si="401"/>
        <v>8390</v>
      </c>
      <c r="Y1284" s="244">
        <f t="shared" si="402"/>
        <v>258040</v>
      </c>
      <c r="AB1284" s="241">
        <v>7300</v>
      </c>
      <c r="AC1284" s="242">
        <f t="shared" si="412"/>
        <v>27990</v>
      </c>
      <c r="AD1284" s="242">
        <f t="shared" si="415"/>
        <v>37580</v>
      </c>
      <c r="AE1284" s="242">
        <f t="shared" si="416"/>
        <v>218587.40000000002</v>
      </c>
      <c r="AF1284" s="242">
        <f t="shared" si="403"/>
        <v>284157.40000000002</v>
      </c>
      <c r="AG1284" s="242">
        <f t="shared" si="410"/>
        <v>291457.40000000002</v>
      </c>
      <c r="AH1284" s="242">
        <f t="shared" si="404"/>
        <v>29146</v>
      </c>
      <c r="AI1284" s="242">
        <f t="shared" si="405"/>
        <v>10780</v>
      </c>
      <c r="AJ1284" s="244">
        <f t="shared" si="406"/>
        <v>331380</v>
      </c>
      <c r="AM1284" s="246">
        <f t="shared" si="407"/>
        <v>21290</v>
      </c>
      <c r="AN1284" s="246">
        <f t="shared" si="408"/>
        <v>15620</v>
      </c>
    </row>
    <row r="1285" spans="2:40">
      <c r="B1285" s="247">
        <v>1280</v>
      </c>
      <c r="C1285" s="3"/>
      <c r="J1285" s="247">
        <v>780</v>
      </c>
      <c r="N1285" s="195">
        <v>352990</v>
      </c>
      <c r="O1285" s="195">
        <v>273900</v>
      </c>
      <c r="Q1285" s="241">
        <v>6060</v>
      </c>
      <c r="R1285" s="242">
        <f t="shared" si="411"/>
        <v>23490</v>
      </c>
      <c r="S1285" s="242">
        <f t="shared" si="413"/>
        <v>29460.000000000004</v>
      </c>
      <c r="T1285" s="242">
        <f t="shared" si="414"/>
        <v>168168</v>
      </c>
      <c r="U1285" s="242">
        <f t="shared" ref="U1285:U1348" si="417">R1285+S1285+T1285</f>
        <v>221118</v>
      </c>
      <c r="V1285" s="242">
        <f t="shared" si="409"/>
        <v>227178</v>
      </c>
      <c r="W1285" s="242">
        <f t="shared" ref="W1285:W1348" si="418">ROUND((V1285*0.1),0)</f>
        <v>22718</v>
      </c>
      <c r="X1285" s="242">
        <f t="shared" ref="X1285:X1348" si="419">ROUNDDOWN((V1285*0.037),-1)</f>
        <v>8400</v>
      </c>
      <c r="Y1285" s="244">
        <f t="shared" ref="Y1285:Y1348" si="420">ROUNDDOWN((V1285+W1285+X1285),-1)</f>
        <v>258290</v>
      </c>
      <c r="AB1285" s="241">
        <v>7300</v>
      </c>
      <c r="AC1285" s="242">
        <f t="shared" si="412"/>
        <v>27990</v>
      </c>
      <c r="AD1285" s="242">
        <f t="shared" si="415"/>
        <v>37580</v>
      </c>
      <c r="AE1285" s="242">
        <f t="shared" si="416"/>
        <v>218868.00000000003</v>
      </c>
      <c r="AF1285" s="242">
        <f t="shared" ref="AF1285:AF1348" si="421">AC1285+AD1285+AE1285</f>
        <v>284438</v>
      </c>
      <c r="AG1285" s="242">
        <f t="shared" si="410"/>
        <v>291738</v>
      </c>
      <c r="AH1285" s="242">
        <f t="shared" ref="AH1285:AH1348" si="422">ROUND((AG1285*0.1),0)</f>
        <v>29174</v>
      </c>
      <c r="AI1285" s="242">
        <f t="shared" ref="AI1285:AI1348" si="423">ROUNDDOWN((AG1285*0.037),-1)</f>
        <v>10790</v>
      </c>
      <c r="AJ1285" s="244">
        <f t="shared" ref="AJ1285:AJ1348" si="424">ROUNDDOWN((AG1285+AH1285+AI1285),-1)</f>
        <v>331700</v>
      </c>
      <c r="AM1285" s="246">
        <f t="shared" si="407"/>
        <v>21290</v>
      </c>
      <c r="AN1285" s="246">
        <f t="shared" si="408"/>
        <v>15610</v>
      </c>
    </row>
    <row r="1286" spans="2:40">
      <c r="B1286" s="2">
        <v>1281</v>
      </c>
      <c r="C1286" s="3"/>
      <c r="J1286" s="247">
        <v>781</v>
      </c>
      <c r="N1286" s="195">
        <v>353310</v>
      </c>
      <c r="O1286" s="195">
        <v>274150</v>
      </c>
      <c r="Q1286" s="241">
        <v>6060</v>
      </c>
      <c r="R1286" s="242">
        <f t="shared" si="411"/>
        <v>23490</v>
      </c>
      <c r="S1286" s="242">
        <f t="shared" si="413"/>
        <v>29460.000000000004</v>
      </c>
      <c r="T1286" s="242">
        <f t="shared" si="414"/>
        <v>168383.6</v>
      </c>
      <c r="U1286" s="242">
        <f t="shared" si="417"/>
        <v>221333.6</v>
      </c>
      <c r="V1286" s="242">
        <f t="shared" si="409"/>
        <v>227393.6</v>
      </c>
      <c r="W1286" s="242">
        <f t="shared" si="418"/>
        <v>22739</v>
      </c>
      <c r="X1286" s="242">
        <f t="shared" si="419"/>
        <v>8410</v>
      </c>
      <c r="Y1286" s="244">
        <f t="shared" si="420"/>
        <v>258540</v>
      </c>
      <c r="AB1286" s="241">
        <v>7300</v>
      </c>
      <c r="AC1286" s="242">
        <f t="shared" si="412"/>
        <v>27990</v>
      </c>
      <c r="AD1286" s="242">
        <f t="shared" si="415"/>
        <v>37580</v>
      </c>
      <c r="AE1286" s="242">
        <f t="shared" si="416"/>
        <v>219148.6</v>
      </c>
      <c r="AF1286" s="242">
        <f t="shared" si="421"/>
        <v>284718.59999999998</v>
      </c>
      <c r="AG1286" s="242">
        <f t="shared" si="410"/>
        <v>292018.59999999998</v>
      </c>
      <c r="AH1286" s="242">
        <f t="shared" si="422"/>
        <v>29202</v>
      </c>
      <c r="AI1286" s="242">
        <f t="shared" si="423"/>
        <v>10800</v>
      </c>
      <c r="AJ1286" s="244">
        <f t="shared" si="424"/>
        <v>332020</v>
      </c>
      <c r="AM1286" s="246">
        <f t="shared" ref="AM1286:AM1349" si="425">N1286-AJ1286</f>
        <v>21290</v>
      </c>
      <c r="AN1286" s="246">
        <f t="shared" ref="AN1286:AN1349" si="426">O1286-Y1286</f>
        <v>15610</v>
      </c>
    </row>
    <row r="1287" spans="2:40">
      <c r="B1287" s="247">
        <v>1282</v>
      </c>
      <c r="C1287" s="3"/>
      <c r="J1287" s="247">
        <v>782</v>
      </c>
      <c r="N1287" s="195">
        <v>353630</v>
      </c>
      <c r="O1287" s="195">
        <v>274390</v>
      </c>
      <c r="Q1287" s="241">
        <v>6060</v>
      </c>
      <c r="R1287" s="242">
        <f t="shared" si="411"/>
        <v>23490</v>
      </c>
      <c r="S1287" s="242">
        <f t="shared" si="413"/>
        <v>29460.000000000004</v>
      </c>
      <c r="T1287" s="242">
        <f t="shared" si="414"/>
        <v>168599.19999999998</v>
      </c>
      <c r="U1287" s="242">
        <f t="shared" si="417"/>
        <v>221549.19999999998</v>
      </c>
      <c r="V1287" s="242">
        <f t="shared" si="409"/>
        <v>227609.19999999998</v>
      </c>
      <c r="W1287" s="242">
        <f t="shared" si="418"/>
        <v>22761</v>
      </c>
      <c r="X1287" s="242">
        <f t="shared" si="419"/>
        <v>8420</v>
      </c>
      <c r="Y1287" s="244">
        <f t="shared" si="420"/>
        <v>258790</v>
      </c>
      <c r="AB1287" s="241">
        <v>7300</v>
      </c>
      <c r="AC1287" s="242">
        <f t="shared" si="412"/>
        <v>27990</v>
      </c>
      <c r="AD1287" s="242">
        <f t="shared" si="415"/>
        <v>37580</v>
      </c>
      <c r="AE1287" s="242">
        <f t="shared" si="416"/>
        <v>219429.2</v>
      </c>
      <c r="AF1287" s="242">
        <f t="shared" si="421"/>
        <v>284999.2</v>
      </c>
      <c r="AG1287" s="242">
        <f t="shared" si="410"/>
        <v>292299.2</v>
      </c>
      <c r="AH1287" s="242">
        <f t="shared" si="422"/>
        <v>29230</v>
      </c>
      <c r="AI1287" s="242">
        <f t="shared" si="423"/>
        <v>10810</v>
      </c>
      <c r="AJ1287" s="244">
        <f t="shared" si="424"/>
        <v>332330</v>
      </c>
      <c r="AM1287" s="246">
        <f t="shared" si="425"/>
        <v>21300</v>
      </c>
      <c r="AN1287" s="246">
        <f t="shared" si="426"/>
        <v>15600</v>
      </c>
    </row>
    <row r="1288" spans="2:40">
      <c r="B1288" s="2">
        <v>1283</v>
      </c>
      <c r="C1288" s="3"/>
      <c r="J1288" s="247">
        <v>783</v>
      </c>
      <c r="N1288" s="195">
        <v>353950</v>
      </c>
      <c r="O1288" s="195">
        <v>274630</v>
      </c>
      <c r="Q1288" s="241">
        <v>6060</v>
      </c>
      <c r="R1288" s="242">
        <f t="shared" si="411"/>
        <v>23490</v>
      </c>
      <c r="S1288" s="242">
        <f t="shared" si="413"/>
        <v>29460.000000000004</v>
      </c>
      <c r="T1288" s="242">
        <f t="shared" si="414"/>
        <v>168814.8</v>
      </c>
      <c r="U1288" s="242">
        <f t="shared" si="417"/>
        <v>221764.8</v>
      </c>
      <c r="V1288" s="242">
        <f t="shared" si="409"/>
        <v>227824.8</v>
      </c>
      <c r="W1288" s="242">
        <f t="shared" si="418"/>
        <v>22782</v>
      </c>
      <c r="X1288" s="242">
        <f t="shared" si="419"/>
        <v>8420</v>
      </c>
      <c r="Y1288" s="244">
        <f t="shared" si="420"/>
        <v>259020</v>
      </c>
      <c r="AB1288" s="241">
        <v>7300</v>
      </c>
      <c r="AC1288" s="242">
        <f t="shared" si="412"/>
        <v>27990</v>
      </c>
      <c r="AD1288" s="242">
        <f t="shared" si="415"/>
        <v>37580</v>
      </c>
      <c r="AE1288" s="242">
        <f t="shared" si="416"/>
        <v>219709.80000000002</v>
      </c>
      <c r="AF1288" s="242">
        <f t="shared" si="421"/>
        <v>285279.80000000005</v>
      </c>
      <c r="AG1288" s="242">
        <f t="shared" si="410"/>
        <v>292579.80000000005</v>
      </c>
      <c r="AH1288" s="242">
        <f t="shared" si="422"/>
        <v>29258</v>
      </c>
      <c r="AI1288" s="242">
        <f t="shared" si="423"/>
        <v>10820</v>
      </c>
      <c r="AJ1288" s="244">
        <f t="shared" si="424"/>
        <v>332650</v>
      </c>
      <c r="AM1288" s="246">
        <f t="shared" si="425"/>
        <v>21300</v>
      </c>
      <c r="AN1288" s="246">
        <f t="shared" si="426"/>
        <v>15610</v>
      </c>
    </row>
    <row r="1289" spans="2:40">
      <c r="B1289" s="247">
        <v>1284</v>
      </c>
      <c r="C1289" s="3"/>
      <c r="J1289" s="247">
        <v>784</v>
      </c>
      <c r="N1289" s="195">
        <v>354260</v>
      </c>
      <c r="O1289" s="195">
        <v>274880</v>
      </c>
      <c r="Q1289" s="241">
        <v>6060</v>
      </c>
      <c r="R1289" s="242">
        <f t="shared" si="411"/>
        <v>23490</v>
      </c>
      <c r="S1289" s="242">
        <f t="shared" si="413"/>
        <v>29460.000000000004</v>
      </c>
      <c r="T1289" s="242">
        <f t="shared" si="414"/>
        <v>169030.39999999999</v>
      </c>
      <c r="U1289" s="242">
        <f t="shared" si="417"/>
        <v>221980.4</v>
      </c>
      <c r="V1289" s="242">
        <f t="shared" si="409"/>
        <v>228040.4</v>
      </c>
      <c r="W1289" s="242">
        <f t="shared" si="418"/>
        <v>22804</v>
      </c>
      <c r="X1289" s="242">
        <f t="shared" si="419"/>
        <v>8430</v>
      </c>
      <c r="Y1289" s="244">
        <f t="shared" si="420"/>
        <v>259270</v>
      </c>
      <c r="AB1289" s="241">
        <v>7300</v>
      </c>
      <c r="AC1289" s="242">
        <f t="shared" si="412"/>
        <v>27990</v>
      </c>
      <c r="AD1289" s="242">
        <f t="shared" si="415"/>
        <v>37580</v>
      </c>
      <c r="AE1289" s="242">
        <f t="shared" si="416"/>
        <v>219990.40000000002</v>
      </c>
      <c r="AF1289" s="242">
        <f t="shared" si="421"/>
        <v>285560.40000000002</v>
      </c>
      <c r="AG1289" s="242">
        <f t="shared" si="410"/>
        <v>292860.40000000002</v>
      </c>
      <c r="AH1289" s="242">
        <f t="shared" si="422"/>
        <v>29286</v>
      </c>
      <c r="AI1289" s="242">
        <f t="shared" si="423"/>
        <v>10830</v>
      </c>
      <c r="AJ1289" s="244">
        <f t="shared" si="424"/>
        <v>332970</v>
      </c>
      <c r="AM1289" s="246">
        <f t="shared" si="425"/>
        <v>21290</v>
      </c>
      <c r="AN1289" s="246">
        <f t="shared" si="426"/>
        <v>15610</v>
      </c>
    </row>
    <row r="1290" spans="2:40">
      <c r="B1290" s="2">
        <v>1285</v>
      </c>
      <c r="C1290" s="3"/>
      <c r="J1290" s="247">
        <v>785</v>
      </c>
      <c r="N1290" s="195">
        <v>354580</v>
      </c>
      <c r="O1290" s="195">
        <v>275130</v>
      </c>
      <c r="Q1290" s="241">
        <v>6060</v>
      </c>
      <c r="R1290" s="242">
        <f t="shared" si="411"/>
        <v>23490</v>
      </c>
      <c r="S1290" s="242">
        <f t="shared" si="413"/>
        <v>29460.000000000004</v>
      </c>
      <c r="T1290" s="242">
        <f t="shared" si="414"/>
        <v>169246</v>
      </c>
      <c r="U1290" s="242">
        <f t="shared" si="417"/>
        <v>222196</v>
      </c>
      <c r="V1290" s="242">
        <f t="shared" si="409"/>
        <v>228256</v>
      </c>
      <c r="W1290" s="242">
        <f t="shared" si="418"/>
        <v>22826</v>
      </c>
      <c r="X1290" s="242">
        <f t="shared" si="419"/>
        <v>8440</v>
      </c>
      <c r="Y1290" s="244">
        <f t="shared" si="420"/>
        <v>259520</v>
      </c>
      <c r="AB1290" s="241">
        <v>7300</v>
      </c>
      <c r="AC1290" s="242">
        <f t="shared" si="412"/>
        <v>27990</v>
      </c>
      <c r="AD1290" s="242">
        <f t="shared" si="415"/>
        <v>37580</v>
      </c>
      <c r="AE1290" s="242">
        <f t="shared" si="416"/>
        <v>220271.00000000003</v>
      </c>
      <c r="AF1290" s="242">
        <f t="shared" si="421"/>
        <v>285841</v>
      </c>
      <c r="AG1290" s="242">
        <f t="shared" si="410"/>
        <v>293141</v>
      </c>
      <c r="AH1290" s="242">
        <f t="shared" si="422"/>
        <v>29314</v>
      </c>
      <c r="AI1290" s="242">
        <f t="shared" si="423"/>
        <v>10840</v>
      </c>
      <c r="AJ1290" s="244">
        <f t="shared" si="424"/>
        <v>333290</v>
      </c>
      <c r="AM1290" s="246">
        <f t="shared" si="425"/>
        <v>21290</v>
      </c>
      <c r="AN1290" s="246">
        <f t="shared" si="426"/>
        <v>15610</v>
      </c>
    </row>
    <row r="1291" spans="2:40">
      <c r="B1291" s="247">
        <v>1286</v>
      </c>
      <c r="C1291" s="3"/>
      <c r="J1291" s="247">
        <v>786</v>
      </c>
      <c r="N1291" s="195">
        <v>354900</v>
      </c>
      <c r="O1291" s="195">
        <v>275380</v>
      </c>
      <c r="Q1291" s="241">
        <v>6060</v>
      </c>
      <c r="R1291" s="242">
        <f t="shared" si="411"/>
        <v>23490</v>
      </c>
      <c r="S1291" s="242">
        <f t="shared" si="413"/>
        <v>29460.000000000004</v>
      </c>
      <c r="T1291" s="242">
        <f t="shared" si="414"/>
        <v>169461.6</v>
      </c>
      <c r="U1291" s="242">
        <f t="shared" si="417"/>
        <v>222411.6</v>
      </c>
      <c r="V1291" s="242">
        <f t="shared" si="409"/>
        <v>228471.6</v>
      </c>
      <c r="W1291" s="242">
        <f t="shared" si="418"/>
        <v>22847</v>
      </c>
      <c r="X1291" s="242">
        <f t="shared" si="419"/>
        <v>8450</v>
      </c>
      <c r="Y1291" s="244">
        <f t="shared" si="420"/>
        <v>259760</v>
      </c>
      <c r="AB1291" s="241">
        <v>7300</v>
      </c>
      <c r="AC1291" s="242">
        <f t="shared" si="412"/>
        <v>27990</v>
      </c>
      <c r="AD1291" s="242">
        <f t="shared" si="415"/>
        <v>37580</v>
      </c>
      <c r="AE1291" s="242">
        <f t="shared" si="416"/>
        <v>220551.6</v>
      </c>
      <c r="AF1291" s="242">
        <f t="shared" si="421"/>
        <v>286121.59999999998</v>
      </c>
      <c r="AG1291" s="242">
        <f t="shared" si="410"/>
        <v>293421.59999999998</v>
      </c>
      <c r="AH1291" s="242">
        <f t="shared" si="422"/>
        <v>29342</v>
      </c>
      <c r="AI1291" s="242">
        <f t="shared" si="423"/>
        <v>10850</v>
      </c>
      <c r="AJ1291" s="244">
        <f t="shared" si="424"/>
        <v>333610</v>
      </c>
      <c r="AM1291" s="246">
        <f t="shared" si="425"/>
        <v>21290</v>
      </c>
      <c r="AN1291" s="246">
        <f t="shared" si="426"/>
        <v>15620</v>
      </c>
    </row>
    <row r="1292" spans="2:40">
      <c r="B1292" s="2">
        <v>1287</v>
      </c>
      <c r="C1292" s="3"/>
      <c r="J1292" s="247">
        <v>787</v>
      </c>
      <c r="N1292" s="195">
        <v>355220</v>
      </c>
      <c r="O1292" s="195">
        <v>275610</v>
      </c>
      <c r="Q1292" s="241">
        <v>6060</v>
      </c>
      <c r="R1292" s="242">
        <f t="shared" si="411"/>
        <v>23490</v>
      </c>
      <c r="S1292" s="242">
        <f t="shared" si="413"/>
        <v>29460.000000000004</v>
      </c>
      <c r="T1292" s="242">
        <f t="shared" si="414"/>
        <v>169677.19999999998</v>
      </c>
      <c r="U1292" s="242">
        <f t="shared" si="417"/>
        <v>222627.19999999998</v>
      </c>
      <c r="V1292" s="242">
        <f t="shared" si="409"/>
        <v>228687.19999999998</v>
      </c>
      <c r="W1292" s="242">
        <f t="shared" si="418"/>
        <v>22869</v>
      </c>
      <c r="X1292" s="242">
        <f t="shared" si="419"/>
        <v>8460</v>
      </c>
      <c r="Y1292" s="244">
        <f t="shared" si="420"/>
        <v>260010</v>
      </c>
      <c r="AB1292" s="241">
        <v>7300</v>
      </c>
      <c r="AC1292" s="242">
        <f t="shared" si="412"/>
        <v>27990</v>
      </c>
      <c r="AD1292" s="242">
        <f t="shared" si="415"/>
        <v>37580</v>
      </c>
      <c r="AE1292" s="242">
        <f t="shared" si="416"/>
        <v>220832.2</v>
      </c>
      <c r="AF1292" s="242">
        <f t="shared" si="421"/>
        <v>286402.2</v>
      </c>
      <c r="AG1292" s="242">
        <f t="shared" si="410"/>
        <v>293702.2</v>
      </c>
      <c r="AH1292" s="242">
        <f t="shared" si="422"/>
        <v>29370</v>
      </c>
      <c r="AI1292" s="242">
        <f t="shared" si="423"/>
        <v>10860</v>
      </c>
      <c r="AJ1292" s="244">
        <f t="shared" si="424"/>
        <v>333930</v>
      </c>
      <c r="AM1292" s="246">
        <f t="shared" si="425"/>
        <v>21290</v>
      </c>
      <c r="AN1292" s="246">
        <f t="shared" si="426"/>
        <v>15600</v>
      </c>
    </row>
    <row r="1293" spans="2:40">
      <c r="B1293" s="247">
        <v>1288</v>
      </c>
      <c r="C1293" s="3"/>
      <c r="J1293" s="247">
        <v>788</v>
      </c>
      <c r="N1293" s="195">
        <v>355550</v>
      </c>
      <c r="O1293" s="195">
        <v>275860</v>
      </c>
      <c r="Q1293" s="241">
        <v>6060</v>
      </c>
      <c r="R1293" s="242">
        <f t="shared" si="411"/>
        <v>23490</v>
      </c>
      <c r="S1293" s="242">
        <f t="shared" si="413"/>
        <v>29460.000000000004</v>
      </c>
      <c r="T1293" s="242">
        <f t="shared" si="414"/>
        <v>169892.8</v>
      </c>
      <c r="U1293" s="242">
        <f t="shared" si="417"/>
        <v>222842.8</v>
      </c>
      <c r="V1293" s="242">
        <f t="shared" si="409"/>
        <v>228902.8</v>
      </c>
      <c r="W1293" s="242">
        <f t="shared" si="418"/>
        <v>22890</v>
      </c>
      <c r="X1293" s="242">
        <f t="shared" si="419"/>
        <v>8460</v>
      </c>
      <c r="Y1293" s="244">
        <f t="shared" si="420"/>
        <v>260250</v>
      </c>
      <c r="AB1293" s="241">
        <v>7300</v>
      </c>
      <c r="AC1293" s="242">
        <f t="shared" si="412"/>
        <v>27990</v>
      </c>
      <c r="AD1293" s="242">
        <f t="shared" si="415"/>
        <v>37580</v>
      </c>
      <c r="AE1293" s="242">
        <f t="shared" si="416"/>
        <v>221112.80000000002</v>
      </c>
      <c r="AF1293" s="242">
        <f t="shared" si="421"/>
        <v>286682.80000000005</v>
      </c>
      <c r="AG1293" s="242">
        <f t="shared" si="410"/>
        <v>293982.80000000005</v>
      </c>
      <c r="AH1293" s="242">
        <f t="shared" si="422"/>
        <v>29398</v>
      </c>
      <c r="AI1293" s="242">
        <f t="shared" si="423"/>
        <v>10870</v>
      </c>
      <c r="AJ1293" s="244">
        <f t="shared" si="424"/>
        <v>334250</v>
      </c>
      <c r="AM1293" s="246">
        <f t="shared" si="425"/>
        <v>21300</v>
      </c>
      <c r="AN1293" s="246">
        <f t="shared" si="426"/>
        <v>15610</v>
      </c>
    </row>
    <row r="1294" spans="2:40">
      <c r="B1294" s="2">
        <v>1289</v>
      </c>
      <c r="C1294" s="3"/>
      <c r="J1294" s="247">
        <v>789</v>
      </c>
      <c r="N1294" s="195">
        <v>355870</v>
      </c>
      <c r="O1294" s="195">
        <v>276110</v>
      </c>
      <c r="Q1294" s="241">
        <v>6060</v>
      </c>
      <c r="R1294" s="242">
        <f t="shared" si="411"/>
        <v>23490</v>
      </c>
      <c r="S1294" s="242">
        <f t="shared" si="413"/>
        <v>29460.000000000004</v>
      </c>
      <c r="T1294" s="242">
        <f t="shared" si="414"/>
        <v>170108.4</v>
      </c>
      <c r="U1294" s="242">
        <f t="shared" si="417"/>
        <v>223058.4</v>
      </c>
      <c r="V1294" s="242">
        <f t="shared" ref="V1294:V1357" si="427">Q1294+U1294</f>
        <v>229118.4</v>
      </c>
      <c r="W1294" s="242">
        <f t="shared" si="418"/>
        <v>22912</v>
      </c>
      <c r="X1294" s="242">
        <f t="shared" si="419"/>
        <v>8470</v>
      </c>
      <c r="Y1294" s="244">
        <f t="shared" si="420"/>
        <v>260500</v>
      </c>
      <c r="AB1294" s="241">
        <v>7300</v>
      </c>
      <c r="AC1294" s="242">
        <f t="shared" si="412"/>
        <v>27990</v>
      </c>
      <c r="AD1294" s="242">
        <f t="shared" si="415"/>
        <v>37580</v>
      </c>
      <c r="AE1294" s="242">
        <f t="shared" si="416"/>
        <v>221393.40000000002</v>
      </c>
      <c r="AF1294" s="242">
        <f t="shared" si="421"/>
        <v>286963.40000000002</v>
      </c>
      <c r="AG1294" s="242">
        <f t="shared" ref="AG1294:AG1357" si="428">AB1294+AF1294</f>
        <v>294263.40000000002</v>
      </c>
      <c r="AH1294" s="242">
        <f t="shared" si="422"/>
        <v>29426</v>
      </c>
      <c r="AI1294" s="242">
        <f t="shared" si="423"/>
        <v>10880</v>
      </c>
      <c r="AJ1294" s="244">
        <f t="shared" si="424"/>
        <v>334560</v>
      </c>
      <c r="AM1294" s="246">
        <f t="shared" si="425"/>
        <v>21310</v>
      </c>
      <c r="AN1294" s="246">
        <f t="shared" si="426"/>
        <v>15610</v>
      </c>
    </row>
    <row r="1295" spans="2:40">
      <c r="B1295" s="247">
        <v>1290</v>
      </c>
      <c r="C1295" s="3"/>
      <c r="J1295" s="247">
        <v>790</v>
      </c>
      <c r="N1295" s="195">
        <v>356190</v>
      </c>
      <c r="O1295" s="195">
        <v>276360</v>
      </c>
      <c r="Q1295" s="241">
        <v>6060</v>
      </c>
      <c r="R1295" s="242">
        <f t="shared" si="411"/>
        <v>23490</v>
      </c>
      <c r="S1295" s="242">
        <f t="shared" si="413"/>
        <v>29460.000000000004</v>
      </c>
      <c r="T1295" s="242">
        <f t="shared" si="414"/>
        <v>170324</v>
      </c>
      <c r="U1295" s="242">
        <f t="shared" si="417"/>
        <v>223274</v>
      </c>
      <c r="V1295" s="242">
        <f t="shared" si="427"/>
        <v>229334</v>
      </c>
      <c r="W1295" s="242">
        <f t="shared" si="418"/>
        <v>22933</v>
      </c>
      <c r="X1295" s="242">
        <f t="shared" si="419"/>
        <v>8480</v>
      </c>
      <c r="Y1295" s="244">
        <f t="shared" si="420"/>
        <v>260740</v>
      </c>
      <c r="AB1295" s="241">
        <v>7300</v>
      </c>
      <c r="AC1295" s="242">
        <f t="shared" si="412"/>
        <v>27990</v>
      </c>
      <c r="AD1295" s="242">
        <f t="shared" si="415"/>
        <v>37580</v>
      </c>
      <c r="AE1295" s="242">
        <f t="shared" si="416"/>
        <v>221674.00000000003</v>
      </c>
      <c r="AF1295" s="242">
        <f t="shared" si="421"/>
        <v>287244</v>
      </c>
      <c r="AG1295" s="242">
        <f t="shared" si="428"/>
        <v>294544</v>
      </c>
      <c r="AH1295" s="242">
        <f t="shared" si="422"/>
        <v>29454</v>
      </c>
      <c r="AI1295" s="242">
        <f t="shared" si="423"/>
        <v>10890</v>
      </c>
      <c r="AJ1295" s="244">
        <f t="shared" si="424"/>
        <v>334880</v>
      </c>
      <c r="AM1295" s="246">
        <f t="shared" si="425"/>
        <v>21310</v>
      </c>
      <c r="AN1295" s="246">
        <f t="shared" si="426"/>
        <v>15620</v>
      </c>
    </row>
    <row r="1296" spans="2:40">
      <c r="B1296" s="2">
        <v>1291</v>
      </c>
      <c r="C1296" s="3"/>
      <c r="J1296" s="247">
        <v>791</v>
      </c>
      <c r="N1296" s="195">
        <v>356500</v>
      </c>
      <c r="O1296" s="195">
        <v>276600</v>
      </c>
      <c r="Q1296" s="241">
        <v>6060</v>
      </c>
      <c r="R1296" s="242">
        <f t="shared" si="411"/>
        <v>23490</v>
      </c>
      <c r="S1296" s="242">
        <f t="shared" si="413"/>
        <v>29460.000000000004</v>
      </c>
      <c r="T1296" s="242">
        <f t="shared" si="414"/>
        <v>170539.6</v>
      </c>
      <c r="U1296" s="242">
        <f t="shared" si="417"/>
        <v>223489.6</v>
      </c>
      <c r="V1296" s="242">
        <f t="shared" si="427"/>
        <v>229549.6</v>
      </c>
      <c r="W1296" s="242">
        <f t="shared" si="418"/>
        <v>22955</v>
      </c>
      <c r="X1296" s="242">
        <f t="shared" si="419"/>
        <v>8490</v>
      </c>
      <c r="Y1296" s="244">
        <f t="shared" si="420"/>
        <v>260990</v>
      </c>
      <c r="AB1296" s="241">
        <v>7300</v>
      </c>
      <c r="AC1296" s="242">
        <f t="shared" si="412"/>
        <v>27990</v>
      </c>
      <c r="AD1296" s="242">
        <f t="shared" si="415"/>
        <v>37580</v>
      </c>
      <c r="AE1296" s="242">
        <f t="shared" si="416"/>
        <v>221954.6</v>
      </c>
      <c r="AF1296" s="242">
        <f t="shared" si="421"/>
        <v>287524.59999999998</v>
      </c>
      <c r="AG1296" s="242">
        <f t="shared" si="428"/>
        <v>294824.59999999998</v>
      </c>
      <c r="AH1296" s="242">
        <f t="shared" si="422"/>
        <v>29482</v>
      </c>
      <c r="AI1296" s="242">
        <f t="shared" si="423"/>
        <v>10900</v>
      </c>
      <c r="AJ1296" s="244">
        <f t="shared" si="424"/>
        <v>335200</v>
      </c>
      <c r="AM1296" s="246">
        <f t="shared" si="425"/>
        <v>21300</v>
      </c>
      <c r="AN1296" s="246">
        <f t="shared" si="426"/>
        <v>15610</v>
      </c>
    </row>
    <row r="1297" spans="2:40">
      <c r="B1297" s="247">
        <v>1292</v>
      </c>
      <c r="C1297" s="3"/>
      <c r="J1297" s="247">
        <v>792</v>
      </c>
      <c r="N1297" s="195">
        <v>356820</v>
      </c>
      <c r="O1297" s="195">
        <v>276840</v>
      </c>
      <c r="Q1297" s="241">
        <v>6060</v>
      </c>
      <c r="R1297" s="242">
        <f t="shared" si="411"/>
        <v>23490</v>
      </c>
      <c r="S1297" s="242">
        <f t="shared" si="413"/>
        <v>29460.000000000004</v>
      </c>
      <c r="T1297" s="242">
        <f t="shared" si="414"/>
        <v>170755.19999999998</v>
      </c>
      <c r="U1297" s="242">
        <f t="shared" si="417"/>
        <v>223705.19999999998</v>
      </c>
      <c r="V1297" s="242">
        <f t="shared" si="427"/>
        <v>229765.19999999998</v>
      </c>
      <c r="W1297" s="242">
        <f t="shared" si="418"/>
        <v>22977</v>
      </c>
      <c r="X1297" s="242">
        <f t="shared" si="419"/>
        <v>8500</v>
      </c>
      <c r="Y1297" s="244">
        <f t="shared" si="420"/>
        <v>261240</v>
      </c>
      <c r="AB1297" s="241">
        <v>7300</v>
      </c>
      <c r="AC1297" s="242">
        <f t="shared" si="412"/>
        <v>27990</v>
      </c>
      <c r="AD1297" s="242">
        <f t="shared" si="415"/>
        <v>37580</v>
      </c>
      <c r="AE1297" s="242">
        <f t="shared" si="416"/>
        <v>222235.2</v>
      </c>
      <c r="AF1297" s="242">
        <f t="shared" si="421"/>
        <v>287805.2</v>
      </c>
      <c r="AG1297" s="242">
        <f t="shared" si="428"/>
        <v>295105.2</v>
      </c>
      <c r="AH1297" s="242">
        <f t="shared" si="422"/>
        <v>29511</v>
      </c>
      <c r="AI1297" s="242">
        <f t="shared" si="423"/>
        <v>10910</v>
      </c>
      <c r="AJ1297" s="244">
        <f t="shared" si="424"/>
        <v>335520</v>
      </c>
      <c r="AM1297" s="246">
        <f t="shared" si="425"/>
        <v>21300</v>
      </c>
      <c r="AN1297" s="246">
        <f t="shared" si="426"/>
        <v>15600</v>
      </c>
    </row>
    <row r="1298" spans="2:40">
      <c r="B1298" s="2">
        <v>1293</v>
      </c>
      <c r="C1298" s="3"/>
      <c r="J1298" s="247">
        <v>793</v>
      </c>
      <c r="N1298" s="195">
        <v>357140</v>
      </c>
      <c r="O1298" s="195">
        <v>277090</v>
      </c>
      <c r="Q1298" s="241">
        <v>6060</v>
      </c>
      <c r="R1298" s="242">
        <f t="shared" si="411"/>
        <v>23490</v>
      </c>
      <c r="S1298" s="242">
        <f t="shared" si="413"/>
        <v>29460.000000000004</v>
      </c>
      <c r="T1298" s="242">
        <f t="shared" si="414"/>
        <v>170970.8</v>
      </c>
      <c r="U1298" s="242">
        <f t="shared" si="417"/>
        <v>223920.8</v>
      </c>
      <c r="V1298" s="242">
        <f t="shared" si="427"/>
        <v>229980.79999999999</v>
      </c>
      <c r="W1298" s="242">
        <f t="shared" si="418"/>
        <v>22998</v>
      </c>
      <c r="X1298" s="242">
        <f t="shared" si="419"/>
        <v>8500</v>
      </c>
      <c r="Y1298" s="244">
        <f t="shared" si="420"/>
        <v>261470</v>
      </c>
      <c r="AB1298" s="241">
        <v>7300</v>
      </c>
      <c r="AC1298" s="242">
        <f t="shared" si="412"/>
        <v>27990</v>
      </c>
      <c r="AD1298" s="242">
        <f t="shared" si="415"/>
        <v>37580</v>
      </c>
      <c r="AE1298" s="242">
        <f t="shared" si="416"/>
        <v>222515.80000000002</v>
      </c>
      <c r="AF1298" s="242">
        <f t="shared" si="421"/>
        <v>288085.80000000005</v>
      </c>
      <c r="AG1298" s="242">
        <f t="shared" si="428"/>
        <v>295385.80000000005</v>
      </c>
      <c r="AH1298" s="242">
        <f t="shared" si="422"/>
        <v>29539</v>
      </c>
      <c r="AI1298" s="242">
        <f t="shared" si="423"/>
        <v>10920</v>
      </c>
      <c r="AJ1298" s="244">
        <f t="shared" si="424"/>
        <v>335840</v>
      </c>
      <c r="AM1298" s="246">
        <f t="shared" si="425"/>
        <v>21300</v>
      </c>
      <c r="AN1298" s="246">
        <f t="shared" si="426"/>
        <v>15620</v>
      </c>
    </row>
    <row r="1299" spans="2:40">
      <c r="B1299" s="247">
        <v>1294</v>
      </c>
      <c r="C1299" s="3"/>
      <c r="J1299" s="247">
        <v>794</v>
      </c>
      <c r="N1299" s="195">
        <v>357460</v>
      </c>
      <c r="O1299" s="195">
        <v>277330</v>
      </c>
      <c r="Q1299" s="241">
        <v>6060</v>
      </c>
      <c r="R1299" s="242">
        <f t="shared" si="411"/>
        <v>23490</v>
      </c>
      <c r="S1299" s="242">
        <f t="shared" si="413"/>
        <v>29460.000000000004</v>
      </c>
      <c r="T1299" s="242">
        <f t="shared" si="414"/>
        <v>171186.4</v>
      </c>
      <c r="U1299" s="242">
        <f t="shared" si="417"/>
        <v>224136.4</v>
      </c>
      <c r="V1299" s="242">
        <f t="shared" si="427"/>
        <v>230196.4</v>
      </c>
      <c r="W1299" s="242">
        <f t="shared" si="418"/>
        <v>23020</v>
      </c>
      <c r="X1299" s="242">
        <f t="shared" si="419"/>
        <v>8510</v>
      </c>
      <c r="Y1299" s="244">
        <f t="shared" si="420"/>
        <v>261720</v>
      </c>
      <c r="AB1299" s="241">
        <v>7300</v>
      </c>
      <c r="AC1299" s="242">
        <f t="shared" si="412"/>
        <v>27990</v>
      </c>
      <c r="AD1299" s="242">
        <f t="shared" si="415"/>
        <v>37580</v>
      </c>
      <c r="AE1299" s="242">
        <f t="shared" si="416"/>
        <v>222796.40000000002</v>
      </c>
      <c r="AF1299" s="242">
        <f t="shared" si="421"/>
        <v>288366.40000000002</v>
      </c>
      <c r="AG1299" s="242">
        <f t="shared" si="428"/>
        <v>295666.40000000002</v>
      </c>
      <c r="AH1299" s="242">
        <f t="shared" si="422"/>
        <v>29567</v>
      </c>
      <c r="AI1299" s="242">
        <f t="shared" si="423"/>
        <v>10930</v>
      </c>
      <c r="AJ1299" s="244">
        <f t="shared" si="424"/>
        <v>336160</v>
      </c>
      <c r="AM1299" s="246">
        <f t="shared" si="425"/>
        <v>21300</v>
      </c>
      <c r="AN1299" s="246">
        <f t="shared" si="426"/>
        <v>15610</v>
      </c>
    </row>
    <row r="1300" spans="2:40">
      <c r="B1300" s="2">
        <v>1295</v>
      </c>
      <c r="C1300" s="3"/>
      <c r="J1300" s="247">
        <v>795</v>
      </c>
      <c r="N1300" s="195">
        <v>357780</v>
      </c>
      <c r="O1300" s="195">
        <v>277580</v>
      </c>
      <c r="Q1300" s="241">
        <v>6060</v>
      </c>
      <c r="R1300" s="242">
        <f t="shared" si="411"/>
        <v>23490</v>
      </c>
      <c r="S1300" s="242">
        <f t="shared" si="413"/>
        <v>29460.000000000004</v>
      </c>
      <c r="T1300" s="242">
        <f t="shared" si="414"/>
        <v>171402</v>
      </c>
      <c r="U1300" s="242">
        <f t="shared" si="417"/>
        <v>224352</v>
      </c>
      <c r="V1300" s="242">
        <f t="shared" si="427"/>
        <v>230412</v>
      </c>
      <c r="W1300" s="242">
        <f t="shared" si="418"/>
        <v>23041</v>
      </c>
      <c r="X1300" s="242">
        <f t="shared" si="419"/>
        <v>8520</v>
      </c>
      <c r="Y1300" s="244">
        <f t="shared" si="420"/>
        <v>261970</v>
      </c>
      <c r="AB1300" s="241">
        <v>7300</v>
      </c>
      <c r="AC1300" s="242">
        <f t="shared" si="412"/>
        <v>27990</v>
      </c>
      <c r="AD1300" s="242">
        <f t="shared" si="415"/>
        <v>37580</v>
      </c>
      <c r="AE1300" s="242">
        <f t="shared" si="416"/>
        <v>223077.00000000003</v>
      </c>
      <c r="AF1300" s="242">
        <f t="shared" si="421"/>
        <v>288647</v>
      </c>
      <c r="AG1300" s="242">
        <f t="shared" si="428"/>
        <v>295947</v>
      </c>
      <c r="AH1300" s="242">
        <f t="shared" si="422"/>
        <v>29595</v>
      </c>
      <c r="AI1300" s="242">
        <f t="shared" si="423"/>
        <v>10950</v>
      </c>
      <c r="AJ1300" s="244">
        <f t="shared" si="424"/>
        <v>336490</v>
      </c>
      <c r="AM1300" s="246">
        <f t="shared" si="425"/>
        <v>21290</v>
      </c>
      <c r="AN1300" s="246">
        <f t="shared" si="426"/>
        <v>15610</v>
      </c>
    </row>
    <row r="1301" spans="2:40">
      <c r="B1301" s="247">
        <v>1296</v>
      </c>
      <c r="C1301" s="3"/>
      <c r="J1301" s="247">
        <v>796</v>
      </c>
      <c r="N1301" s="195">
        <v>358100</v>
      </c>
      <c r="O1301" s="195">
        <v>277830</v>
      </c>
      <c r="Q1301" s="241">
        <v>6060</v>
      </c>
      <c r="R1301" s="242">
        <f t="shared" si="411"/>
        <v>23490</v>
      </c>
      <c r="S1301" s="242">
        <f t="shared" si="413"/>
        <v>29460.000000000004</v>
      </c>
      <c r="T1301" s="242">
        <f t="shared" si="414"/>
        <v>171617.6</v>
      </c>
      <c r="U1301" s="242">
        <f t="shared" si="417"/>
        <v>224567.6</v>
      </c>
      <c r="V1301" s="242">
        <f t="shared" si="427"/>
        <v>230627.6</v>
      </c>
      <c r="W1301" s="242">
        <f t="shared" si="418"/>
        <v>23063</v>
      </c>
      <c r="X1301" s="242">
        <f t="shared" si="419"/>
        <v>8530</v>
      </c>
      <c r="Y1301" s="244">
        <f t="shared" si="420"/>
        <v>262220</v>
      </c>
      <c r="AB1301" s="241">
        <v>7300</v>
      </c>
      <c r="AC1301" s="242">
        <f t="shared" si="412"/>
        <v>27990</v>
      </c>
      <c r="AD1301" s="242">
        <f t="shared" si="415"/>
        <v>37580</v>
      </c>
      <c r="AE1301" s="242">
        <f t="shared" si="416"/>
        <v>223357.6</v>
      </c>
      <c r="AF1301" s="242">
        <f t="shared" si="421"/>
        <v>288927.59999999998</v>
      </c>
      <c r="AG1301" s="242">
        <f t="shared" si="428"/>
        <v>296227.59999999998</v>
      </c>
      <c r="AH1301" s="242">
        <f t="shared" si="422"/>
        <v>29623</v>
      </c>
      <c r="AI1301" s="242">
        <f t="shared" si="423"/>
        <v>10960</v>
      </c>
      <c r="AJ1301" s="244">
        <f t="shared" si="424"/>
        <v>336810</v>
      </c>
      <c r="AM1301" s="246">
        <f t="shared" si="425"/>
        <v>21290</v>
      </c>
      <c r="AN1301" s="246">
        <f t="shared" si="426"/>
        <v>15610</v>
      </c>
    </row>
    <row r="1302" spans="2:40">
      <c r="B1302" s="2">
        <v>1297</v>
      </c>
      <c r="C1302" s="3"/>
      <c r="J1302" s="247">
        <v>797</v>
      </c>
      <c r="N1302" s="195">
        <v>358420</v>
      </c>
      <c r="O1302" s="195">
        <v>278070</v>
      </c>
      <c r="Q1302" s="241">
        <v>6060</v>
      </c>
      <c r="R1302" s="242">
        <f t="shared" si="411"/>
        <v>23490</v>
      </c>
      <c r="S1302" s="242">
        <f t="shared" si="413"/>
        <v>29460.000000000004</v>
      </c>
      <c r="T1302" s="242">
        <f t="shared" si="414"/>
        <v>171833.19999999998</v>
      </c>
      <c r="U1302" s="242">
        <f t="shared" si="417"/>
        <v>224783.19999999998</v>
      </c>
      <c r="V1302" s="242">
        <f t="shared" si="427"/>
        <v>230843.19999999998</v>
      </c>
      <c r="W1302" s="242">
        <f t="shared" si="418"/>
        <v>23084</v>
      </c>
      <c r="X1302" s="242">
        <f t="shared" si="419"/>
        <v>8540</v>
      </c>
      <c r="Y1302" s="244">
        <f t="shared" si="420"/>
        <v>262460</v>
      </c>
      <c r="AB1302" s="241">
        <v>7300</v>
      </c>
      <c r="AC1302" s="242">
        <f t="shared" si="412"/>
        <v>27990</v>
      </c>
      <c r="AD1302" s="242">
        <f t="shared" si="415"/>
        <v>37580</v>
      </c>
      <c r="AE1302" s="242">
        <f t="shared" si="416"/>
        <v>223638.2</v>
      </c>
      <c r="AF1302" s="242">
        <f t="shared" si="421"/>
        <v>289208.2</v>
      </c>
      <c r="AG1302" s="242">
        <f t="shared" si="428"/>
        <v>296508.2</v>
      </c>
      <c r="AH1302" s="242">
        <f t="shared" si="422"/>
        <v>29651</v>
      </c>
      <c r="AI1302" s="242">
        <f t="shared" si="423"/>
        <v>10970</v>
      </c>
      <c r="AJ1302" s="244">
        <f t="shared" si="424"/>
        <v>337120</v>
      </c>
      <c r="AM1302" s="246">
        <f t="shared" si="425"/>
        <v>21300</v>
      </c>
      <c r="AN1302" s="246">
        <f t="shared" si="426"/>
        <v>15610</v>
      </c>
    </row>
    <row r="1303" spans="2:40">
      <c r="B1303" s="247">
        <v>1298</v>
      </c>
      <c r="C1303" s="3"/>
      <c r="J1303" s="247">
        <v>798</v>
      </c>
      <c r="N1303" s="195">
        <v>358740</v>
      </c>
      <c r="O1303" s="195">
        <v>278310</v>
      </c>
      <c r="Q1303" s="241">
        <v>6060</v>
      </c>
      <c r="R1303" s="242">
        <f t="shared" si="411"/>
        <v>23490</v>
      </c>
      <c r="S1303" s="242">
        <f t="shared" si="413"/>
        <v>29460.000000000004</v>
      </c>
      <c r="T1303" s="242">
        <f t="shared" si="414"/>
        <v>172048.8</v>
      </c>
      <c r="U1303" s="242">
        <f t="shared" si="417"/>
        <v>224998.8</v>
      </c>
      <c r="V1303" s="242">
        <f t="shared" si="427"/>
        <v>231058.8</v>
      </c>
      <c r="W1303" s="242">
        <f t="shared" si="418"/>
        <v>23106</v>
      </c>
      <c r="X1303" s="242">
        <f t="shared" si="419"/>
        <v>8540</v>
      </c>
      <c r="Y1303" s="244">
        <f t="shared" si="420"/>
        <v>262700</v>
      </c>
      <c r="AB1303" s="241">
        <v>7300</v>
      </c>
      <c r="AC1303" s="242">
        <f t="shared" si="412"/>
        <v>27990</v>
      </c>
      <c r="AD1303" s="242">
        <f t="shared" si="415"/>
        <v>37580</v>
      </c>
      <c r="AE1303" s="242">
        <f t="shared" si="416"/>
        <v>223918.80000000002</v>
      </c>
      <c r="AF1303" s="242">
        <f t="shared" si="421"/>
        <v>289488.80000000005</v>
      </c>
      <c r="AG1303" s="242">
        <f t="shared" si="428"/>
        <v>296788.80000000005</v>
      </c>
      <c r="AH1303" s="242">
        <f t="shared" si="422"/>
        <v>29679</v>
      </c>
      <c r="AI1303" s="242">
        <f t="shared" si="423"/>
        <v>10980</v>
      </c>
      <c r="AJ1303" s="244">
        <f t="shared" si="424"/>
        <v>337440</v>
      </c>
      <c r="AM1303" s="246">
        <f t="shared" si="425"/>
        <v>21300</v>
      </c>
      <c r="AN1303" s="246">
        <f t="shared" si="426"/>
        <v>15610</v>
      </c>
    </row>
    <row r="1304" spans="2:40">
      <c r="B1304" s="2">
        <v>1299</v>
      </c>
      <c r="C1304" s="3"/>
      <c r="J1304" s="247">
        <v>799</v>
      </c>
      <c r="N1304" s="195">
        <v>359050</v>
      </c>
      <c r="O1304" s="195">
        <v>278560</v>
      </c>
      <c r="Q1304" s="241">
        <v>6060</v>
      </c>
      <c r="R1304" s="242">
        <f t="shared" si="411"/>
        <v>23490</v>
      </c>
      <c r="S1304" s="242">
        <f t="shared" si="413"/>
        <v>29460.000000000004</v>
      </c>
      <c r="T1304" s="242">
        <f t="shared" si="414"/>
        <v>172264.4</v>
      </c>
      <c r="U1304" s="242">
        <f t="shared" si="417"/>
        <v>225214.4</v>
      </c>
      <c r="V1304" s="242">
        <f t="shared" si="427"/>
        <v>231274.4</v>
      </c>
      <c r="W1304" s="242">
        <f t="shared" si="418"/>
        <v>23127</v>
      </c>
      <c r="X1304" s="242">
        <f t="shared" si="419"/>
        <v>8550</v>
      </c>
      <c r="Y1304" s="244">
        <f t="shared" si="420"/>
        <v>262950</v>
      </c>
      <c r="AB1304" s="241">
        <v>7300</v>
      </c>
      <c r="AC1304" s="242">
        <f t="shared" si="412"/>
        <v>27990</v>
      </c>
      <c r="AD1304" s="242">
        <f t="shared" si="415"/>
        <v>37580</v>
      </c>
      <c r="AE1304" s="242">
        <f t="shared" si="416"/>
        <v>224199.40000000002</v>
      </c>
      <c r="AF1304" s="242">
        <f t="shared" si="421"/>
        <v>289769.40000000002</v>
      </c>
      <c r="AG1304" s="242">
        <f t="shared" si="428"/>
        <v>297069.40000000002</v>
      </c>
      <c r="AH1304" s="242">
        <f t="shared" si="422"/>
        <v>29707</v>
      </c>
      <c r="AI1304" s="242">
        <f t="shared" si="423"/>
        <v>10990</v>
      </c>
      <c r="AJ1304" s="244">
        <f t="shared" si="424"/>
        <v>337760</v>
      </c>
      <c r="AM1304" s="246">
        <f t="shared" si="425"/>
        <v>21290</v>
      </c>
      <c r="AN1304" s="246">
        <f t="shared" si="426"/>
        <v>15610</v>
      </c>
    </row>
    <row r="1305" spans="2:40">
      <c r="B1305" s="247">
        <v>1300</v>
      </c>
      <c r="C1305" s="3"/>
      <c r="J1305" s="247">
        <v>800</v>
      </c>
      <c r="N1305" s="195">
        <v>359370</v>
      </c>
      <c r="O1305" s="195">
        <v>278810</v>
      </c>
      <c r="Q1305" s="241">
        <v>6060</v>
      </c>
      <c r="R1305" s="242">
        <f t="shared" si="411"/>
        <v>23490</v>
      </c>
      <c r="S1305" s="242">
        <f t="shared" si="413"/>
        <v>29460.000000000004</v>
      </c>
      <c r="T1305" s="242">
        <f t="shared" si="414"/>
        <v>172480</v>
      </c>
      <c r="U1305" s="242">
        <f t="shared" si="417"/>
        <v>225430</v>
      </c>
      <c r="V1305" s="242">
        <f t="shared" si="427"/>
        <v>231490</v>
      </c>
      <c r="W1305" s="242">
        <f t="shared" si="418"/>
        <v>23149</v>
      </c>
      <c r="X1305" s="242">
        <f t="shared" si="419"/>
        <v>8560</v>
      </c>
      <c r="Y1305" s="244">
        <f t="shared" si="420"/>
        <v>263190</v>
      </c>
      <c r="AB1305" s="241">
        <v>7300</v>
      </c>
      <c r="AC1305" s="242">
        <f t="shared" si="412"/>
        <v>27990</v>
      </c>
      <c r="AD1305" s="242">
        <f t="shared" si="415"/>
        <v>37580</v>
      </c>
      <c r="AE1305" s="242">
        <f t="shared" si="416"/>
        <v>224480.00000000003</v>
      </c>
      <c r="AF1305" s="242">
        <f t="shared" si="421"/>
        <v>290050</v>
      </c>
      <c r="AG1305" s="242">
        <f t="shared" si="428"/>
        <v>297350</v>
      </c>
      <c r="AH1305" s="242">
        <f t="shared" si="422"/>
        <v>29735</v>
      </c>
      <c r="AI1305" s="242">
        <f t="shared" si="423"/>
        <v>11000</v>
      </c>
      <c r="AJ1305" s="244">
        <f t="shared" si="424"/>
        <v>338080</v>
      </c>
      <c r="AM1305" s="246">
        <f t="shared" si="425"/>
        <v>21290</v>
      </c>
      <c r="AN1305" s="246">
        <f t="shared" si="426"/>
        <v>15620</v>
      </c>
    </row>
    <row r="1306" spans="2:40">
      <c r="B1306" s="2">
        <v>1301</v>
      </c>
      <c r="C1306" s="3"/>
      <c r="J1306" s="247">
        <v>801</v>
      </c>
      <c r="N1306" s="195">
        <v>359690</v>
      </c>
      <c r="O1306" s="195">
        <v>279050</v>
      </c>
      <c r="Q1306" s="241">
        <v>6060</v>
      </c>
      <c r="R1306" s="242">
        <f t="shared" si="411"/>
        <v>23490</v>
      </c>
      <c r="S1306" s="242">
        <f t="shared" si="413"/>
        <v>29460.000000000004</v>
      </c>
      <c r="T1306" s="242">
        <f t="shared" si="414"/>
        <v>172695.6</v>
      </c>
      <c r="U1306" s="242">
        <f t="shared" si="417"/>
        <v>225645.6</v>
      </c>
      <c r="V1306" s="242">
        <f t="shared" si="427"/>
        <v>231705.60000000001</v>
      </c>
      <c r="W1306" s="242">
        <f t="shared" si="418"/>
        <v>23171</v>
      </c>
      <c r="X1306" s="242">
        <f t="shared" si="419"/>
        <v>8570</v>
      </c>
      <c r="Y1306" s="244">
        <f t="shared" si="420"/>
        <v>263440</v>
      </c>
      <c r="AB1306" s="241">
        <v>7300</v>
      </c>
      <c r="AC1306" s="242">
        <f t="shared" si="412"/>
        <v>27990</v>
      </c>
      <c r="AD1306" s="242">
        <f t="shared" si="415"/>
        <v>37580</v>
      </c>
      <c r="AE1306" s="242">
        <f t="shared" si="416"/>
        <v>224760.6</v>
      </c>
      <c r="AF1306" s="242">
        <f t="shared" si="421"/>
        <v>290330.59999999998</v>
      </c>
      <c r="AG1306" s="242">
        <f t="shared" si="428"/>
        <v>297630.59999999998</v>
      </c>
      <c r="AH1306" s="242">
        <f t="shared" si="422"/>
        <v>29763</v>
      </c>
      <c r="AI1306" s="242">
        <f t="shared" si="423"/>
        <v>11010</v>
      </c>
      <c r="AJ1306" s="244">
        <f t="shared" si="424"/>
        <v>338400</v>
      </c>
      <c r="AM1306" s="246">
        <f t="shared" si="425"/>
        <v>21290</v>
      </c>
      <c r="AN1306" s="246">
        <f t="shared" si="426"/>
        <v>15610</v>
      </c>
    </row>
    <row r="1307" spans="2:40">
      <c r="B1307" s="247">
        <v>1302</v>
      </c>
      <c r="C1307" s="3"/>
      <c r="J1307" s="247">
        <v>802</v>
      </c>
      <c r="N1307" s="195">
        <v>360010</v>
      </c>
      <c r="O1307" s="195">
        <v>279290</v>
      </c>
      <c r="Q1307" s="241">
        <v>6060</v>
      </c>
      <c r="R1307" s="242">
        <f t="shared" si="411"/>
        <v>23490</v>
      </c>
      <c r="S1307" s="242">
        <f t="shared" si="413"/>
        <v>29460.000000000004</v>
      </c>
      <c r="T1307" s="242">
        <f t="shared" si="414"/>
        <v>172911.19999999998</v>
      </c>
      <c r="U1307" s="242">
        <f t="shared" si="417"/>
        <v>225861.19999999998</v>
      </c>
      <c r="V1307" s="242">
        <f t="shared" si="427"/>
        <v>231921.19999999998</v>
      </c>
      <c r="W1307" s="242">
        <f t="shared" si="418"/>
        <v>23192</v>
      </c>
      <c r="X1307" s="242">
        <f t="shared" si="419"/>
        <v>8580</v>
      </c>
      <c r="Y1307" s="244">
        <f t="shared" si="420"/>
        <v>263690</v>
      </c>
      <c r="AB1307" s="241">
        <v>7300</v>
      </c>
      <c r="AC1307" s="242">
        <f t="shared" si="412"/>
        <v>27990</v>
      </c>
      <c r="AD1307" s="242">
        <f t="shared" si="415"/>
        <v>37580</v>
      </c>
      <c r="AE1307" s="242">
        <f t="shared" si="416"/>
        <v>225041.2</v>
      </c>
      <c r="AF1307" s="242">
        <f t="shared" si="421"/>
        <v>290611.20000000001</v>
      </c>
      <c r="AG1307" s="242">
        <f t="shared" si="428"/>
        <v>297911.2</v>
      </c>
      <c r="AH1307" s="242">
        <f t="shared" si="422"/>
        <v>29791</v>
      </c>
      <c r="AI1307" s="242">
        <f t="shared" si="423"/>
        <v>11020</v>
      </c>
      <c r="AJ1307" s="244">
        <f t="shared" si="424"/>
        <v>338720</v>
      </c>
      <c r="AM1307" s="246">
        <f t="shared" si="425"/>
        <v>21290</v>
      </c>
      <c r="AN1307" s="246">
        <f t="shared" si="426"/>
        <v>15600</v>
      </c>
    </row>
    <row r="1308" spans="2:40">
      <c r="B1308" s="2">
        <v>1303</v>
      </c>
      <c r="C1308" s="3"/>
      <c r="J1308" s="247">
        <v>803</v>
      </c>
      <c r="N1308" s="195">
        <v>360330</v>
      </c>
      <c r="O1308" s="195">
        <v>279540</v>
      </c>
      <c r="Q1308" s="241">
        <v>6060</v>
      </c>
      <c r="R1308" s="242">
        <f t="shared" si="411"/>
        <v>23490</v>
      </c>
      <c r="S1308" s="242">
        <f t="shared" si="413"/>
        <v>29460.000000000004</v>
      </c>
      <c r="T1308" s="242">
        <f t="shared" si="414"/>
        <v>173126.8</v>
      </c>
      <c r="U1308" s="242">
        <f t="shared" si="417"/>
        <v>226076.79999999999</v>
      </c>
      <c r="V1308" s="242">
        <f t="shared" si="427"/>
        <v>232136.8</v>
      </c>
      <c r="W1308" s="242">
        <f t="shared" si="418"/>
        <v>23214</v>
      </c>
      <c r="X1308" s="242">
        <f t="shared" si="419"/>
        <v>8580</v>
      </c>
      <c r="Y1308" s="244">
        <f t="shared" si="420"/>
        <v>263930</v>
      </c>
      <c r="AB1308" s="241">
        <v>7300</v>
      </c>
      <c r="AC1308" s="242">
        <f t="shared" si="412"/>
        <v>27990</v>
      </c>
      <c r="AD1308" s="242">
        <f t="shared" si="415"/>
        <v>37580</v>
      </c>
      <c r="AE1308" s="242">
        <f t="shared" si="416"/>
        <v>225321.80000000002</v>
      </c>
      <c r="AF1308" s="242">
        <f t="shared" si="421"/>
        <v>290891.80000000005</v>
      </c>
      <c r="AG1308" s="242">
        <f t="shared" si="428"/>
        <v>298191.80000000005</v>
      </c>
      <c r="AH1308" s="242">
        <f t="shared" si="422"/>
        <v>29819</v>
      </c>
      <c r="AI1308" s="242">
        <f t="shared" si="423"/>
        <v>11030</v>
      </c>
      <c r="AJ1308" s="244">
        <f t="shared" si="424"/>
        <v>339040</v>
      </c>
      <c r="AM1308" s="246">
        <f t="shared" si="425"/>
        <v>21290</v>
      </c>
      <c r="AN1308" s="246">
        <f t="shared" si="426"/>
        <v>15610</v>
      </c>
    </row>
    <row r="1309" spans="2:40">
      <c r="B1309" s="247">
        <v>1304</v>
      </c>
      <c r="C1309" s="3"/>
      <c r="J1309" s="247">
        <v>804</v>
      </c>
      <c r="N1309" s="195">
        <v>360650</v>
      </c>
      <c r="O1309" s="195">
        <v>279790</v>
      </c>
      <c r="Q1309" s="241">
        <v>6060</v>
      </c>
      <c r="R1309" s="242">
        <f t="shared" si="411"/>
        <v>23490</v>
      </c>
      <c r="S1309" s="242">
        <f t="shared" si="413"/>
        <v>29460.000000000004</v>
      </c>
      <c r="T1309" s="242">
        <f t="shared" si="414"/>
        <v>173342.4</v>
      </c>
      <c r="U1309" s="242">
        <f t="shared" si="417"/>
        <v>226292.4</v>
      </c>
      <c r="V1309" s="242">
        <f t="shared" si="427"/>
        <v>232352.4</v>
      </c>
      <c r="W1309" s="242">
        <f t="shared" si="418"/>
        <v>23235</v>
      </c>
      <c r="X1309" s="242">
        <f t="shared" si="419"/>
        <v>8590</v>
      </c>
      <c r="Y1309" s="244">
        <f t="shared" si="420"/>
        <v>264170</v>
      </c>
      <c r="AB1309" s="241">
        <v>7300</v>
      </c>
      <c r="AC1309" s="242">
        <f t="shared" si="412"/>
        <v>27990</v>
      </c>
      <c r="AD1309" s="242">
        <f t="shared" si="415"/>
        <v>37580</v>
      </c>
      <c r="AE1309" s="242">
        <f t="shared" si="416"/>
        <v>225602.40000000002</v>
      </c>
      <c r="AF1309" s="242">
        <f t="shared" si="421"/>
        <v>291172.40000000002</v>
      </c>
      <c r="AG1309" s="242">
        <f t="shared" si="428"/>
        <v>298472.40000000002</v>
      </c>
      <c r="AH1309" s="242">
        <f t="shared" si="422"/>
        <v>29847</v>
      </c>
      <c r="AI1309" s="242">
        <f t="shared" si="423"/>
        <v>11040</v>
      </c>
      <c r="AJ1309" s="244">
        <f t="shared" si="424"/>
        <v>339350</v>
      </c>
      <c r="AM1309" s="246">
        <f t="shared" si="425"/>
        <v>21300</v>
      </c>
      <c r="AN1309" s="246">
        <f t="shared" si="426"/>
        <v>15620</v>
      </c>
    </row>
    <row r="1310" spans="2:40">
      <c r="B1310" s="2">
        <v>1305</v>
      </c>
      <c r="C1310" s="3"/>
      <c r="J1310" s="247">
        <v>805</v>
      </c>
      <c r="N1310" s="195">
        <v>360970</v>
      </c>
      <c r="O1310" s="195">
        <v>280030</v>
      </c>
      <c r="Q1310" s="241">
        <v>6060</v>
      </c>
      <c r="R1310" s="242">
        <f t="shared" si="411"/>
        <v>23490</v>
      </c>
      <c r="S1310" s="242">
        <f t="shared" si="413"/>
        <v>29460.000000000004</v>
      </c>
      <c r="T1310" s="242">
        <f t="shared" si="414"/>
        <v>173558</v>
      </c>
      <c r="U1310" s="242">
        <f t="shared" si="417"/>
        <v>226508</v>
      </c>
      <c r="V1310" s="242">
        <f t="shared" si="427"/>
        <v>232568</v>
      </c>
      <c r="W1310" s="242">
        <f t="shared" si="418"/>
        <v>23257</v>
      </c>
      <c r="X1310" s="242">
        <f t="shared" si="419"/>
        <v>8600</v>
      </c>
      <c r="Y1310" s="244">
        <f t="shared" si="420"/>
        <v>264420</v>
      </c>
      <c r="AB1310" s="241">
        <v>7300</v>
      </c>
      <c r="AC1310" s="242">
        <f t="shared" si="412"/>
        <v>27990</v>
      </c>
      <c r="AD1310" s="242">
        <f t="shared" si="415"/>
        <v>37580</v>
      </c>
      <c r="AE1310" s="242">
        <f t="shared" si="416"/>
        <v>225883.00000000003</v>
      </c>
      <c r="AF1310" s="242">
        <f t="shared" si="421"/>
        <v>291453</v>
      </c>
      <c r="AG1310" s="242">
        <f t="shared" si="428"/>
        <v>298753</v>
      </c>
      <c r="AH1310" s="242">
        <f t="shared" si="422"/>
        <v>29875</v>
      </c>
      <c r="AI1310" s="242">
        <f t="shared" si="423"/>
        <v>11050</v>
      </c>
      <c r="AJ1310" s="244">
        <f t="shared" si="424"/>
        <v>339670</v>
      </c>
      <c r="AM1310" s="246">
        <f t="shared" si="425"/>
        <v>21300</v>
      </c>
      <c r="AN1310" s="246">
        <f t="shared" si="426"/>
        <v>15610</v>
      </c>
    </row>
    <row r="1311" spans="2:40">
      <c r="B1311" s="247">
        <v>1306</v>
      </c>
      <c r="C1311" s="3"/>
      <c r="J1311" s="247">
        <v>806</v>
      </c>
      <c r="N1311" s="195">
        <v>361280</v>
      </c>
      <c r="O1311" s="195">
        <v>280280</v>
      </c>
      <c r="Q1311" s="241">
        <v>6060</v>
      </c>
      <c r="R1311" s="242">
        <f t="shared" si="411"/>
        <v>23490</v>
      </c>
      <c r="S1311" s="242">
        <f t="shared" si="413"/>
        <v>29460.000000000004</v>
      </c>
      <c r="T1311" s="242">
        <f t="shared" si="414"/>
        <v>173773.6</v>
      </c>
      <c r="U1311" s="242">
        <f t="shared" si="417"/>
        <v>226723.6</v>
      </c>
      <c r="V1311" s="242">
        <f t="shared" si="427"/>
        <v>232783.6</v>
      </c>
      <c r="W1311" s="242">
        <f t="shared" si="418"/>
        <v>23278</v>
      </c>
      <c r="X1311" s="242">
        <f t="shared" si="419"/>
        <v>8610</v>
      </c>
      <c r="Y1311" s="244">
        <f t="shared" si="420"/>
        <v>264670</v>
      </c>
      <c r="AB1311" s="241">
        <v>7300</v>
      </c>
      <c r="AC1311" s="242">
        <f t="shared" si="412"/>
        <v>27990</v>
      </c>
      <c r="AD1311" s="242">
        <f t="shared" si="415"/>
        <v>37580</v>
      </c>
      <c r="AE1311" s="242">
        <f t="shared" si="416"/>
        <v>226163.6</v>
      </c>
      <c r="AF1311" s="242">
        <f t="shared" si="421"/>
        <v>291733.59999999998</v>
      </c>
      <c r="AG1311" s="242">
        <f t="shared" si="428"/>
        <v>299033.59999999998</v>
      </c>
      <c r="AH1311" s="242">
        <f t="shared" si="422"/>
        <v>29903</v>
      </c>
      <c r="AI1311" s="242">
        <f t="shared" si="423"/>
        <v>11060</v>
      </c>
      <c r="AJ1311" s="244">
        <f t="shared" si="424"/>
        <v>339990</v>
      </c>
      <c r="AM1311" s="246">
        <f t="shared" si="425"/>
        <v>21290</v>
      </c>
      <c r="AN1311" s="246">
        <f t="shared" si="426"/>
        <v>15610</v>
      </c>
    </row>
    <row r="1312" spans="2:40">
      <c r="B1312" s="2">
        <v>1307</v>
      </c>
      <c r="C1312" s="3"/>
      <c r="J1312" s="247">
        <v>807</v>
      </c>
      <c r="N1312" s="195">
        <v>361600</v>
      </c>
      <c r="O1312" s="195">
        <v>280520</v>
      </c>
      <c r="Q1312" s="241">
        <v>6060</v>
      </c>
      <c r="R1312" s="242">
        <f t="shared" si="411"/>
        <v>23490</v>
      </c>
      <c r="S1312" s="242">
        <f t="shared" si="413"/>
        <v>29460.000000000004</v>
      </c>
      <c r="T1312" s="242">
        <f t="shared" si="414"/>
        <v>173989.19999999998</v>
      </c>
      <c r="U1312" s="242">
        <f t="shared" si="417"/>
        <v>226939.19999999998</v>
      </c>
      <c r="V1312" s="242">
        <f t="shared" si="427"/>
        <v>232999.19999999998</v>
      </c>
      <c r="W1312" s="242">
        <f t="shared" si="418"/>
        <v>23300</v>
      </c>
      <c r="X1312" s="242">
        <f t="shared" si="419"/>
        <v>8620</v>
      </c>
      <c r="Y1312" s="244">
        <f t="shared" si="420"/>
        <v>264910</v>
      </c>
      <c r="AB1312" s="241">
        <v>7300</v>
      </c>
      <c r="AC1312" s="242">
        <f t="shared" si="412"/>
        <v>27990</v>
      </c>
      <c r="AD1312" s="242">
        <f t="shared" si="415"/>
        <v>37580</v>
      </c>
      <c r="AE1312" s="242">
        <f t="shared" si="416"/>
        <v>226444.2</v>
      </c>
      <c r="AF1312" s="242">
        <f t="shared" si="421"/>
        <v>292014.2</v>
      </c>
      <c r="AG1312" s="242">
        <f t="shared" si="428"/>
        <v>299314.2</v>
      </c>
      <c r="AH1312" s="242">
        <f t="shared" si="422"/>
        <v>29931</v>
      </c>
      <c r="AI1312" s="242">
        <f t="shared" si="423"/>
        <v>11070</v>
      </c>
      <c r="AJ1312" s="244">
        <f t="shared" si="424"/>
        <v>340310</v>
      </c>
      <c r="AM1312" s="246">
        <f t="shared" si="425"/>
        <v>21290</v>
      </c>
      <c r="AN1312" s="246">
        <f t="shared" si="426"/>
        <v>15610</v>
      </c>
    </row>
    <row r="1313" spans="2:40">
      <c r="B1313" s="247">
        <v>1308</v>
      </c>
      <c r="C1313" s="3"/>
      <c r="J1313" s="247">
        <v>808</v>
      </c>
      <c r="N1313" s="195">
        <v>361920</v>
      </c>
      <c r="O1313" s="195">
        <v>280760</v>
      </c>
      <c r="Q1313" s="241">
        <v>6060</v>
      </c>
      <c r="R1313" s="242">
        <f t="shared" si="411"/>
        <v>23490</v>
      </c>
      <c r="S1313" s="242">
        <f t="shared" si="413"/>
        <v>29460.000000000004</v>
      </c>
      <c r="T1313" s="242">
        <f t="shared" si="414"/>
        <v>174204.79999999999</v>
      </c>
      <c r="U1313" s="242">
        <f t="shared" si="417"/>
        <v>227154.8</v>
      </c>
      <c r="V1313" s="242">
        <f t="shared" si="427"/>
        <v>233214.8</v>
      </c>
      <c r="W1313" s="242">
        <f t="shared" si="418"/>
        <v>23321</v>
      </c>
      <c r="X1313" s="242">
        <f t="shared" si="419"/>
        <v>8620</v>
      </c>
      <c r="Y1313" s="244">
        <f t="shared" si="420"/>
        <v>265150</v>
      </c>
      <c r="AB1313" s="241">
        <v>7300</v>
      </c>
      <c r="AC1313" s="242">
        <f t="shared" si="412"/>
        <v>27990</v>
      </c>
      <c r="AD1313" s="242">
        <f t="shared" si="415"/>
        <v>37580</v>
      </c>
      <c r="AE1313" s="242">
        <f t="shared" si="416"/>
        <v>226724.80000000002</v>
      </c>
      <c r="AF1313" s="242">
        <f t="shared" si="421"/>
        <v>292294.80000000005</v>
      </c>
      <c r="AG1313" s="242">
        <f t="shared" si="428"/>
        <v>299594.80000000005</v>
      </c>
      <c r="AH1313" s="242">
        <f t="shared" si="422"/>
        <v>29959</v>
      </c>
      <c r="AI1313" s="242">
        <f t="shared" si="423"/>
        <v>11080</v>
      </c>
      <c r="AJ1313" s="244">
        <f t="shared" si="424"/>
        <v>340630</v>
      </c>
      <c r="AM1313" s="246">
        <f t="shared" si="425"/>
        <v>21290</v>
      </c>
      <c r="AN1313" s="246">
        <f t="shared" si="426"/>
        <v>15610</v>
      </c>
    </row>
    <row r="1314" spans="2:40">
      <c r="B1314" s="2">
        <v>1309</v>
      </c>
      <c r="C1314" s="3"/>
      <c r="J1314" s="247">
        <v>809</v>
      </c>
      <c r="N1314" s="195">
        <v>362240</v>
      </c>
      <c r="O1314" s="195">
        <v>281010</v>
      </c>
      <c r="Q1314" s="241">
        <v>6060</v>
      </c>
      <c r="R1314" s="242">
        <f t="shared" si="411"/>
        <v>23490</v>
      </c>
      <c r="S1314" s="242">
        <f t="shared" si="413"/>
        <v>29460.000000000004</v>
      </c>
      <c r="T1314" s="242">
        <f t="shared" si="414"/>
        <v>174420.4</v>
      </c>
      <c r="U1314" s="242">
        <f t="shared" si="417"/>
        <v>227370.4</v>
      </c>
      <c r="V1314" s="242">
        <f t="shared" si="427"/>
        <v>233430.39999999999</v>
      </c>
      <c r="W1314" s="242">
        <f t="shared" si="418"/>
        <v>23343</v>
      </c>
      <c r="X1314" s="242">
        <f t="shared" si="419"/>
        <v>8630</v>
      </c>
      <c r="Y1314" s="244">
        <f t="shared" si="420"/>
        <v>265400</v>
      </c>
      <c r="AB1314" s="241">
        <v>7300</v>
      </c>
      <c r="AC1314" s="242">
        <f t="shared" si="412"/>
        <v>27990</v>
      </c>
      <c r="AD1314" s="242">
        <f t="shared" si="415"/>
        <v>37580</v>
      </c>
      <c r="AE1314" s="242">
        <f t="shared" si="416"/>
        <v>227005.40000000002</v>
      </c>
      <c r="AF1314" s="242">
        <f t="shared" si="421"/>
        <v>292575.40000000002</v>
      </c>
      <c r="AG1314" s="242">
        <f t="shared" si="428"/>
        <v>299875.40000000002</v>
      </c>
      <c r="AH1314" s="242">
        <f t="shared" si="422"/>
        <v>29988</v>
      </c>
      <c r="AI1314" s="242">
        <f t="shared" si="423"/>
        <v>11090</v>
      </c>
      <c r="AJ1314" s="244">
        <f t="shared" si="424"/>
        <v>340950</v>
      </c>
      <c r="AM1314" s="246">
        <f t="shared" si="425"/>
        <v>21290</v>
      </c>
      <c r="AN1314" s="246">
        <f t="shared" si="426"/>
        <v>15610</v>
      </c>
    </row>
    <row r="1315" spans="2:40">
      <c r="B1315" s="247">
        <v>1310</v>
      </c>
      <c r="C1315" s="3"/>
      <c r="J1315" s="247">
        <v>810</v>
      </c>
      <c r="N1315" s="195">
        <v>362560</v>
      </c>
      <c r="O1315" s="195">
        <v>281260</v>
      </c>
      <c r="Q1315" s="241">
        <v>6060</v>
      </c>
      <c r="R1315" s="242">
        <f t="shared" si="411"/>
        <v>23490</v>
      </c>
      <c r="S1315" s="242">
        <f t="shared" si="413"/>
        <v>29460.000000000004</v>
      </c>
      <c r="T1315" s="242">
        <f t="shared" si="414"/>
        <v>174636</v>
      </c>
      <c r="U1315" s="242">
        <f t="shared" si="417"/>
        <v>227586</v>
      </c>
      <c r="V1315" s="242">
        <f t="shared" si="427"/>
        <v>233646</v>
      </c>
      <c r="W1315" s="242">
        <f t="shared" si="418"/>
        <v>23365</v>
      </c>
      <c r="X1315" s="242">
        <f t="shared" si="419"/>
        <v>8640</v>
      </c>
      <c r="Y1315" s="244">
        <f t="shared" si="420"/>
        <v>265650</v>
      </c>
      <c r="AB1315" s="241">
        <v>7300</v>
      </c>
      <c r="AC1315" s="242">
        <f t="shared" si="412"/>
        <v>27990</v>
      </c>
      <c r="AD1315" s="242">
        <f t="shared" si="415"/>
        <v>37580</v>
      </c>
      <c r="AE1315" s="242">
        <f t="shared" si="416"/>
        <v>227286.00000000003</v>
      </c>
      <c r="AF1315" s="242">
        <f t="shared" si="421"/>
        <v>292856</v>
      </c>
      <c r="AG1315" s="242">
        <f t="shared" si="428"/>
        <v>300156</v>
      </c>
      <c r="AH1315" s="242">
        <f t="shared" si="422"/>
        <v>30016</v>
      </c>
      <c r="AI1315" s="242">
        <f t="shared" si="423"/>
        <v>11100</v>
      </c>
      <c r="AJ1315" s="244">
        <f t="shared" si="424"/>
        <v>341270</v>
      </c>
      <c r="AM1315" s="246">
        <f t="shared" si="425"/>
        <v>21290</v>
      </c>
      <c r="AN1315" s="246">
        <f t="shared" si="426"/>
        <v>15610</v>
      </c>
    </row>
    <row r="1316" spans="2:40">
      <c r="B1316" s="2">
        <v>1311</v>
      </c>
      <c r="C1316" s="3"/>
      <c r="J1316" s="247">
        <v>811</v>
      </c>
      <c r="N1316" s="195">
        <v>362880</v>
      </c>
      <c r="O1316" s="195">
        <v>281510</v>
      </c>
      <c r="Q1316" s="241">
        <v>6060</v>
      </c>
      <c r="R1316" s="242">
        <f t="shared" si="411"/>
        <v>23490</v>
      </c>
      <c r="S1316" s="242">
        <f t="shared" si="413"/>
        <v>29460.000000000004</v>
      </c>
      <c r="T1316" s="242">
        <f t="shared" si="414"/>
        <v>174851.6</v>
      </c>
      <c r="U1316" s="242">
        <f t="shared" si="417"/>
        <v>227801.60000000001</v>
      </c>
      <c r="V1316" s="242">
        <f t="shared" si="427"/>
        <v>233861.6</v>
      </c>
      <c r="W1316" s="242">
        <f t="shared" si="418"/>
        <v>23386</v>
      </c>
      <c r="X1316" s="242">
        <f t="shared" si="419"/>
        <v>8650</v>
      </c>
      <c r="Y1316" s="244">
        <f t="shared" si="420"/>
        <v>265890</v>
      </c>
      <c r="AB1316" s="241">
        <v>7300</v>
      </c>
      <c r="AC1316" s="242">
        <f t="shared" si="412"/>
        <v>27990</v>
      </c>
      <c r="AD1316" s="242">
        <f t="shared" si="415"/>
        <v>37580</v>
      </c>
      <c r="AE1316" s="242">
        <f t="shared" si="416"/>
        <v>227566.6</v>
      </c>
      <c r="AF1316" s="242">
        <f t="shared" si="421"/>
        <v>293136.59999999998</v>
      </c>
      <c r="AG1316" s="242">
        <f t="shared" si="428"/>
        <v>300436.59999999998</v>
      </c>
      <c r="AH1316" s="242">
        <f t="shared" si="422"/>
        <v>30044</v>
      </c>
      <c r="AI1316" s="242">
        <f t="shared" si="423"/>
        <v>11110</v>
      </c>
      <c r="AJ1316" s="244">
        <f t="shared" si="424"/>
        <v>341590</v>
      </c>
      <c r="AM1316" s="246">
        <f t="shared" si="425"/>
        <v>21290</v>
      </c>
      <c r="AN1316" s="246">
        <f t="shared" si="426"/>
        <v>15620</v>
      </c>
    </row>
    <row r="1317" spans="2:40">
      <c r="B1317" s="247">
        <v>1312</v>
      </c>
      <c r="C1317" s="3"/>
      <c r="J1317" s="247">
        <v>812</v>
      </c>
      <c r="N1317" s="195">
        <v>363200</v>
      </c>
      <c r="O1317" s="195">
        <v>281740</v>
      </c>
      <c r="Q1317" s="241">
        <v>6060</v>
      </c>
      <c r="R1317" s="242">
        <f t="shared" si="411"/>
        <v>23490</v>
      </c>
      <c r="S1317" s="242">
        <f t="shared" si="413"/>
        <v>29460.000000000004</v>
      </c>
      <c r="T1317" s="242">
        <f t="shared" si="414"/>
        <v>175067.19999999998</v>
      </c>
      <c r="U1317" s="242">
        <f t="shared" si="417"/>
        <v>228017.19999999998</v>
      </c>
      <c r="V1317" s="242">
        <f t="shared" si="427"/>
        <v>234077.19999999998</v>
      </c>
      <c r="W1317" s="242">
        <f t="shared" si="418"/>
        <v>23408</v>
      </c>
      <c r="X1317" s="242">
        <f t="shared" si="419"/>
        <v>8660</v>
      </c>
      <c r="Y1317" s="244">
        <f t="shared" si="420"/>
        <v>266140</v>
      </c>
      <c r="AB1317" s="241">
        <v>7300</v>
      </c>
      <c r="AC1317" s="242">
        <f t="shared" si="412"/>
        <v>27990</v>
      </c>
      <c r="AD1317" s="242">
        <f t="shared" si="415"/>
        <v>37580</v>
      </c>
      <c r="AE1317" s="242">
        <f t="shared" si="416"/>
        <v>227847.2</v>
      </c>
      <c r="AF1317" s="242">
        <f t="shared" si="421"/>
        <v>293417.2</v>
      </c>
      <c r="AG1317" s="242">
        <f t="shared" si="428"/>
        <v>300717.2</v>
      </c>
      <c r="AH1317" s="242">
        <f t="shared" si="422"/>
        <v>30072</v>
      </c>
      <c r="AI1317" s="242">
        <f t="shared" si="423"/>
        <v>11120</v>
      </c>
      <c r="AJ1317" s="244">
        <f t="shared" si="424"/>
        <v>341900</v>
      </c>
      <c r="AM1317" s="246">
        <f t="shared" si="425"/>
        <v>21300</v>
      </c>
      <c r="AN1317" s="246">
        <f t="shared" si="426"/>
        <v>15600</v>
      </c>
    </row>
    <row r="1318" spans="2:40">
      <c r="B1318" s="2">
        <v>1313</v>
      </c>
      <c r="C1318" s="3"/>
      <c r="J1318" s="247">
        <v>813</v>
      </c>
      <c r="N1318" s="195">
        <v>363520</v>
      </c>
      <c r="O1318" s="195">
        <v>281990</v>
      </c>
      <c r="Q1318" s="241">
        <v>6060</v>
      </c>
      <c r="R1318" s="242">
        <f t="shared" si="411"/>
        <v>23490</v>
      </c>
      <c r="S1318" s="242">
        <f t="shared" si="413"/>
        <v>29460.000000000004</v>
      </c>
      <c r="T1318" s="242">
        <f t="shared" si="414"/>
        <v>175282.8</v>
      </c>
      <c r="U1318" s="242">
        <f t="shared" si="417"/>
        <v>228232.8</v>
      </c>
      <c r="V1318" s="242">
        <f t="shared" si="427"/>
        <v>234292.8</v>
      </c>
      <c r="W1318" s="242">
        <f t="shared" si="418"/>
        <v>23429</v>
      </c>
      <c r="X1318" s="242">
        <f t="shared" si="419"/>
        <v>8660</v>
      </c>
      <c r="Y1318" s="244">
        <f t="shared" si="420"/>
        <v>266380</v>
      </c>
      <c r="AB1318" s="241">
        <v>7300</v>
      </c>
      <c r="AC1318" s="242">
        <f t="shared" si="412"/>
        <v>27990</v>
      </c>
      <c r="AD1318" s="242">
        <f t="shared" si="415"/>
        <v>37580</v>
      </c>
      <c r="AE1318" s="242">
        <f t="shared" si="416"/>
        <v>228127.80000000002</v>
      </c>
      <c r="AF1318" s="242">
        <f t="shared" si="421"/>
        <v>293697.80000000005</v>
      </c>
      <c r="AG1318" s="242">
        <f t="shared" si="428"/>
        <v>300997.80000000005</v>
      </c>
      <c r="AH1318" s="242">
        <f t="shared" si="422"/>
        <v>30100</v>
      </c>
      <c r="AI1318" s="242">
        <f t="shared" si="423"/>
        <v>11130</v>
      </c>
      <c r="AJ1318" s="244">
        <f t="shared" si="424"/>
        <v>342220</v>
      </c>
      <c r="AM1318" s="246">
        <f t="shared" si="425"/>
        <v>21300</v>
      </c>
      <c r="AN1318" s="246">
        <f t="shared" si="426"/>
        <v>15610</v>
      </c>
    </row>
    <row r="1319" spans="2:40">
      <c r="B1319" s="247">
        <v>1314</v>
      </c>
      <c r="C1319" s="3"/>
      <c r="J1319" s="247">
        <v>814</v>
      </c>
      <c r="N1319" s="195">
        <v>363840</v>
      </c>
      <c r="O1319" s="195">
        <v>282240</v>
      </c>
      <c r="Q1319" s="241">
        <v>6060</v>
      </c>
      <c r="R1319" s="242">
        <f t="shared" si="411"/>
        <v>23490</v>
      </c>
      <c r="S1319" s="242">
        <f t="shared" si="413"/>
        <v>29460.000000000004</v>
      </c>
      <c r="T1319" s="242">
        <f t="shared" si="414"/>
        <v>175498.4</v>
      </c>
      <c r="U1319" s="242">
        <f t="shared" si="417"/>
        <v>228448.4</v>
      </c>
      <c r="V1319" s="242">
        <f t="shared" si="427"/>
        <v>234508.4</v>
      </c>
      <c r="W1319" s="242">
        <f t="shared" si="418"/>
        <v>23451</v>
      </c>
      <c r="X1319" s="242">
        <f t="shared" si="419"/>
        <v>8670</v>
      </c>
      <c r="Y1319" s="244">
        <f t="shared" si="420"/>
        <v>266620</v>
      </c>
      <c r="AB1319" s="241">
        <v>7300</v>
      </c>
      <c r="AC1319" s="242">
        <f t="shared" si="412"/>
        <v>27990</v>
      </c>
      <c r="AD1319" s="242">
        <f t="shared" si="415"/>
        <v>37580</v>
      </c>
      <c r="AE1319" s="242">
        <f t="shared" si="416"/>
        <v>228408.40000000002</v>
      </c>
      <c r="AF1319" s="242">
        <f t="shared" si="421"/>
        <v>293978.40000000002</v>
      </c>
      <c r="AG1319" s="242">
        <f t="shared" si="428"/>
        <v>301278.40000000002</v>
      </c>
      <c r="AH1319" s="242">
        <f t="shared" si="422"/>
        <v>30128</v>
      </c>
      <c r="AI1319" s="242">
        <f t="shared" si="423"/>
        <v>11140</v>
      </c>
      <c r="AJ1319" s="244">
        <f t="shared" si="424"/>
        <v>342540</v>
      </c>
      <c r="AM1319" s="246">
        <f t="shared" si="425"/>
        <v>21300</v>
      </c>
      <c r="AN1319" s="246">
        <f t="shared" si="426"/>
        <v>15620</v>
      </c>
    </row>
    <row r="1320" spans="2:40">
      <c r="B1320" s="2">
        <v>1315</v>
      </c>
      <c r="C1320" s="3"/>
      <c r="J1320" s="247">
        <v>815</v>
      </c>
      <c r="N1320" s="195">
        <v>364160</v>
      </c>
      <c r="O1320" s="195">
        <v>282480</v>
      </c>
      <c r="Q1320" s="241">
        <v>6060</v>
      </c>
      <c r="R1320" s="242">
        <f t="shared" si="411"/>
        <v>23490</v>
      </c>
      <c r="S1320" s="242">
        <f t="shared" si="413"/>
        <v>29460.000000000004</v>
      </c>
      <c r="T1320" s="242">
        <f t="shared" si="414"/>
        <v>175714</v>
      </c>
      <c r="U1320" s="242">
        <f t="shared" si="417"/>
        <v>228664</v>
      </c>
      <c r="V1320" s="242">
        <f t="shared" si="427"/>
        <v>234724</v>
      </c>
      <c r="W1320" s="242">
        <f t="shared" si="418"/>
        <v>23472</v>
      </c>
      <c r="X1320" s="242">
        <f t="shared" si="419"/>
        <v>8680</v>
      </c>
      <c r="Y1320" s="244">
        <f t="shared" si="420"/>
        <v>266870</v>
      </c>
      <c r="AB1320" s="241">
        <v>7300</v>
      </c>
      <c r="AC1320" s="242">
        <f t="shared" si="412"/>
        <v>27990</v>
      </c>
      <c r="AD1320" s="242">
        <f t="shared" si="415"/>
        <v>37580</v>
      </c>
      <c r="AE1320" s="242">
        <f t="shared" si="416"/>
        <v>228689.00000000003</v>
      </c>
      <c r="AF1320" s="242">
        <f t="shared" si="421"/>
        <v>294259</v>
      </c>
      <c r="AG1320" s="242">
        <f t="shared" si="428"/>
        <v>301559</v>
      </c>
      <c r="AH1320" s="242">
        <f t="shared" si="422"/>
        <v>30156</v>
      </c>
      <c r="AI1320" s="242">
        <f t="shared" si="423"/>
        <v>11150</v>
      </c>
      <c r="AJ1320" s="244">
        <f t="shared" si="424"/>
        <v>342860</v>
      </c>
      <c r="AM1320" s="246">
        <f t="shared" si="425"/>
        <v>21300</v>
      </c>
      <c r="AN1320" s="246">
        <f t="shared" si="426"/>
        <v>15610</v>
      </c>
    </row>
    <row r="1321" spans="2:40">
      <c r="B1321" s="247">
        <v>1316</v>
      </c>
      <c r="C1321" s="3"/>
      <c r="J1321" s="247">
        <v>816</v>
      </c>
      <c r="N1321" s="195">
        <v>364480</v>
      </c>
      <c r="O1321" s="195">
        <v>282730</v>
      </c>
      <c r="Q1321" s="241">
        <v>6060</v>
      </c>
      <c r="R1321" s="242">
        <f t="shared" si="411"/>
        <v>23490</v>
      </c>
      <c r="S1321" s="242">
        <f t="shared" si="413"/>
        <v>29460.000000000004</v>
      </c>
      <c r="T1321" s="242">
        <f t="shared" si="414"/>
        <v>175929.60000000001</v>
      </c>
      <c r="U1321" s="242">
        <f t="shared" si="417"/>
        <v>228879.6</v>
      </c>
      <c r="V1321" s="242">
        <f t="shared" si="427"/>
        <v>234939.6</v>
      </c>
      <c r="W1321" s="242">
        <f t="shared" si="418"/>
        <v>23494</v>
      </c>
      <c r="X1321" s="242">
        <f t="shared" si="419"/>
        <v>8690</v>
      </c>
      <c r="Y1321" s="244">
        <f t="shared" si="420"/>
        <v>267120</v>
      </c>
      <c r="AB1321" s="241">
        <v>7300</v>
      </c>
      <c r="AC1321" s="242">
        <f t="shared" si="412"/>
        <v>27990</v>
      </c>
      <c r="AD1321" s="242">
        <f t="shared" si="415"/>
        <v>37580</v>
      </c>
      <c r="AE1321" s="242">
        <f t="shared" si="416"/>
        <v>228969.60000000001</v>
      </c>
      <c r="AF1321" s="242">
        <f t="shared" si="421"/>
        <v>294539.59999999998</v>
      </c>
      <c r="AG1321" s="242">
        <f t="shared" si="428"/>
        <v>301839.59999999998</v>
      </c>
      <c r="AH1321" s="242">
        <f t="shared" si="422"/>
        <v>30184</v>
      </c>
      <c r="AI1321" s="242">
        <f t="shared" si="423"/>
        <v>11160</v>
      </c>
      <c r="AJ1321" s="244">
        <f t="shared" si="424"/>
        <v>343180</v>
      </c>
      <c r="AM1321" s="246">
        <f t="shared" si="425"/>
        <v>21300</v>
      </c>
      <c r="AN1321" s="246">
        <f t="shared" si="426"/>
        <v>15610</v>
      </c>
    </row>
    <row r="1322" spans="2:40">
      <c r="B1322" s="2">
        <v>1317</v>
      </c>
      <c r="C1322" s="3"/>
      <c r="J1322" s="247">
        <v>817</v>
      </c>
      <c r="N1322" s="195">
        <v>364800</v>
      </c>
      <c r="O1322" s="195">
        <v>282970</v>
      </c>
      <c r="Q1322" s="241">
        <v>6060</v>
      </c>
      <c r="R1322" s="242">
        <f t="shared" si="411"/>
        <v>23490</v>
      </c>
      <c r="S1322" s="242">
        <f t="shared" si="413"/>
        <v>29460.000000000004</v>
      </c>
      <c r="T1322" s="242">
        <f t="shared" si="414"/>
        <v>176145.19999999998</v>
      </c>
      <c r="U1322" s="242">
        <f t="shared" si="417"/>
        <v>229095.19999999998</v>
      </c>
      <c r="V1322" s="242">
        <f t="shared" si="427"/>
        <v>235155.19999999998</v>
      </c>
      <c r="W1322" s="242">
        <f t="shared" si="418"/>
        <v>23516</v>
      </c>
      <c r="X1322" s="242">
        <f t="shared" si="419"/>
        <v>8700</v>
      </c>
      <c r="Y1322" s="244">
        <f t="shared" si="420"/>
        <v>267370</v>
      </c>
      <c r="AB1322" s="241">
        <v>7300</v>
      </c>
      <c r="AC1322" s="242">
        <f t="shared" si="412"/>
        <v>27990</v>
      </c>
      <c r="AD1322" s="242">
        <f t="shared" si="415"/>
        <v>37580</v>
      </c>
      <c r="AE1322" s="242">
        <f t="shared" si="416"/>
        <v>229250.2</v>
      </c>
      <c r="AF1322" s="242">
        <f t="shared" si="421"/>
        <v>294820.2</v>
      </c>
      <c r="AG1322" s="242">
        <f t="shared" si="428"/>
        <v>302120.2</v>
      </c>
      <c r="AH1322" s="242">
        <f t="shared" si="422"/>
        <v>30212</v>
      </c>
      <c r="AI1322" s="242">
        <f t="shared" si="423"/>
        <v>11170</v>
      </c>
      <c r="AJ1322" s="244">
        <f t="shared" si="424"/>
        <v>343500</v>
      </c>
      <c r="AM1322" s="246">
        <f t="shared" si="425"/>
        <v>21300</v>
      </c>
      <c r="AN1322" s="246">
        <f t="shared" si="426"/>
        <v>15600</v>
      </c>
    </row>
    <row r="1323" spans="2:40">
      <c r="B1323" s="247">
        <v>1318</v>
      </c>
      <c r="C1323" s="3"/>
      <c r="J1323" s="247">
        <v>818</v>
      </c>
      <c r="N1323" s="195">
        <v>365120</v>
      </c>
      <c r="O1323" s="195">
        <v>283220</v>
      </c>
      <c r="Q1323" s="241">
        <v>6060</v>
      </c>
      <c r="R1323" s="242">
        <f t="shared" si="411"/>
        <v>23490</v>
      </c>
      <c r="S1323" s="242">
        <f t="shared" si="413"/>
        <v>29460.000000000004</v>
      </c>
      <c r="T1323" s="242">
        <f t="shared" si="414"/>
        <v>176360.8</v>
      </c>
      <c r="U1323" s="242">
        <f t="shared" si="417"/>
        <v>229310.8</v>
      </c>
      <c r="V1323" s="242">
        <f t="shared" si="427"/>
        <v>235370.8</v>
      </c>
      <c r="W1323" s="242">
        <f t="shared" si="418"/>
        <v>23537</v>
      </c>
      <c r="X1323" s="242">
        <f t="shared" si="419"/>
        <v>8700</v>
      </c>
      <c r="Y1323" s="244">
        <f t="shared" si="420"/>
        <v>267600</v>
      </c>
      <c r="AB1323" s="241">
        <v>7300</v>
      </c>
      <c r="AC1323" s="242">
        <f t="shared" si="412"/>
        <v>27990</v>
      </c>
      <c r="AD1323" s="242">
        <f t="shared" si="415"/>
        <v>37580</v>
      </c>
      <c r="AE1323" s="242">
        <f t="shared" si="416"/>
        <v>229530.80000000002</v>
      </c>
      <c r="AF1323" s="242">
        <f t="shared" si="421"/>
        <v>295100.80000000005</v>
      </c>
      <c r="AG1323" s="242">
        <f t="shared" si="428"/>
        <v>302400.80000000005</v>
      </c>
      <c r="AH1323" s="242">
        <f t="shared" si="422"/>
        <v>30240</v>
      </c>
      <c r="AI1323" s="242">
        <f t="shared" si="423"/>
        <v>11180</v>
      </c>
      <c r="AJ1323" s="244">
        <f t="shared" si="424"/>
        <v>343820</v>
      </c>
      <c r="AM1323" s="246">
        <f t="shared" si="425"/>
        <v>21300</v>
      </c>
      <c r="AN1323" s="246">
        <f t="shared" si="426"/>
        <v>15620</v>
      </c>
    </row>
    <row r="1324" spans="2:40">
      <c r="B1324" s="2">
        <v>1319</v>
      </c>
      <c r="C1324" s="3"/>
      <c r="J1324" s="247">
        <v>819</v>
      </c>
      <c r="N1324" s="195">
        <v>365440</v>
      </c>
      <c r="O1324" s="195">
        <v>283460</v>
      </c>
      <c r="Q1324" s="241">
        <v>6060</v>
      </c>
      <c r="R1324" s="242">
        <f t="shared" si="411"/>
        <v>23490</v>
      </c>
      <c r="S1324" s="242">
        <f t="shared" si="413"/>
        <v>29460.000000000004</v>
      </c>
      <c r="T1324" s="242">
        <f t="shared" si="414"/>
        <v>176576.4</v>
      </c>
      <c r="U1324" s="242">
        <f t="shared" si="417"/>
        <v>229526.39999999999</v>
      </c>
      <c r="V1324" s="242">
        <f t="shared" si="427"/>
        <v>235586.4</v>
      </c>
      <c r="W1324" s="242">
        <f t="shared" si="418"/>
        <v>23559</v>
      </c>
      <c r="X1324" s="242">
        <f t="shared" si="419"/>
        <v>8710</v>
      </c>
      <c r="Y1324" s="244">
        <f t="shared" si="420"/>
        <v>267850</v>
      </c>
      <c r="AB1324" s="241">
        <v>7300</v>
      </c>
      <c r="AC1324" s="242">
        <f t="shared" si="412"/>
        <v>27990</v>
      </c>
      <c r="AD1324" s="242">
        <f t="shared" si="415"/>
        <v>37580</v>
      </c>
      <c r="AE1324" s="242">
        <f t="shared" si="416"/>
        <v>229811.40000000002</v>
      </c>
      <c r="AF1324" s="242">
        <f t="shared" si="421"/>
        <v>295381.40000000002</v>
      </c>
      <c r="AG1324" s="242">
        <f t="shared" si="428"/>
        <v>302681.40000000002</v>
      </c>
      <c r="AH1324" s="242">
        <f t="shared" si="422"/>
        <v>30268</v>
      </c>
      <c r="AI1324" s="242">
        <f t="shared" si="423"/>
        <v>11190</v>
      </c>
      <c r="AJ1324" s="244">
        <f t="shared" si="424"/>
        <v>344130</v>
      </c>
      <c r="AM1324" s="246">
        <f t="shared" si="425"/>
        <v>21310</v>
      </c>
      <c r="AN1324" s="246">
        <f t="shared" si="426"/>
        <v>15610</v>
      </c>
    </row>
    <row r="1325" spans="2:40">
      <c r="B1325" s="247">
        <v>1320</v>
      </c>
      <c r="C1325" s="3"/>
      <c r="J1325" s="247">
        <v>820</v>
      </c>
      <c r="N1325" s="195">
        <v>365760</v>
      </c>
      <c r="O1325" s="195">
        <v>283710</v>
      </c>
      <c r="Q1325" s="241">
        <v>6060</v>
      </c>
      <c r="R1325" s="242">
        <f t="shared" si="411"/>
        <v>23490</v>
      </c>
      <c r="S1325" s="242">
        <f t="shared" si="413"/>
        <v>29460.000000000004</v>
      </c>
      <c r="T1325" s="242">
        <f t="shared" si="414"/>
        <v>176792</v>
      </c>
      <c r="U1325" s="242">
        <f t="shared" si="417"/>
        <v>229742</v>
      </c>
      <c r="V1325" s="242">
        <f t="shared" si="427"/>
        <v>235802</v>
      </c>
      <c r="W1325" s="242">
        <f t="shared" si="418"/>
        <v>23580</v>
      </c>
      <c r="X1325" s="242">
        <f t="shared" si="419"/>
        <v>8720</v>
      </c>
      <c r="Y1325" s="244">
        <f t="shared" si="420"/>
        <v>268100</v>
      </c>
      <c r="AB1325" s="241">
        <v>7300</v>
      </c>
      <c r="AC1325" s="242">
        <f t="shared" si="412"/>
        <v>27990</v>
      </c>
      <c r="AD1325" s="242">
        <f t="shared" si="415"/>
        <v>37580</v>
      </c>
      <c r="AE1325" s="242">
        <f t="shared" si="416"/>
        <v>230092.00000000003</v>
      </c>
      <c r="AF1325" s="242">
        <f t="shared" si="421"/>
        <v>295662</v>
      </c>
      <c r="AG1325" s="242">
        <f t="shared" si="428"/>
        <v>302962</v>
      </c>
      <c r="AH1325" s="242">
        <f t="shared" si="422"/>
        <v>30296</v>
      </c>
      <c r="AI1325" s="242">
        <f t="shared" si="423"/>
        <v>11200</v>
      </c>
      <c r="AJ1325" s="244">
        <f t="shared" si="424"/>
        <v>344450</v>
      </c>
      <c r="AM1325" s="246">
        <f t="shared" si="425"/>
        <v>21310</v>
      </c>
      <c r="AN1325" s="246">
        <f t="shared" si="426"/>
        <v>15610</v>
      </c>
    </row>
    <row r="1326" spans="2:40">
      <c r="B1326" s="2">
        <v>1321</v>
      </c>
      <c r="C1326" s="3"/>
      <c r="J1326" s="247">
        <v>821</v>
      </c>
      <c r="N1326" s="195">
        <v>366070</v>
      </c>
      <c r="O1326" s="195">
        <v>283960</v>
      </c>
      <c r="Q1326" s="241">
        <v>6060</v>
      </c>
      <c r="R1326" s="242">
        <f t="shared" si="411"/>
        <v>23490</v>
      </c>
      <c r="S1326" s="242">
        <f t="shared" si="413"/>
        <v>29460.000000000004</v>
      </c>
      <c r="T1326" s="242">
        <f t="shared" si="414"/>
        <v>177007.6</v>
      </c>
      <c r="U1326" s="242">
        <f t="shared" si="417"/>
        <v>229957.6</v>
      </c>
      <c r="V1326" s="242">
        <f t="shared" si="427"/>
        <v>236017.6</v>
      </c>
      <c r="W1326" s="242">
        <f t="shared" si="418"/>
        <v>23602</v>
      </c>
      <c r="X1326" s="242">
        <f t="shared" si="419"/>
        <v>8730</v>
      </c>
      <c r="Y1326" s="244">
        <f t="shared" si="420"/>
        <v>268340</v>
      </c>
      <c r="AB1326" s="241">
        <v>7300</v>
      </c>
      <c r="AC1326" s="242">
        <f t="shared" si="412"/>
        <v>27990</v>
      </c>
      <c r="AD1326" s="242">
        <f t="shared" si="415"/>
        <v>37580</v>
      </c>
      <c r="AE1326" s="242">
        <f t="shared" si="416"/>
        <v>230372.6</v>
      </c>
      <c r="AF1326" s="242">
        <f t="shared" si="421"/>
        <v>295942.59999999998</v>
      </c>
      <c r="AG1326" s="242">
        <f t="shared" si="428"/>
        <v>303242.59999999998</v>
      </c>
      <c r="AH1326" s="242">
        <f t="shared" si="422"/>
        <v>30324</v>
      </c>
      <c r="AI1326" s="242">
        <f t="shared" si="423"/>
        <v>11210</v>
      </c>
      <c r="AJ1326" s="244">
        <f t="shared" si="424"/>
        <v>344770</v>
      </c>
      <c r="AM1326" s="246">
        <f t="shared" si="425"/>
        <v>21300</v>
      </c>
      <c r="AN1326" s="246">
        <f t="shared" si="426"/>
        <v>15620</v>
      </c>
    </row>
    <row r="1327" spans="2:40">
      <c r="B1327" s="247">
        <v>1322</v>
      </c>
      <c r="C1327" s="3"/>
      <c r="J1327" s="247">
        <v>822</v>
      </c>
      <c r="N1327" s="195">
        <v>366390</v>
      </c>
      <c r="O1327" s="195">
        <v>284190</v>
      </c>
      <c r="Q1327" s="241">
        <v>6060</v>
      </c>
      <c r="R1327" s="242">
        <f t="shared" si="411"/>
        <v>23490</v>
      </c>
      <c r="S1327" s="242">
        <f t="shared" si="413"/>
        <v>29460.000000000004</v>
      </c>
      <c r="T1327" s="242">
        <f t="shared" si="414"/>
        <v>177223.19999999998</v>
      </c>
      <c r="U1327" s="242">
        <f t="shared" si="417"/>
        <v>230173.19999999998</v>
      </c>
      <c r="V1327" s="242">
        <f t="shared" si="427"/>
        <v>236233.19999999998</v>
      </c>
      <c r="W1327" s="242">
        <f t="shared" si="418"/>
        <v>23623</v>
      </c>
      <c r="X1327" s="242">
        <f t="shared" si="419"/>
        <v>8740</v>
      </c>
      <c r="Y1327" s="244">
        <f t="shared" si="420"/>
        <v>268590</v>
      </c>
      <c r="AB1327" s="241">
        <v>7300</v>
      </c>
      <c r="AC1327" s="242">
        <f t="shared" si="412"/>
        <v>27990</v>
      </c>
      <c r="AD1327" s="242">
        <f t="shared" si="415"/>
        <v>37580</v>
      </c>
      <c r="AE1327" s="242">
        <f t="shared" si="416"/>
        <v>230653.2</v>
      </c>
      <c r="AF1327" s="242">
        <f t="shared" si="421"/>
        <v>296223.2</v>
      </c>
      <c r="AG1327" s="242">
        <f t="shared" si="428"/>
        <v>303523.20000000001</v>
      </c>
      <c r="AH1327" s="242">
        <f t="shared" si="422"/>
        <v>30352</v>
      </c>
      <c r="AI1327" s="242">
        <f t="shared" si="423"/>
        <v>11230</v>
      </c>
      <c r="AJ1327" s="244">
        <f t="shared" si="424"/>
        <v>345100</v>
      </c>
      <c r="AM1327" s="246">
        <f t="shared" si="425"/>
        <v>21290</v>
      </c>
      <c r="AN1327" s="246">
        <f t="shared" si="426"/>
        <v>15600</v>
      </c>
    </row>
    <row r="1328" spans="2:40">
      <c r="B1328" s="2">
        <v>1323</v>
      </c>
      <c r="C1328" s="3"/>
      <c r="J1328" s="247">
        <v>823</v>
      </c>
      <c r="N1328" s="195">
        <v>366710</v>
      </c>
      <c r="O1328" s="195">
        <v>284440</v>
      </c>
      <c r="Q1328" s="241">
        <v>6060</v>
      </c>
      <c r="R1328" s="242">
        <f t="shared" si="411"/>
        <v>23490</v>
      </c>
      <c r="S1328" s="242">
        <f t="shared" si="413"/>
        <v>29460.000000000004</v>
      </c>
      <c r="T1328" s="242">
        <f t="shared" si="414"/>
        <v>177438.8</v>
      </c>
      <c r="U1328" s="242">
        <f t="shared" si="417"/>
        <v>230388.8</v>
      </c>
      <c r="V1328" s="242">
        <f t="shared" si="427"/>
        <v>236448.8</v>
      </c>
      <c r="W1328" s="242">
        <f t="shared" si="418"/>
        <v>23645</v>
      </c>
      <c r="X1328" s="242">
        <f t="shared" si="419"/>
        <v>8740</v>
      </c>
      <c r="Y1328" s="244">
        <f t="shared" si="420"/>
        <v>268830</v>
      </c>
      <c r="AB1328" s="241">
        <v>7300</v>
      </c>
      <c r="AC1328" s="242">
        <f t="shared" si="412"/>
        <v>27990</v>
      </c>
      <c r="AD1328" s="242">
        <f t="shared" si="415"/>
        <v>37580</v>
      </c>
      <c r="AE1328" s="242">
        <f t="shared" si="416"/>
        <v>230933.80000000002</v>
      </c>
      <c r="AF1328" s="242">
        <f t="shared" si="421"/>
        <v>296503.80000000005</v>
      </c>
      <c r="AG1328" s="242">
        <f t="shared" si="428"/>
        <v>303803.80000000005</v>
      </c>
      <c r="AH1328" s="242">
        <f t="shared" si="422"/>
        <v>30380</v>
      </c>
      <c r="AI1328" s="242">
        <f t="shared" si="423"/>
        <v>11240</v>
      </c>
      <c r="AJ1328" s="244">
        <f t="shared" si="424"/>
        <v>345420</v>
      </c>
      <c r="AM1328" s="246">
        <f t="shared" si="425"/>
        <v>21290</v>
      </c>
      <c r="AN1328" s="246">
        <f t="shared" si="426"/>
        <v>15610</v>
      </c>
    </row>
    <row r="1329" spans="2:40">
      <c r="B1329" s="247">
        <v>1324</v>
      </c>
      <c r="C1329" s="3"/>
      <c r="J1329" s="247">
        <v>824</v>
      </c>
      <c r="N1329" s="195">
        <v>367030</v>
      </c>
      <c r="O1329" s="195">
        <v>284690</v>
      </c>
      <c r="Q1329" s="241">
        <v>6060</v>
      </c>
      <c r="R1329" s="242">
        <f t="shared" si="411"/>
        <v>23490</v>
      </c>
      <c r="S1329" s="242">
        <f t="shared" si="413"/>
        <v>29460.000000000004</v>
      </c>
      <c r="T1329" s="242">
        <f t="shared" si="414"/>
        <v>177654.39999999999</v>
      </c>
      <c r="U1329" s="242">
        <f t="shared" si="417"/>
        <v>230604.4</v>
      </c>
      <c r="V1329" s="242">
        <f t="shared" si="427"/>
        <v>236664.4</v>
      </c>
      <c r="W1329" s="242">
        <f t="shared" si="418"/>
        <v>23666</v>
      </c>
      <c r="X1329" s="242">
        <f t="shared" si="419"/>
        <v>8750</v>
      </c>
      <c r="Y1329" s="244">
        <f t="shared" si="420"/>
        <v>269080</v>
      </c>
      <c r="AB1329" s="241">
        <v>7300</v>
      </c>
      <c r="AC1329" s="242">
        <f t="shared" si="412"/>
        <v>27990</v>
      </c>
      <c r="AD1329" s="242">
        <f t="shared" si="415"/>
        <v>37580</v>
      </c>
      <c r="AE1329" s="242">
        <f t="shared" si="416"/>
        <v>231214.40000000002</v>
      </c>
      <c r="AF1329" s="242">
        <f t="shared" si="421"/>
        <v>296784.40000000002</v>
      </c>
      <c r="AG1329" s="242">
        <f t="shared" si="428"/>
        <v>304084.40000000002</v>
      </c>
      <c r="AH1329" s="242">
        <f t="shared" si="422"/>
        <v>30408</v>
      </c>
      <c r="AI1329" s="242">
        <f t="shared" si="423"/>
        <v>11250</v>
      </c>
      <c r="AJ1329" s="244">
        <f t="shared" si="424"/>
        <v>345740</v>
      </c>
      <c r="AM1329" s="246">
        <f t="shared" si="425"/>
        <v>21290</v>
      </c>
      <c r="AN1329" s="246">
        <f t="shared" si="426"/>
        <v>15610</v>
      </c>
    </row>
    <row r="1330" spans="2:40">
      <c r="B1330" s="2">
        <v>1325</v>
      </c>
      <c r="C1330" s="3"/>
      <c r="J1330" s="247">
        <v>825</v>
      </c>
      <c r="N1330" s="195">
        <v>367350</v>
      </c>
      <c r="O1330" s="195">
        <v>284940</v>
      </c>
      <c r="Q1330" s="241">
        <v>6060</v>
      </c>
      <c r="R1330" s="242">
        <f t="shared" ref="R1330:R1393" si="429">300*$R$3</f>
        <v>23490</v>
      </c>
      <c r="S1330" s="242">
        <f t="shared" si="413"/>
        <v>29460.000000000004</v>
      </c>
      <c r="T1330" s="242">
        <f t="shared" si="414"/>
        <v>177870</v>
      </c>
      <c r="U1330" s="242">
        <f t="shared" si="417"/>
        <v>230820</v>
      </c>
      <c r="V1330" s="242">
        <f t="shared" si="427"/>
        <v>236880</v>
      </c>
      <c r="W1330" s="242">
        <f t="shared" si="418"/>
        <v>23688</v>
      </c>
      <c r="X1330" s="242">
        <f t="shared" si="419"/>
        <v>8760</v>
      </c>
      <c r="Y1330" s="244">
        <f t="shared" si="420"/>
        <v>269320</v>
      </c>
      <c r="AB1330" s="241">
        <v>7300</v>
      </c>
      <c r="AC1330" s="242">
        <f t="shared" ref="AC1330:AC1393" si="430">300*$AC$3</f>
        <v>27990</v>
      </c>
      <c r="AD1330" s="242">
        <f t="shared" si="415"/>
        <v>37580</v>
      </c>
      <c r="AE1330" s="242">
        <f t="shared" si="416"/>
        <v>231495.00000000003</v>
      </c>
      <c r="AF1330" s="242">
        <f t="shared" si="421"/>
        <v>297065</v>
      </c>
      <c r="AG1330" s="242">
        <f t="shared" si="428"/>
        <v>304365</v>
      </c>
      <c r="AH1330" s="242">
        <f t="shared" si="422"/>
        <v>30437</v>
      </c>
      <c r="AI1330" s="242">
        <f t="shared" si="423"/>
        <v>11260</v>
      </c>
      <c r="AJ1330" s="244">
        <f t="shared" si="424"/>
        <v>346060</v>
      </c>
      <c r="AM1330" s="246">
        <f t="shared" si="425"/>
        <v>21290</v>
      </c>
      <c r="AN1330" s="246">
        <f t="shared" si="426"/>
        <v>15620</v>
      </c>
    </row>
    <row r="1331" spans="2:40">
      <c r="B1331" s="247">
        <v>1326</v>
      </c>
      <c r="C1331" s="3"/>
      <c r="J1331" s="247">
        <v>826</v>
      </c>
      <c r="N1331" s="195">
        <v>367670</v>
      </c>
      <c r="O1331" s="195">
        <v>285180</v>
      </c>
      <c r="Q1331" s="241">
        <v>6060</v>
      </c>
      <c r="R1331" s="242">
        <f t="shared" si="429"/>
        <v>23490</v>
      </c>
      <c r="S1331" s="242">
        <f t="shared" si="413"/>
        <v>29460.000000000004</v>
      </c>
      <c r="T1331" s="242">
        <f t="shared" si="414"/>
        <v>178085.6</v>
      </c>
      <c r="U1331" s="242">
        <f t="shared" si="417"/>
        <v>231035.6</v>
      </c>
      <c r="V1331" s="242">
        <f t="shared" si="427"/>
        <v>237095.6</v>
      </c>
      <c r="W1331" s="242">
        <f t="shared" si="418"/>
        <v>23710</v>
      </c>
      <c r="X1331" s="242">
        <f t="shared" si="419"/>
        <v>8770</v>
      </c>
      <c r="Y1331" s="244">
        <f t="shared" si="420"/>
        <v>269570</v>
      </c>
      <c r="AB1331" s="241">
        <v>7300</v>
      </c>
      <c r="AC1331" s="242">
        <f t="shared" si="430"/>
        <v>27990</v>
      </c>
      <c r="AD1331" s="242">
        <f t="shared" si="415"/>
        <v>37580</v>
      </c>
      <c r="AE1331" s="242">
        <f t="shared" si="416"/>
        <v>231775.6</v>
      </c>
      <c r="AF1331" s="242">
        <f t="shared" si="421"/>
        <v>297345.59999999998</v>
      </c>
      <c r="AG1331" s="242">
        <f t="shared" si="428"/>
        <v>304645.59999999998</v>
      </c>
      <c r="AH1331" s="242">
        <f t="shared" si="422"/>
        <v>30465</v>
      </c>
      <c r="AI1331" s="242">
        <f t="shared" si="423"/>
        <v>11270</v>
      </c>
      <c r="AJ1331" s="244">
        <f t="shared" si="424"/>
        <v>346380</v>
      </c>
      <c r="AM1331" s="246">
        <f t="shared" si="425"/>
        <v>21290</v>
      </c>
      <c r="AN1331" s="246">
        <f t="shared" si="426"/>
        <v>15610</v>
      </c>
    </row>
    <row r="1332" spans="2:40">
      <c r="B1332" s="2">
        <v>1327</v>
      </c>
      <c r="C1332" s="3"/>
      <c r="J1332" s="247">
        <v>827</v>
      </c>
      <c r="N1332" s="195">
        <v>367990</v>
      </c>
      <c r="O1332" s="195">
        <v>285420</v>
      </c>
      <c r="Q1332" s="241">
        <v>6060</v>
      </c>
      <c r="R1332" s="242">
        <f t="shared" si="429"/>
        <v>23490</v>
      </c>
      <c r="S1332" s="242">
        <f t="shared" si="413"/>
        <v>29460.000000000004</v>
      </c>
      <c r="T1332" s="242">
        <f t="shared" si="414"/>
        <v>178301.19999999998</v>
      </c>
      <c r="U1332" s="242">
        <f t="shared" si="417"/>
        <v>231251.19999999998</v>
      </c>
      <c r="V1332" s="242">
        <f t="shared" si="427"/>
        <v>237311.19999999998</v>
      </c>
      <c r="W1332" s="242">
        <f t="shared" si="418"/>
        <v>23731</v>
      </c>
      <c r="X1332" s="242">
        <f t="shared" si="419"/>
        <v>8780</v>
      </c>
      <c r="Y1332" s="244">
        <f t="shared" si="420"/>
        <v>269820</v>
      </c>
      <c r="AB1332" s="241">
        <v>7300</v>
      </c>
      <c r="AC1332" s="242">
        <f t="shared" si="430"/>
        <v>27990</v>
      </c>
      <c r="AD1332" s="242">
        <f t="shared" si="415"/>
        <v>37580</v>
      </c>
      <c r="AE1332" s="242">
        <f t="shared" si="416"/>
        <v>232056.2</v>
      </c>
      <c r="AF1332" s="242">
        <f t="shared" si="421"/>
        <v>297626.2</v>
      </c>
      <c r="AG1332" s="242">
        <f t="shared" si="428"/>
        <v>304926.2</v>
      </c>
      <c r="AH1332" s="242">
        <f t="shared" si="422"/>
        <v>30493</v>
      </c>
      <c r="AI1332" s="242">
        <f t="shared" si="423"/>
        <v>11280</v>
      </c>
      <c r="AJ1332" s="244">
        <f t="shared" si="424"/>
        <v>346690</v>
      </c>
      <c r="AM1332" s="246">
        <f t="shared" si="425"/>
        <v>21300</v>
      </c>
      <c r="AN1332" s="246">
        <f t="shared" si="426"/>
        <v>15600</v>
      </c>
    </row>
    <row r="1333" spans="2:40">
      <c r="B1333" s="247">
        <v>1328</v>
      </c>
      <c r="C1333" s="3"/>
      <c r="J1333" s="247">
        <v>828</v>
      </c>
      <c r="N1333" s="195">
        <v>368310</v>
      </c>
      <c r="O1333" s="195">
        <v>285670</v>
      </c>
      <c r="Q1333" s="241">
        <v>6060</v>
      </c>
      <c r="R1333" s="242">
        <f t="shared" si="429"/>
        <v>23490</v>
      </c>
      <c r="S1333" s="242">
        <f t="shared" si="413"/>
        <v>29460.000000000004</v>
      </c>
      <c r="T1333" s="242">
        <f t="shared" si="414"/>
        <v>178516.8</v>
      </c>
      <c r="U1333" s="242">
        <f t="shared" si="417"/>
        <v>231466.8</v>
      </c>
      <c r="V1333" s="242">
        <f t="shared" si="427"/>
        <v>237526.8</v>
      </c>
      <c r="W1333" s="242">
        <f t="shared" si="418"/>
        <v>23753</v>
      </c>
      <c r="X1333" s="242">
        <f t="shared" si="419"/>
        <v>8780</v>
      </c>
      <c r="Y1333" s="244">
        <f t="shared" si="420"/>
        <v>270050</v>
      </c>
      <c r="AB1333" s="241">
        <v>7300</v>
      </c>
      <c r="AC1333" s="242">
        <f t="shared" si="430"/>
        <v>27990</v>
      </c>
      <c r="AD1333" s="242">
        <f t="shared" si="415"/>
        <v>37580</v>
      </c>
      <c r="AE1333" s="242">
        <f t="shared" si="416"/>
        <v>232336.80000000002</v>
      </c>
      <c r="AF1333" s="242">
        <f t="shared" si="421"/>
        <v>297906.80000000005</v>
      </c>
      <c r="AG1333" s="242">
        <f t="shared" si="428"/>
        <v>305206.80000000005</v>
      </c>
      <c r="AH1333" s="242">
        <f t="shared" si="422"/>
        <v>30521</v>
      </c>
      <c r="AI1333" s="242">
        <f t="shared" si="423"/>
        <v>11290</v>
      </c>
      <c r="AJ1333" s="244">
        <f t="shared" si="424"/>
        <v>347010</v>
      </c>
      <c r="AM1333" s="246">
        <f t="shared" si="425"/>
        <v>21300</v>
      </c>
      <c r="AN1333" s="246">
        <f t="shared" si="426"/>
        <v>15620</v>
      </c>
    </row>
    <row r="1334" spans="2:40">
      <c r="B1334" s="2">
        <v>1329</v>
      </c>
      <c r="C1334" s="3"/>
      <c r="J1334" s="247">
        <v>829</v>
      </c>
      <c r="N1334" s="195">
        <v>368620</v>
      </c>
      <c r="O1334" s="195">
        <v>285910</v>
      </c>
      <c r="Q1334" s="241">
        <v>6060</v>
      </c>
      <c r="R1334" s="242">
        <f t="shared" si="429"/>
        <v>23490</v>
      </c>
      <c r="S1334" s="242">
        <f t="shared" si="413"/>
        <v>29460.000000000004</v>
      </c>
      <c r="T1334" s="242">
        <f t="shared" si="414"/>
        <v>178732.4</v>
      </c>
      <c r="U1334" s="242">
        <f t="shared" si="417"/>
        <v>231682.4</v>
      </c>
      <c r="V1334" s="242">
        <f t="shared" si="427"/>
        <v>237742.4</v>
      </c>
      <c r="W1334" s="242">
        <f t="shared" si="418"/>
        <v>23774</v>
      </c>
      <c r="X1334" s="242">
        <f t="shared" si="419"/>
        <v>8790</v>
      </c>
      <c r="Y1334" s="244">
        <f t="shared" si="420"/>
        <v>270300</v>
      </c>
      <c r="AB1334" s="241">
        <v>7300</v>
      </c>
      <c r="AC1334" s="242">
        <f t="shared" si="430"/>
        <v>27990</v>
      </c>
      <c r="AD1334" s="242">
        <f t="shared" si="415"/>
        <v>37580</v>
      </c>
      <c r="AE1334" s="242">
        <f t="shared" si="416"/>
        <v>232617.40000000002</v>
      </c>
      <c r="AF1334" s="242">
        <f t="shared" si="421"/>
        <v>298187.40000000002</v>
      </c>
      <c r="AG1334" s="242">
        <f t="shared" si="428"/>
        <v>305487.40000000002</v>
      </c>
      <c r="AH1334" s="242">
        <f t="shared" si="422"/>
        <v>30549</v>
      </c>
      <c r="AI1334" s="242">
        <f t="shared" si="423"/>
        <v>11300</v>
      </c>
      <c r="AJ1334" s="244">
        <f t="shared" si="424"/>
        <v>347330</v>
      </c>
      <c r="AM1334" s="246">
        <f t="shared" si="425"/>
        <v>21290</v>
      </c>
      <c r="AN1334" s="246">
        <f t="shared" si="426"/>
        <v>15610</v>
      </c>
    </row>
    <row r="1335" spans="2:40">
      <c r="B1335" s="247">
        <v>1330</v>
      </c>
      <c r="C1335" s="3"/>
      <c r="J1335" s="247">
        <v>830</v>
      </c>
      <c r="N1335" s="195">
        <v>368940</v>
      </c>
      <c r="O1335" s="195">
        <v>286160</v>
      </c>
      <c r="Q1335" s="241">
        <v>6060</v>
      </c>
      <c r="R1335" s="242">
        <f t="shared" si="429"/>
        <v>23490</v>
      </c>
      <c r="S1335" s="242">
        <f t="shared" si="413"/>
        <v>29460.000000000004</v>
      </c>
      <c r="T1335" s="242">
        <f t="shared" si="414"/>
        <v>178948</v>
      </c>
      <c r="U1335" s="242">
        <f t="shared" si="417"/>
        <v>231898</v>
      </c>
      <c r="V1335" s="242">
        <f t="shared" si="427"/>
        <v>237958</v>
      </c>
      <c r="W1335" s="242">
        <f t="shared" si="418"/>
        <v>23796</v>
      </c>
      <c r="X1335" s="242">
        <f t="shared" si="419"/>
        <v>8800</v>
      </c>
      <c r="Y1335" s="244">
        <f t="shared" si="420"/>
        <v>270550</v>
      </c>
      <c r="AB1335" s="241">
        <v>7300</v>
      </c>
      <c r="AC1335" s="242">
        <f t="shared" si="430"/>
        <v>27990</v>
      </c>
      <c r="AD1335" s="242">
        <f t="shared" si="415"/>
        <v>37580</v>
      </c>
      <c r="AE1335" s="242">
        <f t="shared" si="416"/>
        <v>232898.00000000003</v>
      </c>
      <c r="AF1335" s="242">
        <f t="shared" si="421"/>
        <v>298468</v>
      </c>
      <c r="AG1335" s="242">
        <f t="shared" si="428"/>
        <v>305768</v>
      </c>
      <c r="AH1335" s="242">
        <f t="shared" si="422"/>
        <v>30577</v>
      </c>
      <c r="AI1335" s="242">
        <f t="shared" si="423"/>
        <v>11310</v>
      </c>
      <c r="AJ1335" s="244">
        <f t="shared" si="424"/>
        <v>347650</v>
      </c>
      <c r="AM1335" s="246">
        <f t="shared" si="425"/>
        <v>21290</v>
      </c>
      <c r="AN1335" s="246">
        <f t="shared" si="426"/>
        <v>15610</v>
      </c>
    </row>
    <row r="1336" spans="2:40">
      <c r="B1336" s="2">
        <v>1331</v>
      </c>
      <c r="C1336" s="3"/>
      <c r="J1336" s="247">
        <v>831</v>
      </c>
      <c r="N1336" s="195">
        <v>369260</v>
      </c>
      <c r="O1336" s="195">
        <v>286410</v>
      </c>
      <c r="Q1336" s="241">
        <v>6060</v>
      </c>
      <c r="R1336" s="242">
        <f t="shared" si="429"/>
        <v>23490</v>
      </c>
      <c r="S1336" s="242">
        <f t="shared" si="413"/>
        <v>29460.000000000004</v>
      </c>
      <c r="T1336" s="242">
        <f t="shared" si="414"/>
        <v>179163.6</v>
      </c>
      <c r="U1336" s="242">
        <f t="shared" si="417"/>
        <v>232113.6</v>
      </c>
      <c r="V1336" s="242">
        <f t="shared" si="427"/>
        <v>238173.6</v>
      </c>
      <c r="W1336" s="242">
        <f t="shared" si="418"/>
        <v>23817</v>
      </c>
      <c r="X1336" s="242">
        <f t="shared" si="419"/>
        <v>8810</v>
      </c>
      <c r="Y1336" s="244">
        <f t="shared" si="420"/>
        <v>270800</v>
      </c>
      <c r="AB1336" s="241">
        <v>7300</v>
      </c>
      <c r="AC1336" s="242">
        <f t="shared" si="430"/>
        <v>27990</v>
      </c>
      <c r="AD1336" s="242">
        <f t="shared" si="415"/>
        <v>37580</v>
      </c>
      <c r="AE1336" s="242">
        <f t="shared" si="416"/>
        <v>233178.6</v>
      </c>
      <c r="AF1336" s="242">
        <f t="shared" si="421"/>
        <v>298748.59999999998</v>
      </c>
      <c r="AG1336" s="242">
        <f t="shared" si="428"/>
        <v>306048.59999999998</v>
      </c>
      <c r="AH1336" s="242">
        <f t="shared" si="422"/>
        <v>30605</v>
      </c>
      <c r="AI1336" s="242">
        <f t="shared" si="423"/>
        <v>11320</v>
      </c>
      <c r="AJ1336" s="244">
        <f t="shared" si="424"/>
        <v>347970</v>
      </c>
      <c r="AM1336" s="246">
        <f t="shared" si="425"/>
        <v>21290</v>
      </c>
      <c r="AN1336" s="246">
        <f t="shared" si="426"/>
        <v>15610</v>
      </c>
    </row>
    <row r="1337" spans="2:40">
      <c r="B1337" s="247">
        <v>1332</v>
      </c>
      <c r="C1337" s="3"/>
      <c r="J1337" s="247">
        <v>832</v>
      </c>
      <c r="N1337" s="195">
        <v>369580</v>
      </c>
      <c r="O1337" s="195">
        <v>286650</v>
      </c>
      <c r="Q1337" s="241">
        <v>6060</v>
      </c>
      <c r="R1337" s="242">
        <f t="shared" si="429"/>
        <v>23490</v>
      </c>
      <c r="S1337" s="242">
        <f t="shared" si="413"/>
        <v>29460.000000000004</v>
      </c>
      <c r="T1337" s="242">
        <f t="shared" si="414"/>
        <v>179379.19999999998</v>
      </c>
      <c r="U1337" s="242">
        <f t="shared" si="417"/>
        <v>232329.19999999998</v>
      </c>
      <c r="V1337" s="242">
        <f t="shared" si="427"/>
        <v>238389.19999999998</v>
      </c>
      <c r="W1337" s="242">
        <f t="shared" si="418"/>
        <v>23839</v>
      </c>
      <c r="X1337" s="242">
        <f t="shared" si="419"/>
        <v>8820</v>
      </c>
      <c r="Y1337" s="244">
        <f t="shared" si="420"/>
        <v>271040</v>
      </c>
      <c r="AB1337" s="241">
        <v>7300</v>
      </c>
      <c r="AC1337" s="242">
        <f t="shared" si="430"/>
        <v>27990</v>
      </c>
      <c r="AD1337" s="242">
        <f t="shared" si="415"/>
        <v>37580</v>
      </c>
      <c r="AE1337" s="242">
        <f t="shared" si="416"/>
        <v>233459.20000000001</v>
      </c>
      <c r="AF1337" s="242">
        <f t="shared" si="421"/>
        <v>299029.2</v>
      </c>
      <c r="AG1337" s="242">
        <f t="shared" si="428"/>
        <v>306329.2</v>
      </c>
      <c r="AH1337" s="242">
        <f t="shared" si="422"/>
        <v>30633</v>
      </c>
      <c r="AI1337" s="242">
        <f t="shared" si="423"/>
        <v>11330</v>
      </c>
      <c r="AJ1337" s="244">
        <f t="shared" si="424"/>
        <v>348290</v>
      </c>
      <c r="AM1337" s="246">
        <f t="shared" si="425"/>
        <v>21290</v>
      </c>
      <c r="AN1337" s="246">
        <f t="shared" si="426"/>
        <v>15610</v>
      </c>
    </row>
    <row r="1338" spans="2:40">
      <c r="B1338" s="2">
        <v>1333</v>
      </c>
      <c r="C1338" s="3"/>
      <c r="J1338" s="247">
        <v>833</v>
      </c>
      <c r="N1338" s="195">
        <v>369900</v>
      </c>
      <c r="O1338" s="195">
        <v>286890</v>
      </c>
      <c r="Q1338" s="241">
        <v>6060</v>
      </c>
      <c r="R1338" s="242">
        <f t="shared" si="429"/>
        <v>23490</v>
      </c>
      <c r="S1338" s="242">
        <f t="shared" ref="S1338:S1401" si="431">200*$S$3</f>
        <v>29460.000000000004</v>
      </c>
      <c r="T1338" s="242">
        <f t="shared" ref="T1338:T1401" si="432">J1338*$T$3</f>
        <v>179594.8</v>
      </c>
      <c r="U1338" s="242">
        <f t="shared" si="417"/>
        <v>232544.8</v>
      </c>
      <c r="V1338" s="242">
        <f t="shared" si="427"/>
        <v>238604.79999999999</v>
      </c>
      <c r="W1338" s="242">
        <f t="shared" si="418"/>
        <v>23860</v>
      </c>
      <c r="X1338" s="242">
        <f t="shared" si="419"/>
        <v>8820</v>
      </c>
      <c r="Y1338" s="244">
        <f t="shared" si="420"/>
        <v>271280</v>
      </c>
      <c r="AB1338" s="241">
        <v>7300</v>
      </c>
      <c r="AC1338" s="242">
        <f t="shared" si="430"/>
        <v>27990</v>
      </c>
      <c r="AD1338" s="242">
        <f t="shared" ref="AD1338:AD1401" si="433">200*$AD$3</f>
        <v>37580</v>
      </c>
      <c r="AE1338" s="242">
        <f t="shared" ref="AE1338:AE1401" si="434">J1338*$AE$3</f>
        <v>233739.80000000002</v>
      </c>
      <c r="AF1338" s="242">
        <f t="shared" si="421"/>
        <v>299309.80000000005</v>
      </c>
      <c r="AG1338" s="242">
        <f t="shared" si="428"/>
        <v>306609.80000000005</v>
      </c>
      <c r="AH1338" s="242">
        <f t="shared" si="422"/>
        <v>30661</v>
      </c>
      <c r="AI1338" s="242">
        <f t="shared" si="423"/>
        <v>11340</v>
      </c>
      <c r="AJ1338" s="244">
        <f t="shared" si="424"/>
        <v>348610</v>
      </c>
      <c r="AM1338" s="246">
        <f t="shared" si="425"/>
        <v>21290</v>
      </c>
      <c r="AN1338" s="246">
        <f t="shared" si="426"/>
        <v>15610</v>
      </c>
    </row>
    <row r="1339" spans="2:40">
      <c r="B1339" s="247">
        <v>1334</v>
      </c>
      <c r="C1339" s="3"/>
      <c r="J1339" s="247">
        <v>834</v>
      </c>
      <c r="N1339" s="195">
        <v>370220</v>
      </c>
      <c r="O1339" s="195">
        <v>287140</v>
      </c>
      <c r="Q1339" s="241">
        <v>6060</v>
      </c>
      <c r="R1339" s="242">
        <f t="shared" si="429"/>
        <v>23490</v>
      </c>
      <c r="S1339" s="242">
        <f t="shared" si="431"/>
        <v>29460.000000000004</v>
      </c>
      <c r="T1339" s="242">
        <f t="shared" si="432"/>
        <v>179810.4</v>
      </c>
      <c r="U1339" s="242">
        <f t="shared" si="417"/>
        <v>232760.4</v>
      </c>
      <c r="V1339" s="242">
        <f t="shared" si="427"/>
        <v>238820.4</v>
      </c>
      <c r="W1339" s="242">
        <f t="shared" si="418"/>
        <v>23882</v>
      </c>
      <c r="X1339" s="242">
        <f t="shared" si="419"/>
        <v>8830</v>
      </c>
      <c r="Y1339" s="244">
        <f t="shared" si="420"/>
        <v>271530</v>
      </c>
      <c r="AB1339" s="241">
        <v>7300</v>
      </c>
      <c r="AC1339" s="242">
        <f t="shared" si="430"/>
        <v>27990</v>
      </c>
      <c r="AD1339" s="242">
        <f t="shared" si="433"/>
        <v>37580</v>
      </c>
      <c r="AE1339" s="242">
        <f t="shared" si="434"/>
        <v>234020.40000000002</v>
      </c>
      <c r="AF1339" s="242">
        <f t="shared" si="421"/>
        <v>299590.40000000002</v>
      </c>
      <c r="AG1339" s="242">
        <f t="shared" si="428"/>
        <v>306890.40000000002</v>
      </c>
      <c r="AH1339" s="242">
        <f t="shared" si="422"/>
        <v>30689</v>
      </c>
      <c r="AI1339" s="242">
        <f t="shared" si="423"/>
        <v>11350</v>
      </c>
      <c r="AJ1339" s="244">
        <f t="shared" si="424"/>
        <v>348920</v>
      </c>
      <c r="AM1339" s="246">
        <f t="shared" si="425"/>
        <v>21300</v>
      </c>
      <c r="AN1339" s="246">
        <f t="shared" si="426"/>
        <v>15610</v>
      </c>
    </row>
    <row r="1340" spans="2:40">
      <c r="B1340" s="2">
        <v>1335</v>
      </c>
      <c r="C1340" s="3"/>
      <c r="J1340" s="247">
        <v>835</v>
      </c>
      <c r="N1340" s="195">
        <v>370540</v>
      </c>
      <c r="O1340" s="195">
        <v>287390</v>
      </c>
      <c r="Q1340" s="241">
        <v>6060</v>
      </c>
      <c r="R1340" s="242">
        <f t="shared" si="429"/>
        <v>23490</v>
      </c>
      <c r="S1340" s="242">
        <f t="shared" si="431"/>
        <v>29460.000000000004</v>
      </c>
      <c r="T1340" s="242">
        <f t="shared" si="432"/>
        <v>180026</v>
      </c>
      <c r="U1340" s="242">
        <f t="shared" si="417"/>
        <v>232976</v>
      </c>
      <c r="V1340" s="242">
        <f t="shared" si="427"/>
        <v>239036</v>
      </c>
      <c r="W1340" s="242">
        <f t="shared" si="418"/>
        <v>23904</v>
      </c>
      <c r="X1340" s="242">
        <f t="shared" si="419"/>
        <v>8840</v>
      </c>
      <c r="Y1340" s="244">
        <f t="shared" si="420"/>
        <v>271780</v>
      </c>
      <c r="AB1340" s="241">
        <v>7300</v>
      </c>
      <c r="AC1340" s="242">
        <f t="shared" si="430"/>
        <v>27990</v>
      </c>
      <c r="AD1340" s="242">
        <f t="shared" si="433"/>
        <v>37580</v>
      </c>
      <c r="AE1340" s="242">
        <f t="shared" si="434"/>
        <v>234301.00000000003</v>
      </c>
      <c r="AF1340" s="242">
        <f t="shared" si="421"/>
        <v>299871</v>
      </c>
      <c r="AG1340" s="242">
        <f t="shared" si="428"/>
        <v>307171</v>
      </c>
      <c r="AH1340" s="242">
        <f t="shared" si="422"/>
        <v>30717</v>
      </c>
      <c r="AI1340" s="242">
        <f t="shared" si="423"/>
        <v>11360</v>
      </c>
      <c r="AJ1340" s="244">
        <f t="shared" si="424"/>
        <v>349240</v>
      </c>
      <c r="AM1340" s="246">
        <f t="shared" si="425"/>
        <v>21300</v>
      </c>
      <c r="AN1340" s="246">
        <f t="shared" si="426"/>
        <v>15610</v>
      </c>
    </row>
    <row r="1341" spans="2:40">
      <c r="B1341" s="247">
        <v>1336</v>
      </c>
      <c r="C1341" s="3"/>
      <c r="J1341" s="247">
        <v>836</v>
      </c>
      <c r="N1341" s="195">
        <v>370850</v>
      </c>
      <c r="O1341" s="195">
        <v>287630</v>
      </c>
      <c r="Q1341" s="241">
        <v>6060</v>
      </c>
      <c r="R1341" s="242">
        <f t="shared" si="429"/>
        <v>23490</v>
      </c>
      <c r="S1341" s="242">
        <f t="shared" si="431"/>
        <v>29460.000000000004</v>
      </c>
      <c r="T1341" s="242">
        <f t="shared" si="432"/>
        <v>180241.6</v>
      </c>
      <c r="U1341" s="242">
        <f t="shared" si="417"/>
        <v>233191.6</v>
      </c>
      <c r="V1341" s="242">
        <f t="shared" si="427"/>
        <v>239251.6</v>
      </c>
      <c r="W1341" s="242">
        <f t="shared" si="418"/>
        <v>23925</v>
      </c>
      <c r="X1341" s="242">
        <f t="shared" si="419"/>
        <v>8850</v>
      </c>
      <c r="Y1341" s="244">
        <f t="shared" si="420"/>
        <v>272020</v>
      </c>
      <c r="AB1341" s="241">
        <v>7300</v>
      </c>
      <c r="AC1341" s="242">
        <f t="shared" si="430"/>
        <v>27990</v>
      </c>
      <c r="AD1341" s="242">
        <f t="shared" si="433"/>
        <v>37580</v>
      </c>
      <c r="AE1341" s="242">
        <f t="shared" si="434"/>
        <v>234581.6</v>
      </c>
      <c r="AF1341" s="242">
        <f t="shared" si="421"/>
        <v>300151.59999999998</v>
      </c>
      <c r="AG1341" s="242">
        <f t="shared" si="428"/>
        <v>307451.59999999998</v>
      </c>
      <c r="AH1341" s="242">
        <f t="shared" si="422"/>
        <v>30745</v>
      </c>
      <c r="AI1341" s="242">
        <f t="shared" si="423"/>
        <v>11370</v>
      </c>
      <c r="AJ1341" s="244">
        <f t="shared" si="424"/>
        <v>349560</v>
      </c>
      <c r="AM1341" s="246">
        <f t="shared" si="425"/>
        <v>21290</v>
      </c>
      <c r="AN1341" s="246">
        <f t="shared" si="426"/>
        <v>15610</v>
      </c>
    </row>
    <row r="1342" spans="2:40">
      <c r="B1342" s="2">
        <v>1337</v>
      </c>
      <c r="C1342" s="3"/>
      <c r="J1342" s="247">
        <v>837</v>
      </c>
      <c r="N1342" s="195">
        <v>371170</v>
      </c>
      <c r="O1342" s="195">
        <v>287870</v>
      </c>
      <c r="Q1342" s="241">
        <v>6060</v>
      </c>
      <c r="R1342" s="242">
        <f t="shared" si="429"/>
        <v>23490</v>
      </c>
      <c r="S1342" s="242">
        <f t="shared" si="431"/>
        <v>29460.000000000004</v>
      </c>
      <c r="T1342" s="242">
        <f t="shared" si="432"/>
        <v>180457.19999999998</v>
      </c>
      <c r="U1342" s="242">
        <f t="shared" si="417"/>
        <v>233407.19999999998</v>
      </c>
      <c r="V1342" s="242">
        <f t="shared" si="427"/>
        <v>239467.19999999998</v>
      </c>
      <c r="W1342" s="242">
        <f t="shared" si="418"/>
        <v>23947</v>
      </c>
      <c r="X1342" s="242">
        <f t="shared" si="419"/>
        <v>8860</v>
      </c>
      <c r="Y1342" s="244">
        <f t="shared" si="420"/>
        <v>272270</v>
      </c>
      <c r="AB1342" s="241">
        <v>7300</v>
      </c>
      <c r="AC1342" s="242">
        <f t="shared" si="430"/>
        <v>27990</v>
      </c>
      <c r="AD1342" s="242">
        <f t="shared" si="433"/>
        <v>37580</v>
      </c>
      <c r="AE1342" s="242">
        <f t="shared" si="434"/>
        <v>234862.2</v>
      </c>
      <c r="AF1342" s="242">
        <f t="shared" si="421"/>
        <v>300432.2</v>
      </c>
      <c r="AG1342" s="242">
        <f t="shared" si="428"/>
        <v>307732.2</v>
      </c>
      <c r="AH1342" s="242">
        <f t="shared" si="422"/>
        <v>30773</v>
      </c>
      <c r="AI1342" s="242">
        <f t="shared" si="423"/>
        <v>11380</v>
      </c>
      <c r="AJ1342" s="244">
        <f t="shared" si="424"/>
        <v>349880</v>
      </c>
      <c r="AM1342" s="246">
        <f t="shared" si="425"/>
        <v>21290</v>
      </c>
      <c r="AN1342" s="246">
        <f t="shared" si="426"/>
        <v>15600</v>
      </c>
    </row>
    <row r="1343" spans="2:40">
      <c r="B1343" s="247">
        <v>1338</v>
      </c>
      <c r="C1343" s="3"/>
      <c r="J1343" s="247">
        <v>838</v>
      </c>
      <c r="N1343" s="195">
        <v>371490</v>
      </c>
      <c r="O1343" s="195">
        <v>288120</v>
      </c>
      <c r="Q1343" s="241">
        <v>6060</v>
      </c>
      <c r="R1343" s="242">
        <f t="shared" si="429"/>
        <v>23490</v>
      </c>
      <c r="S1343" s="242">
        <f t="shared" si="431"/>
        <v>29460.000000000004</v>
      </c>
      <c r="T1343" s="242">
        <f t="shared" si="432"/>
        <v>180672.8</v>
      </c>
      <c r="U1343" s="242">
        <f t="shared" si="417"/>
        <v>233622.8</v>
      </c>
      <c r="V1343" s="242">
        <f t="shared" si="427"/>
        <v>239682.8</v>
      </c>
      <c r="W1343" s="242">
        <f t="shared" si="418"/>
        <v>23968</v>
      </c>
      <c r="X1343" s="242">
        <f t="shared" si="419"/>
        <v>8860</v>
      </c>
      <c r="Y1343" s="244">
        <f t="shared" si="420"/>
        <v>272510</v>
      </c>
      <c r="AB1343" s="241">
        <v>7300</v>
      </c>
      <c r="AC1343" s="242">
        <f t="shared" si="430"/>
        <v>27990</v>
      </c>
      <c r="AD1343" s="242">
        <f t="shared" si="433"/>
        <v>37580</v>
      </c>
      <c r="AE1343" s="242">
        <f t="shared" si="434"/>
        <v>235142.80000000002</v>
      </c>
      <c r="AF1343" s="242">
        <f t="shared" si="421"/>
        <v>300712.80000000005</v>
      </c>
      <c r="AG1343" s="242">
        <f t="shared" si="428"/>
        <v>308012.80000000005</v>
      </c>
      <c r="AH1343" s="242">
        <f t="shared" si="422"/>
        <v>30801</v>
      </c>
      <c r="AI1343" s="242">
        <f t="shared" si="423"/>
        <v>11390</v>
      </c>
      <c r="AJ1343" s="244">
        <f t="shared" si="424"/>
        <v>350200</v>
      </c>
      <c r="AM1343" s="246">
        <f t="shared" si="425"/>
        <v>21290</v>
      </c>
      <c r="AN1343" s="246">
        <f t="shared" si="426"/>
        <v>15610</v>
      </c>
    </row>
    <row r="1344" spans="2:40">
      <c r="B1344" s="2">
        <v>1339</v>
      </c>
      <c r="C1344" s="3"/>
      <c r="J1344" s="247">
        <v>839</v>
      </c>
      <c r="N1344" s="195">
        <v>371810</v>
      </c>
      <c r="O1344" s="195">
        <v>288370</v>
      </c>
      <c r="Q1344" s="241">
        <v>6060</v>
      </c>
      <c r="R1344" s="242">
        <f t="shared" si="429"/>
        <v>23490</v>
      </c>
      <c r="S1344" s="242">
        <f t="shared" si="431"/>
        <v>29460.000000000004</v>
      </c>
      <c r="T1344" s="242">
        <f t="shared" si="432"/>
        <v>180888.4</v>
      </c>
      <c r="U1344" s="242">
        <f t="shared" si="417"/>
        <v>233838.4</v>
      </c>
      <c r="V1344" s="242">
        <f t="shared" si="427"/>
        <v>239898.4</v>
      </c>
      <c r="W1344" s="242">
        <f t="shared" si="418"/>
        <v>23990</v>
      </c>
      <c r="X1344" s="242">
        <f t="shared" si="419"/>
        <v>8870</v>
      </c>
      <c r="Y1344" s="244">
        <f t="shared" si="420"/>
        <v>272750</v>
      </c>
      <c r="AB1344" s="241">
        <v>7300</v>
      </c>
      <c r="AC1344" s="242">
        <f t="shared" si="430"/>
        <v>27990</v>
      </c>
      <c r="AD1344" s="242">
        <f t="shared" si="433"/>
        <v>37580</v>
      </c>
      <c r="AE1344" s="242">
        <f t="shared" si="434"/>
        <v>235423.40000000002</v>
      </c>
      <c r="AF1344" s="242">
        <f t="shared" si="421"/>
        <v>300993.40000000002</v>
      </c>
      <c r="AG1344" s="242">
        <f t="shared" si="428"/>
        <v>308293.40000000002</v>
      </c>
      <c r="AH1344" s="242">
        <f t="shared" si="422"/>
        <v>30829</v>
      </c>
      <c r="AI1344" s="242">
        <f t="shared" si="423"/>
        <v>11400</v>
      </c>
      <c r="AJ1344" s="244">
        <f t="shared" si="424"/>
        <v>350520</v>
      </c>
      <c r="AM1344" s="246">
        <f t="shared" si="425"/>
        <v>21290</v>
      </c>
      <c r="AN1344" s="246">
        <f t="shared" si="426"/>
        <v>15620</v>
      </c>
    </row>
    <row r="1345" spans="2:40">
      <c r="B1345" s="247">
        <v>1340</v>
      </c>
      <c r="C1345" s="3"/>
      <c r="J1345" s="247">
        <v>840</v>
      </c>
      <c r="N1345" s="195">
        <v>372140</v>
      </c>
      <c r="O1345" s="195">
        <v>288610</v>
      </c>
      <c r="Q1345" s="241">
        <v>6060</v>
      </c>
      <c r="R1345" s="242">
        <f t="shared" si="429"/>
        <v>23490</v>
      </c>
      <c r="S1345" s="242">
        <f t="shared" si="431"/>
        <v>29460.000000000004</v>
      </c>
      <c r="T1345" s="242">
        <f t="shared" si="432"/>
        <v>181104</v>
      </c>
      <c r="U1345" s="242">
        <f t="shared" si="417"/>
        <v>234054</v>
      </c>
      <c r="V1345" s="242">
        <f t="shared" si="427"/>
        <v>240114</v>
      </c>
      <c r="W1345" s="242">
        <f t="shared" si="418"/>
        <v>24011</v>
      </c>
      <c r="X1345" s="242">
        <f t="shared" si="419"/>
        <v>8880</v>
      </c>
      <c r="Y1345" s="244">
        <f t="shared" si="420"/>
        <v>273000</v>
      </c>
      <c r="AB1345" s="241">
        <v>7300</v>
      </c>
      <c r="AC1345" s="242">
        <f t="shared" si="430"/>
        <v>27990</v>
      </c>
      <c r="AD1345" s="242">
        <f t="shared" si="433"/>
        <v>37580</v>
      </c>
      <c r="AE1345" s="242">
        <f t="shared" si="434"/>
        <v>235704.00000000003</v>
      </c>
      <c r="AF1345" s="242">
        <f t="shared" si="421"/>
        <v>301274</v>
      </c>
      <c r="AG1345" s="242">
        <f t="shared" si="428"/>
        <v>308574</v>
      </c>
      <c r="AH1345" s="242">
        <f t="shared" si="422"/>
        <v>30857</v>
      </c>
      <c r="AI1345" s="242">
        <f t="shared" si="423"/>
        <v>11410</v>
      </c>
      <c r="AJ1345" s="244">
        <f t="shared" si="424"/>
        <v>350840</v>
      </c>
      <c r="AM1345" s="246">
        <f t="shared" si="425"/>
        <v>21300</v>
      </c>
      <c r="AN1345" s="246">
        <f t="shared" si="426"/>
        <v>15610</v>
      </c>
    </row>
    <row r="1346" spans="2:40">
      <c r="B1346" s="2">
        <v>1341</v>
      </c>
      <c r="C1346" s="3"/>
      <c r="J1346" s="247">
        <v>841</v>
      </c>
      <c r="N1346" s="195">
        <v>372460</v>
      </c>
      <c r="O1346" s="195">
        <v>288860</v>
      </c>
      <c r="Q1346" s="241">
        <v>6060</v>
      </c>
      <c r="R1346" s="242">
        <f t="shared" si="429"/>
        <v>23490</v>
      </c>
      <c r="S1346" s="242">
        <f t="shared" si="431"/>
        <v>29460.000000000004</v>
      </c>
      <c r="T1346" s="242">
        <f t="shared" si="432"/>
        <v>181319.6</v>
      </c>
      <c r="U1346" s="242">
        <f t="shared" si="417"/>
        <v>234269.6</v>
      </c>
      <c r="V1346" s="242">
        <f t="shared" si="427"/>
        <v>240329.60000000001</v>
      </c>
      <c r="W1346" s="242">
        <f t="shared" si="418"/>
        <v>24033</v>
      </c>
      <c r="X1346" s="242">
        <f t="shared" si="419"/>
        <v>8890</v>
      </c>
      <c r="Y1346" s="244">
        <f t="shared" si="420"/>
        <v>273250</v>
      </c>
      <c r="AB1346" s="241">
        <v>7300</v>
      </c>
      <c r="AC1346" s="242">
        <f t="shared" si="430"/>
        <v>27990</v>
      </c>
      <c r="AD1346" s="242">
        <f t="shared" si="433"/>
        <v>37580</v>
      </c>
      <c r="AE1346" s="242">
        <f t="shared" si="434"/>
        <v>235984.6</v>
      </c>
      <c r="AF1346" s="242">
        <f t="shared" si="421"/>
        <v>301554.59999999998</v>
      </c>
      <c r="AG1346" s="242">
        <f t="shared" si="428"/>
        <v>308854.59999999998</v>
      </c>
      <c r="AH1346" s="242">
        <f t="shared" si="422"/>
        <v>30885</v>
      </c>
      <c r="AI1346" s="242">
        <f t="shared" si="423"/>
        <v>11420</v>
      </c>
      <c r="AJ1346" s="244">
        <f t="shared" si="424"/>
        <v>351150</v>
      </c>
      <c r="AM1346" s="246">
        <f t="shared" si="425"/>
        <v>21310</v>
      </c>
      <c r="AN1346" s="246">
        <f t="shared" si="426"/>
        <v>15610</v>
      </c>
    </row>
    <row r="1347" spans="2:40">
      <c r="B1347" s="247">
        <v>1342</v>
      </c>
      <c r="C1347" s="3"/>
      <c r="J1347" s="247">
        <v>842</v>
      </c>
      <c r="N1347" s="195">
        <v>372780</v>
      </c>
      <c r="O1347" s="195">
        <v>289100</v>
      </c>
      <c r="Q1347" s="241">
        <v>6060</v>
      </c>
      <c r="R1347" s="242">
        <f t="shared" si="429"/>
        <v>23490</v>
      </c>
      <c r="S1347" s="242">
        <f t="shared" si="431"/>
        <v>29460.000000000004</v>
      </c>
      <c r="T1347" s="242">
        <f t="shared" si="432"/>
        <v>181535.19999999998</v>
      </c>
      <c r="U1347" s="242">
        <f t="shared" si="417"/>
        <v>234485.19999999998</v>
      </c>
      <c r="V1347" s="242">
        <f t="shared" si="427"/>
        <v>240545.19999999998</v>
      </c>
      <c r="W1347" s="242">
        <f t="shared" si="418"/>
        <v>24055</v>
      </c>
      <c r="X1347" s="242">
        <f t="shared" si="419"/>
        <v>8900</v>
      </c>
      <c r="Y1347" s="244">
        <f t="shared" si="420"/>
        <v>273500</v>
      </c>
      <c r="AB1347" s="241">
        <v>7300</v>
      </c>
      <c r="AC1347" s="242">
        <f t="shared" si="430"/>
        <v>27990</v>
      </c>
      <c r="AD1347" s="242">
        <f t="shared" si="433"/>
        <v>37580</v>
      </c>
      <c r="AE1347" s="242">
        <f t="shared" si="434"/>
        <v>236265.2</v>
      </c>
      <c r="AF1347" s="242">
        <f t="shared" si="421"/>
        <v>301835.2</v>
      </c>
      <c r="AG1347" s="242">
        <f t="shared" si="428"/>
        <v>309135.2</v>
      </c>
      <c r="AH1347" s="242">
        <f t="shared" si="422"/>
        <v>30914</v>
      </c>
      <c r="AI1347" s="242">
        <f t="shared" si="423"/>
        <v>11430</v>
      </c>
      <c r="AJ1347" s="244">
        <f t="shared" si="424"/>
        <v>351470</v>
      </c>
      <c r="AM1347" s="246">
        <f t="shared" si="425"/>
        <v>21310</v>
      </c>
      <c r="AN1347" s="246">
        <f t="shared" si="426"/>
        <v>15600</v>
      </c>
    </row>
    <row r="1348" spans="2:40">
      <c r="B1348" s="2">
        <v>1343</v>
      </c>
      <c r="C1348" s="3"/>
      <c r="J1348" s="247">
        <v>843</v>
      </c>
      <c r="N1348" s="195">
        <v>373100</v>
      </c>
      <c r="O1348" s="195">
        <v>289340</v>
      </c>
      <c r="Q1348" s="241">
        <v>6060</v>
      </c>
      <c r="R1348" s="242">
        <f t="shared" si="429"/>
        <v>23490</v>
      </c>
      <c r="S1348" s="242">
        <f t="shared" si="431"/>
        <v>29460.000000000004</v>
      </c>
      <c r="T1348" s="242">
        <f t="shared" si="432"/>
        <v>181750.8</v>
      </c>
      <c r="U1348" s="242">
        <f t="shared" si="417"/>
        <v>234700.79999999999</v>
      </c>
      <c r="V1348" s="242">
        <f t="shared" si="427"/>
        <v>240760.8</v>
      </c>
      <c r="W1348" s="242">
        <f t="shared" si="418"/>
        <v>24076</v>
      </c>
      <c r="X1348" s="242">
        <f t="shared" si="419"/>
        <v>8900</v>
      </c>
      <c r="Y1348" s="244">
        <f t="shared" si="420"/>
        <v>273730</v>
      </c>
      <c r="AB1348" s="241">
        <v>7300</v>
      </c>
      <c r="AC1348" s="242">
        <f t="shared" si="430"/>
        <v>27990</v>
      </c>
      <c r="AD1348" s="242">
        <f t="shared" si="433"/>
        <v>37580</v>
      </c>
      <c r="AE1348" s="242">
        <f t="shared" si="434"/>
        <v>236545.80000000002</v>
      </c>
      <c r="AF1348" s="242">
        <f t="shared" si="421"/>
        <v>302115.80000000005</v>
      </c>
      <c r="AG1348" s="242">
        <f t="shared" si="428"/>
        <v>309415.80000000005</v>
      </c>
      <c r="AH1348" s="242">
        <f t="shared" si="422"/>
        <v>30942</v>
      </c>
      <c r="AI1348" s="242">
        <f t="shared" si="423"/>
        <v>11440</v>
      </c>
      <c r="AJ1348" s="244">
        <f t="shared" si="424"/>
        <v>351790</v>
      </c>
      <c r="AM1348" s="246">
        <f t="shared" si="425"/>
        <v>21310</v>
      </c>
      <c r="AN1348" s="246">
        <f t="shared" si="426"/>
        <v>15610</v>
      </c>
    </row>
    <row r="1349" spans="2:40">
      <c r="B1349" s="247">
        <v>1344</v>
      </c>
      <c r="C1349" s="3"/>
      <c r="J1349" s="247">
        <v>844</v>
      </c>
      <c r="N1349" s="195">
        <v>373410</v>
      </c>
      <c r="O1349" s="195">
        <v>289590</v>
      </c>
      <c r="Q1349" s="241">
        <v>6060</v>
      </c>
      <c r="R1349" s="242">
        <f t="shared" si="429"/>
        <v>23490</v>
      </c>
      <c r="S1349" s="242">
        <f t="shared" si="431"/>
        <v>29460.000000000004</v>
      </c>
      <c r="T1349" s="242">
        <f t="shared" si="432"/>
        <v>181966.4</v>
      </c>
      <c r="U1349" s="242">
        <f t="shared" ref="U1349:U1412" si="435">R1349+S1349+T1349</f>
        <v>234916.4</v>
      </c>
      <c r="V1349" s="242">
        <f t="shared" si="427"/>
        <v>240976.4</v>
      </c>
      <c r="W1349" s="242">
        <f t="shared" ref="W1349:W1412" si="436">ROUND((V1349*0.1),0)</f>
        <v>24098</v>
      </c>
      <c r="X1349" s="242">
        <f t="shared" ref="X1349:X1412" si="437">ROUNDDOWN((V1349*0.037),-1)</f>
        <v>8910</v>
      </c>
      <c r="Y1349" s="244">
        <f t="shared" ref="Y1349:Y1412" si="438">ROUNDDOWN((V1349+W1349+X1349),-1)</f>
        <v>273980</v>
      </c>
      <c r="AB1349" s="241">
        <v>7300</v>
      </c>
      <c r="AC1349" s="242">
        <f t="shared" si="430"/>
        <v>27990</v>
      </c>
      <c r="AD1349" s="242">
        <f t="shared" si="433"/>
        <v>37580</v>
      </c>
      <c r="AE1349" s="242">
        <f t="shared" si="434"/>
        <v>236826.40000000002</v>
      </c>
      <c r="AF1349" s="242">
        <f t="shared" ref="AF1349:AF1412" si="439">AC1349+AD1349+AE1349</f>
        <v>302396.40000000002</v>
      </c>
      <c r="AG1349" s="242">
        <f t="shared" si="428"/>
        <v>309696.40000000002</v>
      </c>
      <c r="AH1349" s="242">
        <f t="shared" ref="AH1349:AH1412" si="440">ROUND((AG1349*0.1),0)</f>
        <v>30970</v>
      </c>
      <c r="AI1349" s="242">
        <f t="shared" ref="AI1349:AI1412" si="441">ROUNDDOWN((AG1349*0.037),-1)</f>
        <v>11450</v>
      </c>
      <c r="AJ1349" s="244">
        <f t="shared" ref="AJ1349:AJ1412" si="442">ROUNDDOWN((AG1349+AH1349+AI1349),-1)</f>
        <v>352110</v>
      </c>
      <c r="AM1349" s="246">
        <f t="shared" si="425"/>
        <v>21300</v>
      </c>
      <c r="AN1349" s="246">
        <f t="shared" si="426"/>
        <v>15610</v>
      </c>
    </row>
    <row r="1350" spans="2:40">
      <c r="B1350" s="2">
        <v>1345</v>
      </c>
      <c r="C1350" s="3"/>
      <c r="J1350" s="247">
        <v>845</v>
      </c>
      <c r="N1350" s="195">
        <v>373730</v>
      </c>
      <c r="O1350" s="195">
        <v>289840</v>
      </c>
      <c r="Q1350" s="241">
        <v>6060</v>
      </c>
      <c r="R1350" s="242">
        <f t="shared" si="429"/>
        <v>23490</v>
      </c>
      <c r="S1350" s="242">
        <f t="shared" si="431"/>
        <v>29460.000000000004</v>
      </c>
      <c r="T1350" s="242">
        <f t="shared" si="432"/>
        <v>182182</v>
      </c>
      <c r="U1350" s="242">
        <f t="shared" si="435"/>
        <v>235132</v>
      </c>
      <c r="V1350" s="242">
        <f t="shared" si="427"/>
        <v>241192</v>
      </c>
      <c r="W1350" s="242">
        <f t="shared" si="436"/>
        <v>24119</v>
      </c>
      <c r="X1350" s="242">
        <f t="shared" si="437"/>
        <v>8920</v>
      </c>
      <c r="Y1350" s="244">
        <f t="shared" si="438"/>
        <v>274230</v>
      </c>
      <c r="AB1350" s="241">
        <v>7300</v>
      </c>
      <c r="AC1350" s="242">
        <f t="shared" si="430"/>
        <v>27990</v>
      </c>
      <c r="AD1350" s="242">
        <f t="shared" si="433"/>
        <v>37580</v>
      </c>
      <c r="AE1350" s="242">
        <f t="shared" si="434"/>
        <v>237107.00000000003</v>
      </c>
      <c r="AF1350" s="242">
        <f t="shared" si="439"/>
        <v>302677</v>
      </c>
      <c r="AG1350" s="242">
        <f t="shared" si="428"/>
        <v>309977</v>
      </c>
      <c r="AH1350" s="242">
        <f t="shared" si="440"/>
        <v>30998</v>
      </c>
      <c r="AI1350" s="242">
        <f t="shared" si="441"/>
        <v>11460</v>
      </c>
      <c r="AJ1350" s="244">
        <f t="shared" si="442"/>
        <v>352430</v>
      </c>
      <c r="AM1350" s="246">
        <f t="shared" ref="AM1350:AM1413" si="443">N1350-AJ1350</f>
        <v>21300</v>
      </c>
      <c r="AN1350" s="246">
        <f t="shared" ref="AN1350:AN1413" si="444">O1350-Y1350</f>
        <v>15610</v>
      </c>
    </row>
    <row r="1351" spans="2:40">
      <c r="B1351" s="247">
        <v>1346</v>
      </c>
      <c r="C1351" s="3"/>
      <c r="J1351" s="247">
        <v>846</v>
      </c>
      <c r="N1351" s="195">
        <v>374050</v>
      </c>
      <c r="O1351" s="195">
        <v>290090</v>
      </c>
      <c r="Q1351" s="241">
        <v>6060</v>
      </c>
      <c r="R1351" s="242">
        <f t="shared" si="429"/>
        <v>23490</v>
      </c>
      <c r="S1351" s="242">
        <f t="shared" si="431"/>
        <v>29460.000000000004</v>
      </c>
      <c r="T1351" s="242">
        <f t="shared" si="432"/>
        <v>182397.6</v>
      </c>
      <c r="U1351" s="242">
        <f t="shared" si="435"/>
        <v>235347.6</v>
      </c>
      <c r="V1351" s="242">
        <f t="shared" si="427"/>
        <v>241407.6</v>
      </c>
      <c r="W1351" s="242">
        <f t="shared" si="436"/>
        <v>24141</v>
      </c>
      <c r="X1351" s="242">
        <f t="shared" si="437"/>
        <v>8930</v>
      </c>
      <c r="Y1351" s="244">
        <f t="shared" si="438"/>
        <v>274470</v>
      </c>
      <c r="AB1351" s="241">
        <v>7300</v>
      </c>
      <c r="AC1351" s="242">
        <f t="shared" si="430"/>
        <v>27990</v>
      </c>
      <c r="AD1351" s="242">
        <f t="shared" si="433"/>
        <v>37580</v>
      </c>
      <c r="AE1351" s="242">
        <f t="shared" si="434"/>
        <v>237387.6</v>
      </c>
      <c r="AF1351" s="242">
        <f t="shared" si="439"/>
        <v>302957.59999999998</v>
      </c>
      <c r="AG1351" s="242">
        <f t="shared" si="428"/>
        <v>310257.59999999998</v>
      </c>
      <c r="AH1351" s="242">
        <f t="shared" si="440"/>
        <v>31026</v>
      </c>
      <c r="AI1351" s="242">
        <f t="shared" si="441"/>
        <v>11470</v>
      </c>
      <c r="AJ1351" s="244">
        <f t="shared" si="442"/>
        <v>352750</v>
      </c>
      <c r="AM1351" s="246">
        <f t="shared" si="443"/>
        <v>21300</v>
      </c>
      <c r="AN1351" s="246">
        <f t="shared" si="444"/>
        <v>15620</v>
      </c>
    </row>
    <row r="1352" spans="2:40">
      <c r="B1352" s="2">
        <v>1347</v>
      </c>
      <c r="C1352" s="3"/>
      <c r="J1352" s="247">
        <v>847</v>
      </c>
      <c r="N1352" s="195">
        <v>374370</v>
      </c>
      <c r="O1352" s="195">
        <v>290320</v>
      </c>
      <c r="Q1352" s="241">
        <v>6060</v>
      </c>
      <c r="R1352" s="242">
        <f t="shared" si="429"/>
        <v>23490</v>
      </c>
      <c r="S1352" s="242">
        <f t="shared" si="431"/>
        <v>29460.000000000004</v>
      </c>
      <c r="T1352" s="242">
        <f t="shared" si="432"/>
        <v>182613.19999999998</v>
      </c>
      <c r="U1352" s="242">
        <f t="shared" si="435"/>
        <v>235563.19999999998</v>
      </c>
      <c r="V1352" s="242">
        <f t="shared" si="427"/>
        <v>241623.19999999998</v>
      </c>
      <c r="W1352" s="242">
        <f t="shared" si="436"/>
        <v>24162</v>
      </c>
      <c r="X1352" s="242">
        <f t="shared" si="437"/>
        <v>8940</v>
      </c>
      <c r="Y1352" s="244">
        <f t="shared" si="438"/>
        <v>274720</v>
      </c>
      <c r="AB1352" s="241">
        <v>7300</v>
      </c>
      <c r="AC1352" s="242">
        <f t="shared" si="430"/>
        <v>27990</v>
      </c>
      <c r="AD1352" s="242">
        <f t="shared" si="433"/>
        <v>37580</v>
      </c>
      <c r="AE1352" s="242">
        <f t="shared" si="434"/>
        <v>237668.2</v>
      </c>
      <c r="AF1352" s="242">
        <f t="shared" si="439"/>
        <v>303238.2</v>
      </c>
      <c r="AG1352" s="242">
        <f t="shared" si="428"/>
        <v>310538.2</v>
      </c>
      <c r="AH1352" s="242">
        <f t="shared" si="440"/>
        <v>31054</v>
      </c>
      <c r="AI1352" s="242">
        <f t="shared" si="441"/>
        <v>11480</v>
      </c>
      <c r="AJ1352" s="244">
        <f t="shared" si="442"/>
        <v>353070</v>
      </c>
      <c r="AM1352" s="246">
        <f t="shared" si="443"/>
        <v>21300</v>
      </c>
      <c r="AN1352" s="246">
        <f t="shared" si="444"/>
        <v>15600</v>
      </c>
    </row>
    <row r="1353" spans="2:40">
      <c r="B1353" s="247">
        <v>1348</v>
      </c>
      <c r="C1353" s="3"/>
      <c r="J1353" s="247">
        <v>848</v>
      </c>
      <c r="N1353" s="195">
        <v>374690</v>
      </c>
      <c r="O1353" s="195">
        <v>290570</v>
      </c>
      <c r="Q1353" s="241">
        <v>6060</v>
      </c>
      <c r="R1353" s="242">
        <f t="shared" si="429"/>
        <v>23490</v>
      </c>
      <c r="S1353" s="242">
        <f t="shared" si="431"/>
        <v>29460.000000000004</v>
      </c>
      <c r="T1353" s="242">
        <f t="shared" si="432"/>
        <v>182828.79999999999</v>
      </c>
      <c r="U1353" s="242">
        <f t="shared" si="435"/>
        <v>235778.8</v>
      </c>
      <c r="V1353" s="242">
        <f t="shared" si="427"/>
        <v>241838.8</v>
      </c>
      <c r="W1353" s="242">
        <f t="shared" si="436"/>
        <v>24184</v>
      </c>
      <c r="X1353" s="242">
        <f t="shared" si="437"/>
        <v>8940</v>
      </c>
      <c r="Y1353" s="244">
        <f t="shared" si="438"/>
        <v>274960</v>
      </c>
      <c r="AB1353" s="241">
        <v>7300</v>
      </c>
      <c r="AC1353" s="242">
        <f t="shared" si="430"/>
        <v>27990</v>
      </c>
      <c r="AD1353" s="242">
        <f t="shared" si="433"/>
        <v>37580</v>
      </c>
      <c r="AE1353" s="242">
        <f t="shared" si="434"/>
        <v>237948.80000000002</v>
      </c>
      <c r="AF1353" s="242">
        <f t="shared" si="439"/>
        <v>303518.80000000005</v>
      </c>
      <c r="AG1353" s="242">
        <f t="shared" si="428"/>
        <v>310818.80000000005</v>
      </c>
      <c r="AH1353" s="242">
        <f t="shared" si="440"/>
        <v>31082</v>
      </c>
      <c r="AI1353" s="242">
        <f t="shared" si="441"/>
        <v>11500</v>
      </c>
      <c r="AJ1353" s="244">
        <f t="shared" si="442"/>
        <v>353400</v>
      </c>
      <c r="AM1353" s="246">
        <f t="shared" si="443"/>
        <v>21290</v>
      </c>
      <c r="AN1353" s="246">
        <f t="shared" si="444"/>
        <v>15610</v>
      </c>
    </row>
    <row r="1354" spans="2:40">
      <c r="B1354" s="2">
        <v>1349</v>
      </c>
      <c r="C1354" s="3"/>
      <c r="J1354" s="247">
        <v>849</v>
      </c>
      <c r="N1354" s="195">
        <v>375010</v>
      </c>
      <c r="O1354" s="195">
        <v>290820</v>
      </c>
      <c r="Q1354" s="241">
        <v>6060</v>
      </c>
      <c r="R1354" s="242">
        <f t="shared" si="429"/>
        <v>23490</v>
      </c>
      <c r="S1354" s="242">
        <f t="shared" si="431"/>
        <v>29460.000000000004</v>
      </c>
      <c r="T1354" s="242">
        <f t="shared" si="432"/>
        <v>183044.4</v>
      </c>
      <c r="U1354" s="242">
        <f t="shared" si="435"/>
        <v>235994.4</v>
      </c>
      <c r="V1354" s="242">
        <f t="shared" si="427"/>
        <v>242054.39999999999</v>
      </c>
      <c r="W1354" s="242">
        <f t="shared" si="436"/>
        <v>24205</v>
      </c>
      <c r="X1354" s="242">
        <f t="shared" si="437"/>
        <v>8950</v>
      </c>
      <c r="Y1354" s="244">
        <f t="shared" si="438"/>
        <v>275200</v>
      </c>
      <c r="AB1354" s="241">
        <v>7300</v>
      </c>
      <c r="AC1354" s="242">
        <f t="shared" si="430"/>
        <v>27990</v>
      </c>
      <c r="AD1354" s="242">
        <f t="shared" si="433"/>
        <v>37580</v>
      </c>
      <c r="AE1354" s="242">
        <f t="shared" si="434"/>
        <v>238229.40000000002</v>
      </c>
      <c r="AF1354" s="242">
        <f t="shared" si="439"/>
        <v>303799.40000000002</v>
      </c>
      <c r="AG1354" s="242">
        <f t="shared" si="428"/>
        <v>311099.40000000002</v>
      </c>
      <c r="AH1354" s="242">
        <f t="shared" si="440"/>
        <v>31110</v>
      </c>
      <c r="AI1354" s="242">
        <f t="shared" si="441"/>
        <v>11510</v>
      </c>
      <c r="AJ1354" s="244">
        <f t="shared" si="442"/>
        <v>353710</v>
      </c>
      <c r="AM1354" s="246">
        <f t="shared" si="443"/>
        <v>21300</v>
      </c>
      <c r="AN1354" s="246">
        <f t="shared" si="444"/>
        <v>15620</v>
      </c>
    </row>
    <row r="1355" spans="2:40">
      <c r="B1355" s="247">
        <v>1350</v>
      </c>
      <c r="C1355" s="3"/>
      <c r="J1355" s="247">
        <v>850</v>
      </c>
      <c r="N1355" s="195">
        <v>375330</v>
      </c>
      <c r="O1355" s="195">
        <v>291070</v>
      </c>
      <c r="Q1355" s="241">
        <v>6060</v>
      </c>
      <c r="R1355" s="242">
        <f t="shared" si="429"/>
        <v>23490</v>
      </c>
      <c r="S1355" s="242">
        <f t="shared" si="431"/>
        <v>29460.000000000004</v>
      </c>
      <c r="T1355" s="242">
        <f t="shared" si="432"/>
        <v>183260</v>
      </c>
      <c r="U1355" s="242">
        <f t="shared" si="435"/>
        <v>236210</v>
      </c>
      <c r="V1355" s="242">
        <f t="shared" si="427"/>
        <v>242270</v>
      </c>
      <c r="W1355" s="242">
        <f t="shared" si="436"/>
        <v>24227</v>
      </c>
      <c r="X1355" s="242">
        <f t="shared" si="437"/>
        <v>8960</v>
      </c>
      <c r="Y1355" s="244">
        <f t="shared" si="438"/>
        <v>275450</v>
      </c>
      <c r="AB1355" s="241">
        <v>7300</v>
      </c>
      <c r="AC1355" s="242">
        <f t="shared" si="430"/>
        <v>27990</v>
      </c>
      <c r="AD1355" s="242">
        <f t="shared" si="433"/>
        <v>37580</v>
      </c>
      <c r="AE1355" s="242">
        <f t="shared" si="434"/>
        <v>238510.00000000003</v>
      </c>
      <c r="AF1355" s="242">
        <f t="shared" si="439"/>
        <v>304080</v>
      </c>
      <c r="AG1355" s="242">
        <f t="shared" si="428"/>
        <v>311380</v>
      </c>
      <c r="AH1355" s="242">
        <f t="shared" si="440"/>
        <v>31138</v>
      </c>
      <c r="AI1355" s="242">
        <f t="shared" si="441"/>
        <v>11520</v>
      </c>
      <c r="AJ1355" s="244">
        <f t="shared" si="442"/>
        <v>354030</v>
      </c>
      <c r="AM1355" s="246">
        <f t="shared" si="443"/>
        <v>21300</v>
      </c>
      <c r="AN1355" s="246">
        <f t="shared" si="444"/>
        <v>15620</v>
      </c>
    </row>
    <row r="1356" spans="2:40">
      <c r="B1356" s="2">
        <v>1351</v>
      </c>
      <c r="C1356" s="3"/>
      <c r="J1356" s="247">
        <v>851</v>
      </c>
      <c r="N1356" s="195">
        <v>375640</v>
      </c>
      <c r="O1356" s="195">
        <v>291300</v>
      </c>
      <c r="Q1356" s="241">
        <v>6060</v>
      </c>
      <c r="R1356" s="242">
        <f t="shared" si="429"/>
        <v>23490</v>
      </c>
      <c r="S1356" s="242">
        <f t="shared" si="431"/>
        <v>29460.000000000004</v>
      </c>
      <c r="T1356" s="242">
        <f t="shared" si="432"/>
        <v>183475.6</v>
      </c>
      <c r="U1356" s="242">
        <f t="shared" si="435"/>
        <v>236425.60000000001</v>
      </c>
      <c r="V1356" s="242">
        <f t="shared" si="427"/>
        <v>242485.6</v>
      </c>
      <c r="W1356" s="242">
        <f t="shared" si="436"/>
        <v>24249</v>
      </c>
      <c r="X1356" s="242">
        <f t="shared" si="437"/>
        <v>8970</v>
      </c>
      <c r="Y1356" s="244">
        <f t="shared" si="438"/>
        <v>275700</v>
      </c>
      <c r="AB1356" s="241">
        <v>7300</v>
      </c>
      <c r="AC1356" s="242">
        <f t="shared" si="430"/>
        <v>27990</v>
      </c>
      <c r="AD1356" s="242">
        <f t="shared" si="433"/>
        <v>37580</v>
      </c>
      <c r="AE1356" s="242">
        <f t="shared" si="434"/>
        <v>238790.6</v>
      </c>
      <c r="AF1356" s="242">
        <f t="shared" si="439"/>
        <v>304360.59999999998</v>
      </c>
      <c r="AG1356" s="242">
        <f t="shared" si="428"/>
        <v>311660.59999999998</v>
      </c>
      <c r="AH1356" s="242">
        <f t="shared" si="440"/>
        <v>31166</v>
      </c>
      <c r="AI1356" s="242">
        <f t="shared" si="441"/>
        <v>11530</v>
      </c>
      <c r="AJ1356" s="244">
        <f t="shared" si="442"/>
        <v>354350</v>
      </c>
      <c r="AM1356" s="246">
        <f t="shared" si="443"/>
        <v>21290</v>
      </c>
      <c r="AN1356" s="246">
        <f t="shared" si="444"/>
        <v>15600</v>
      </c>
    </row>
    <row r="1357" spans="2:40">
      <c r="B1357" s="247">
        <v>1352</v>
      </c>
      <c r="C1357" s="3"/>
      <c r="J1357" s="247">
        <v>852</v>
      </c>
      <c r="N1357" s="195">
        <v>375960</v>
      </c>
      <c r="O1357" s="195">
        <v>291550</v>
      </c>
      <c r="Q1357" s="241">
        <v>6060</v>
      </c>
      <c r="R1357" s="242">
        <f t="shared" si="429"/>
        <v>23490</v>
      </c>
      <c r="S1357" s="242">
        <f t="shared" si="431"/>
        <v>29460.000000000004</v>
      </c>
      <c r="T1357" s="242">
        <f t="shared" si="432"/>
        <v>183691.19999999998</v>
      </c>
      <c r="U1357" s="242">
        <f t="shared" si="435"/>
        <v>236641.19999999998</v>
      </c>
      <c r="V1357" s="242">
        <f t="shared" si="427"/>
        <v>242701.19999999998</v>
      </c>
      <c r="W1357" s="242">
        <f t="shared" si="436"/>
        <v>24270</v>
      </c>
      <c r="X1357" s="242">
        <f t="shared" si="437"/>
        <v>8970</v>
      </c>
      <c r="Y1357" s="244">
        <f t="shared" si="438"/>
        <v>275940</v>
      </c>
      <c r="AB1357" s="241">
        <v>7300</v>
      </c>
      <c r="AC1357" s="242">
        <f t="shared" si="430"/>
        <v>27990</v>
      </c>
      <c r="AD1357" s="242">
        <f t="shared" si="433"/>
        <v>37580</v>
      </c>
      <c r="AE1357" s="242">
        <f t="shared" si="434"/>
        <v>239071.2</v>
      </c>
      <c r="AF1357" s="242">
        <f t="shared" si="439"/>
        <v>304641.2</v>
      </c>
      <c r="AG1357" s="242">
        <f t="shared" si="428"/>
        <v>311941.2</v>
      </c>
      <c r="AH1357" s="242">
        <f t="shared" si="440"/>
        <v>31194</v>
      </c>
      <c r="AI1357" s="242">
        <f t="shared" si="441"/>
        <v>11540</v>
      </c>
      <c r="AJ1357" s="244">
        <f t="shared" si="442"/>
        <v>354670</v>
      </c>
      <c r="AM1357" s="246">
        <f t="shared" si="443"/>
        <v>21290</v>
      </c>
      <c r="AN1357" s="246">
        <f t="shared" si="444"/>
        <v>15610</v>
      </c>
    </row>
    <row r="1358" spans="2:40">
      <c r="B1358" s="2">
        <v>1353</v>
      </c>
      <c r="C1358" s="3"/>
      <c r="J1358" s="247">
        <v>853</v>
      </c>
      <c r="N1358" s="195">
        <v>376280</v>
      </c>
      <c r="O1358" s="195">
        <v>291800</v>
      </c>
      <c r="Q1358" s="241">
        <v>6060</v>
      </c>
      <c r="R1358" s="242">
        <f t="shared" si="429"/>
        <v>23490</v>
      </c>
      <c r="S1358" s="242">
        <f t="shared" si="431"/>
        <v>29460.000000000004</v>
      </c>
      <c r="T1358" s="242">
        <f t="shared" si="432"/>
        <v>183906.8</v>
      </c>
      <c r="U1358" s="242">
        <f t="shared" si="435"/>
        <v>236856.8</v>
      </c>
      <c r="V1358" s="242">
        <f t="shared" ref="V1358:V1421" si="445">Q1358+U1358</f>
        <v>242916.8</v>
      </c>
      <c r="W1358" s="242">
        <f t="shared" si="436"/>
        <v>24292</v>
      </c>
      <c r="X1358" s="242">
        <f t="shared" si="437"/>
        <v>8980</v>
      </c>
      <c r="Y1358" s="244">
        <f t="shared" si="438"/>
        <v>276180</v>
      </c>
      <c r="AB1358" s="241">
        <v>7300</v>
      </c>
      <c r="AC1358" s="242">
        <f t="shared" si="430"/>
        <v>27990</v>
      </c>
      <c r="AD1358" s="242">
        <f t="shared" si="433"/>
        <v>37580</v>
      </c>
      <c r="AE1358" s="242">
        <f t="shared" si="434"/>
        <v>239351.80000000002</v>
      </c>
      <c r="AF1358" s="242">
        <f t="shared" si="439"/>
        <v>304921.80000000005</v>
      </c>
      <c r="AG1358" s="242">
        <f t="shared" ref="AG1358:AG1421" si="446">AB1358+AF1358</f>
        <v>312221.80000000005</v>
      </c>
      <c r="AH1358" s="242">
        <f t="shared" si="440"/>
        <v>31222</v>
      </c>
      <c r="AI1358" s="242">
        <f t="shared" si="441"/>
        <v>11550</v>
      </c>
      <c r="AJ1358" s="244">
        <f t="shared" si="442"/>
        <v>354990</v>
      </c>
      <c r="AM1358" s="246">
        <f t="shared" si="443"/>
        <v>21290</v>
      </c>
      <c r="AN1358" s="246">
        <f t="shared" si="444"/>
        <v>15620</v>
      </c>
    </row>
    <row r="1359" spans="2:40">
      <c r="B1359" s="247">
        <v>1354</v>
      </c>
      <c r="C1359" s="3"/>
      <c r="J1359" s="247">
        <v>854</v>
      </c>
      <c r="N1359" s="195">
        <v>376600</v>
      </c>
      <c r="O1359" s="195">
        <v>292040</v>
      </c>
      <c r="Q1359" s="241">
        <v>6060</v>
      </c>
      <c r="R1359" s="242">
        <f t="shared" si="429"/>
        <v>23490</v>
      </c>
      <c r="S1359" s="242">
        <f t="shared" si="431"/>
        <v>29460.000000000004</v>
      </c>
      <c r="T1359" s="242">
        <f t="shared" si="432"/>
        <v>184122.4</v>
      </c>
      <c r="U1359" s="242">
        <f t="shared" si="435"/>
        <v>237072.4</v>
      </c>
      <c r="V1359" s="242">
        <f t="shared" si="445"/>
        <v>243132.4</v>
      </c>
      <c r="W1359" s="242">
        <f t="shared" si="436"/>
        <v>24313</v>
      </c>
      <c r="X1359" s="242">
        <f t="shared" si="437"/>
        <v>8990</v>
      </c>
      <c r="Y1359" s="244">
        <f t="shared" si="438"/>
        <v>276430</v>
      </c>
      <c r="AB1359" s="241">
        <v>7300</v>
      </c>
      <c r="AC1359" s="242">
        <f t="shared" si="430"/>
        <v>27990</v>
      </c>
      <c r="AD1359" s="242">
        <f t="shared" si="433"/>
        <v>37580</v>
      </c>
      <c r="AE1359" s="242">
        <f t="shared" si="434"/>
        <v>239632.40000000002</v>
      </c>
      <c r="AF1359" s="242">
        <f t="shared" si="439"/>
        <v>305202.40000000002</v>
      </c>
      <c r="AG1359" s="242">
        <f t="shared" si="446"/>
        <v>312502.40000000002</v>
      </c>
      <c r="AH1359" s="242">
        <f t="shared" si="440"/>
        <v>31250</v>
      </c>
      <c r="AI1359" s="242">
        <f t="shared" si="441"/>
        <v>11560</v>
      </c>
      <c r="AJ1359" s="244">
        <f t="shared" si="442"/>
        <v>355310</v>
      </c>
      <c r="AM1359" s="246">
        <f t="shared" si="443"/>
        <v>21290</v>
      </c>
      <c r="AN1359" s="246">
        <f t="shared" si="444"/>
        <v>15610</v>
      </c>
    </row>
    <row r="1360" spans="2:40">
      <c r="B1360" s="2">
        <v>1355</v>
      </c>
      <c r="C1360" s="3"/>
      <c r="J1360" s="247">
        <v>855</v>
      </c>
      <c r="N1360" s="195">
        <v>376920</v>
      </c>
      <c r="O1360" s="195">
        <v>292290</v>
      </c>
      <c r="Q1360" s="241">
        <v>6060</v>
      </c>
      <c r="R1360" s="242">
        <f t="shared" si="429"/>
        <v>23490</v>
      </c>
      <c r="S1360" s="242">
        <f t="shared" si="431"/>
        <v>29460.000000000004</v>
      </c>
      <c r="T1360" s="242">
        <f t="shared" si="432"/>
        <v>184338</v>
      </c>
      <c r="U1360" s="242">
        <f t="shared" si="435"/>
        <v>237288</v>
      </c>
      <c r="V1360" s="242">
        <f t="shared" si="445"/>
        <v>243348</v>
      </c>
      <c r="W1360" s="242">
        <f t="shared" si="436"/>
        <v>24335</v>
      </c>
      <c r="X1360" s="242">
        <f t="shared" si="437"/>
        <v>9000</v>
      </c>
      <c r="Y1360" s="244">
        <f t="shared" si="438"/>
        <v>276680</v>
      </c>
      <c r="AB1360" s="241">
        <v>7300</v>
      </c>
      <c r="AC1360" s="242">
        <f t="shared" si="430"/>
        <v>27990</v>
      </c>
      <c r="AD1360" s="242">
        <f t="shared" si="433"/>
        <v>37580</v>
      </c>
      <c r="AE1360" s="242">
        <f t="shared" si="434"/>
        <v>239913.00000000003</v>
      </c>
      <c r="AF1360" s="242">
        <f t="shared" si="439"/>
        <v>305483</v>
      </c>
      <c r="AG1360" s="242">
        <f t="shared" si="446"/>
        <v>312783</v>
      </c>
      <c r="AH1360" s="242">
        <f t="shared" si="440"/>
        <v>31278</v>
      </c>
      <c r="AI1360" s="242">
        <f t="shared" si="441"/>
        <v>11570</v>
      </c>
      <c r="AJ1360" s="244">
        <f t="shared" si="442"/>
        <v>355630</v>
      </c>
      <c r="AM1360" s="246">
        <f t="shared" si="443"/>
        <v>21290</v>
      </c>
      <c r="AN1360" s="246">
        <f t="shared" si="444"/>
        <v>15610</v>
      </c>
    </row>
    <row r="1361" spans="2:40">
      <c r="B1361" s="247">
        <v>1356</v>
      </c>
      <c r="C1361" s="3"/>
      <c r="J1361" s="247">
        <v>856</v>
      </c>
      <c r="N1361" s="195">
        <v>377240</v>
      </c>
      <c r="O1361" s="195">
        <v>292530</v>
      </c>
      <c r="Q1361" s="241">
        <v>6060</v>
      </c>
      <c r="R1361" s="242">
        <f t="shared" si="429"/>
        <v>23490</v>
      </c>
      <c r="S1361" s="242">
        <f t="shared" si="431"/>
        <v>29460.000000000004</v>
      </c>
      <c r="T1361" s="242">
        <f t="shared" si="432"/>
        <v>184553.60000000001</v>
      </c>
      <c r="U1361" s="242">
        <f t="shared" si="435"/>
        <v>237503.6</v>
      </c>
      <c r="V1361" s="242">
        <f t="shared" si="445"/>
        <v>243563.6</v>
      </c>
      <c r="W1361" s="242">
        <f t="shared" si="436"/>
        <v>24356</v>
      </c>
      <c r="X1361" s="242">
        <f t="shared" si="437"/>
        <v>9010</v>
      </c>
      <c r="Y1361" s="244">
        <f t="shared" si="438"/>
        <v>276920</v>
      </c>
      <c r="AB1361" s="241">
        <v>7300</v>
      </c>
      <c r="AC1361" s="242">
        <f t="shared" si="430"/>
        <v>27990</v>
      </c>
      <c r="AD1361" s="242">
        <f t="shared" si="433"/>
        <v>37580</v>
      </c>
      <c r="AE1361" s="242">
        <f t="shared" si="434"/>
        <v>240193.6</v>
      </c>
      <c r="AF1361" s="242">
        <f t="shared" si="439"/>
        <v>305763.59999999998</v>
      </c>
      <c r="AG1361" s="242">
        <f t="shared" si="446"/>
        <v>313063.59999999998</v>
      </c>
      <c r="AH1361" s="242">
        <f t="shared" si="440"/>
        <v>31306</v>
      </c>
      <c r="AI1361" s="242">
        <f t="shared" si="441"/>
        <v>11580</v>
      </c>
      <c r="AJ1361" s="244">
        <f t="shared" si="442"/>
        <v>355940</v>
      </c>
      <c r="AM1361" s="246">
        <f t="shared" si="443"/>
        <v>21300</v>
      </c>
      <c r="AN1361" s="246">
        <f t="shared" si="444"/>
        <v>15610</v>
      </c>
    </row>
    <row r="1362" spans="2:40">
      <c r="B1362" s="2">
        <v>1357</v>
      </c>
      <c r="C1362" s="3"/>
      <c r="J1362" s="247">
        <v>857</v>
      </c>
      <c r="N1362" s="195">
        <v>377560</v>
      </c>
      <c r="O1362" s="195">
        <v>292780</v>
      </c>
      <c r="Q1362" s="241">
        <v>6060</v>
      </c>
      <c r="R1362" s="242">
        <f t="shared" si="429"/>
        <v>23490</v>
      </c>
      <c r="S1362" s="242">
        <f t="shared" si="431"/>
        <v>29460.000000000004</v>
      </c>
      <c r="T1362" s="242">
        <f t="shared" si="432"/>
        <v>184769.19999999998</v>
      </c>
      <c r="U1362" s="242">
        <f t="shared" si="435"/>
        <v>237719.19999999998</v>
      </c>
      <c r="V1362" s="242">
        <f t="shared" si="445"/>
        <v>243779.19999999998</v>
      </c>
      <c r="W1362" s="242">
        <f t="shared" si="436"/>
        <v>24378</v>
      </c>
      <c r="X1362" s="242">
        <f t="shared" si="437"/>
        <v>9010</v>
      </c>
      <c r="Y1362" s="244">
        <f t="shared" si="438"/>
        <v>277160</v>
      </c>
      <c r="AB1362" s="241">
        <v>7300</v>
      </c>
      <c r="AC1362" s="242">
        <f t="shared" si="430"/>
        <v>27990</v>
      </c>
      <c r="AD1362" s="242">
        <f t="shared" si="433"/>
        <v>37580</v>
      </c>
      <c r="AE1362" s="242">
        <f t="shared" si="434"/>
        <v>240474.2</v>
      </c>
      <c r="AF1362" s="242">
        <f t="shared" si="439"/>
        <v>306044.2</v>
      </c>
      <c r="AG1362" s="242">
        <f t="shared" si="446"/>
        <v>313344.2</v>
      </c>
      <c r="AH1362" s="242">
        <f t="shared" si="440"/>
        <v>31334</v>
      </c>
      <c r="AI1362" s="242">
        <f t="shared" si="441"/>
        <v>11590</v>
      </c>
      <c r="AJ1362" s="244">
        <f t="shared" si="442"/>
        <v>356260</v>
      </c>
      <c r="AM1362" s="246">
        <f t="shared" si="443"/>
        <v>21300</v>
      </c>
      <c r="AN1362" s="246">
        <f t="shared" si="444"/>
        <v>15620</v>
      </c>
    </row>
    <row r="1363" spans="2:40">
      <c r="B1363" s="247">
        <v>1358</v>
      </c>
      <c r="C1363" s="3"/>
      <c r="J1363" s="247">
        <v>858</v>
      </c>
      <c r="N1363" s="195">
        <v>377870</v>
      </c>
      <c r="O1363" s="195">
        <v>293020</v>
      </c>
      <c r="Q1363" s="241">
        <v>6060</v>
      </c>
      <c r="R1363" s="242">
        <f t="shared" si="429"/>
        <v>23490</v>
      </c>
      <c r="S1363" s="242">
        <f t="shared" si="431"/>
        <v>29460.000000000004</v>
      </c>
      <c r="T1363" s="242">
        <f t="shared" si="432"/>
        <v>184984.8</v>
      </c>
      <c r="U1363" s="242">
        <f t="shared" si="435"/>
        <v>237934.8</v>
      </c>
      <c r="V1363" s="242">
        <f t="shared" si="445"/>
        <v>243994.8</v>
      </c>
      <c r="W1363" s="242">
        <f t="shared" si="436"/>
        <v>24399</v>
      </c>
      <c r="X1363" s="242">
        <f t="shared" si="437"/>
        <v>9020</v>
      </c>
      <c r="Y1363" s="244">
        <f t="shared" si="438"/>
        <v>277410</v>
      </c>
      <c r="AB1363" s="241">
        <v>7300</v>
      </c>
      <c r="AC1363" s="242">
        <f t="shared" si="430"/>
        <v>27990</v>
      </c>
      <c r="AD1363" s="242">
        <f t="shared" si="433"/>
        <v>37580</v>
      </c>
      <c r="AE1363" s="242">
        <f t="shared" si="434"/>
        <v>240754.80000000002</v>
      </c>
      <c r="AF1363" s="242">
        <f t="shared" si="439"/>
        <v>306324.80000000005</v>
      </c>
      <c r="AG1363" s="242">
        <f t="shared" si="446"/>
        <v>313624.80000000005</v>
      </c>
      <c r="AH1363" s="242">
        <f t="shared" si="440"/>
        <v>31362</v>
      </c>
      <c r="AI1363" s="242">
        <f t="shared" si="441"/>
        <v>11600</v>
      </c>
      <c r="AJ1363" s="244">
        <f t="shared" si="442"/>
        <v>356580</v>
      </c>
      <c r="AM1363" s="246">
        <f t="shared" si="443"/>
        <v>21290</v>
      </c>
      <c r="AN1363" s="246">
        <f t="shared" si="444"/>
        <v>15610</v>
      </c>
    </row>
    <row r="1364" spans="2:40">
      <c r="B1364" s="2">
        <v>1359</v>
      </c>
      <c r="C1364" s="3"/>
      <c r="J1364" s="247">
        <v>859</v>
      </c>
      <c r="N1364" s="195">
        <v>378190</v>
      </c>
      <c r="O1364" s="195">
        <v>293270</v>
      </c>
      <c r="Q1364" s="241">
        <v>6060</v>
      </c>
      <c r="R1364" s="242">
        <f t="shared" si="429"/>
        <v>23490</v>
      </c>
      <c r="S1364" s="242">
        <f t="shared" si="431"/>
        <v>29460.000000000004</v>
      </c>
      <c r="T1364" s="242">
        <f t="shared" si="432"/>
        <v>185200.4</v>
      </c>
      <c r="U1364" s="242">
        <f t="shared" si="435"/>
        <v>238150.39999999999</v>
      </c>
      <c r="V1364" s="242">
        <f t="shared" si="445"/>
        <v>244210.4</v>
      </c>
      <c r="W1364" s="242">
        <f t="shared" si="436"/>
        <v>24421</v>
      </c>
      <c r="X1364" s="242">
        <f t="shared" si="437"/>
        <v>9030</v>
      </c>
      <c r="Y1364" s="244">
        <f t="shared" si="438"/>
        <v>277660</v>
      </c>
      <c r="AB1364" s="241">
        <v>7300</v>
      </c>
      <c r="AC1364" s="242">
        <f t="shared" si="430"/>
        <v>27990</v>
      </c>
      <c r="AD1364" s="242">
        <f t="shared" si="433"/>
        <v>37580</v>
      </c>
      <c r="AE1364" s="242">
        <f t="shared" si="434"/>
        <v>241035.40000000002</v>
      </c>
      <c r="AF1364" s="242">
        <f t="shared" si="439"/>
        <v>306605.40000000002</v>
      </c>
      <c r="AG1364" s="242">
        <f t="shared" si="446"/>
        <v>313905.40000000002</v>
      </c>
      <c r="AH1364" s="242">
        <f t="shared" si="440"/>
        <v>31391</v>
      </c>
      <c r="AI1364" s="242">
        <f t="shared" si="441"/>
        <v>11610</v>
      </c>
      <c r="AJ1364" s="244">
        <f t="shared" si="442"/>
        <v>356900</v>
      </c>
      <c r="AM1364" s="246">
        <f t="shared" si="443"/>
        <v>21290</v>
      </c>
      <c r="AN1364" s="246">
        <f t="shared" si="444"/>
        <v>15610</v>
      </c>
    </row>
    <row r="1365" spans="2:40">
      <c r="B1365" s="247">
        <v>1360</v>
      </c>
      <c r="C1365" s="3"/>
      <c r="J1365" s="247">
        <v>860</v>
      </c>
      <c r="N1365" s="195">
        <v>378510</v>
      </c>
      <c r="O1365" s="195">
        <v>293520</v>
      </c>
      <c r="Q1365" s="241">
        <v>6060</v>
      </c>
      <c r="R1365" s="242">
        <f t="shared" si="429"/>
        <v>23490</v>
      </c>
      <c r="S1365" s="242">
        <f t="shared" si="431"/>
        <v>29460.000000000004</v>
      </c>
      <c r="T1365" s="242">
        <f t="shared" si="432"/>
        <v>185416</v>
      </c>
      <c r="U1365" s="242">
        <f t="shared" si="435"/>
        <v>238366</v>
      </c>
      <c r="V1365" s="242">
        <f t="shared" si="445"/>
        <v>244426</v>
      </c>
      <c r="W1365" s="242">
        <f t="shared" si="436"/>
        <v>24443</v>
      </c>
      <c r="X1365" s="242">
        <f t="shared" si="437"/>
        <v>9040</v>
      </c>
      <c r="Y1365" s="244">
        <f t="shared" si="438"/>
        <v>277900</v>
      </c>
      <c r="AB1365" s="241">
        <v>7300</v>
      </c>
      <c r="AC1365" s="242">
        <f t="shared" si="430"/>
        <v>27990</v>
      </c>
      <c r="AD1365" s="242">
        <f t="shared" si="433"/>
        <v>37580</v>
      </c>
      <c r="AE1365" s="242">
        <f t="shared" si="434"/>
        <v>241316.00000000003</v>
      </c>
      <c r="AF1365" s="242">
        <f t="shared" si="439"/>
        <v>306886</v>
      </c>
      <c r="AG1365" s="242">
        <f t="shared" si="446"/>
        <v>314186</v>
      </c>
      <c r="AH1365" s="242">
        <f t="shared" si="440"/>
        <v>31419</v>
      </c>
      <c r="AI1365" s="242">
        <f t="shared" si="441"/>
        <v>11620</v>
      </c>
      <c r="AJ1365" s="244">
        <f t="shared" si="442"/>
        <v>357220</v>
      </c>
      <c r="AM1365" s="246">
        <f t="shared" si="443"/>
        <v>21290</v>
      </c>
      <c r="AN1365" s="246">
        <f t="shared" si="444"/>
        <v>15620</v>
      </c>
    </row>
    <row r="1366" spans="2:40">
      <c r="B1366" s="2">
        <v>1361</v>
      </c>
      <c r="C1366" s="3"/>
      <c r="J1366" s="247">
        <v>861</v>
      </c>
      <c r="N1366" s="195">
        <v>378830</v>
      </c>
      <c r="O1366" s="195">
        <v>293750</v>
      </c>
      <c r="Q1366" s="241">
        <v>6060</v>
      </c>
      <c r="R1366" s="242">
        <f t="shared" si="429"/>
        <v>23490</v>
      </c>
      <c r="S1366" s="242">
        <f t="shared" si="431"/>
        <v>29460.000000000004</v>
      </c>
      <c r="T1366" s="242">
        <f t="shared" si="432"/>
        <v>185631.6</v>
      </c>
      <c r="U1366" s="242">
        <f t="shared" si="435"/>
        <v>238581.6</v>
      </c>
      <c r="V1366" s="242">
        <f t="shared" si="445"/>
        <v>244641.6</v>
      </c>
      <c r="W1366" s="242">
        <f t="shared" si="436"/>
        <v>24464</v>
      </c>
      <c r="X1366" s="242">
        <f t="shared" si="437"/>
        <v>9050</v>
      </c>
      <c r="Y1366" s="244">
        <f t="shared" si="438"/>
        <v>278150</v>
      </c>
      <c r="AB1366" s="241">
        <v>7300</v>
      </c>
      <c r="AC1366" s="242">
        <f t="shared" si="430"/>
        <v>27990</v>
      </c>
      <c r="AD1366" s="242">
        <f t="shared" si="433"/>
        <v>37580</v>
      </c>
      <c r="AE1366" s="242">
        <f t="shared" si="434"/>
        <v>241596.6</v>
      </c>
      <c r="AF1366" s="242">
        <f t="shared" si="439"/>
        <v>307166.59999999998</v>
      </c>
      <c r="AG1366" s="242">
        <f t="shared" si="446"/>
        <v>314466.59999999998</v>
      </c>
      <c r="AH1366" s="242">
        <f t="shared" si="440"/>
        <v>31447</v>
      </c>
      <c r="AI1366" s="242">
        <f t="shared" si="441"/>
        <v>11630</v>
      </c>
      <c r="AJ1366" s="244">
        <f t="shared" si="442"/>
        <v>357540</v>
      </c>
      <c r="AM1366" s="246">
        <f t="shared" si="443"/>
        <v>21290</v>
      </c>
      <c r="AN1366" s="246">
        <f t="shared" si="444"/>
        <v>15600</v>
      </c>
    </row>
    <row r="1367" spans="2:40">
      <c r="B1367" s="247">
        <v>1362</v>
      </c>
      <c r="C1367" s="3"/>
      <c r="J1367" s="247">
        <v>862</v>
      </c>
      <c r="N1367" s="195">
        <v>379150</v>
      </c>
      <c r="O1367" s="195">
        <v>294000</v>
      </c>
      <c r="Q1367" s="241">
        <v>6060</v>
      </c>
      <c r="R1367" s="242">
        <f t="shared" si="429"/>
        <v>23490</v>
      </c>
      <c r="S1367" s="242">
        <f t="shared" si="431"/>
        <v>29460.000000000004</v>
      </c>
      <c r="T1367" s="242">
        <f t="shared" si="432"/>
        <v>185847.19999999998</v>
      </c>
      <c r="U1367" s="242">
        <f t="shared" si="435"/>
        <v>238797.19999999998</v>
      </c>
      <c r="V1367" s="242">
        <f t="shared" si="445"/>
        <v>244857.19999999998</v>
      </c>
      <c r="W1367" s="242">
        <f t="shared" si="436"/>
        <v>24486</v>
      </c>
      <c r="X1367" s="242">
        <f t="shared" si="437"/>
        <v>9050</v>
      </c>
      <c r="Y1367" s="244">
        <f t="shared" si="438"/>
        <v>278390</v>
      </c>
      <c r="AB1367" s="241">
        <v>7300</v>
      </c>
      <c r="AC1367" s="242">
        <f t="shared" si="430"/>
        <v>27990</v>
      </c>
      <c r="AD1367" s="242">
        <f t="shared" si="433"/>
        <v>37580</v>
      </c>
      <c r="AE1367" s="242">
        <f t="shared" si="434"/>
        <v>241877.2</v>
      </c>
      <c r="AF1367" s="242">
        <f t="shared" si="439"/>
        <v>307447.2</v>
      </c>
      <c r="AG1367" s="242">
        <f t="shared" si="446"/>
        <v>314747.2</v>
      </c>
      <c r="AH1367" s="242">
        <f t="shared" si="440"/>
        <v>31475</v>
      </c>
      <c r="AI1367" s="242">
        <f t="shared" si="441"/>
        <v>11640</v>
      </c>
      <c r="AJ1367" s="244">
        <f t="shared" si="442"/>
        <v>357860</v>
      </c>
      <c r="AM1367" s="246">
        <f t="shared" si="443"/>
        <v>21290</v>
      </c>
      <c r="AN1367" s="246">
        <f t="shared" si="444"/>
        <v>15610</v>
      </c>
    </row>
    <row r="1368" spans="2:40">
      <c r="B1368" s="2">
        <v>1363</v>
      </c>
      <c r="C1368" s="3"/>
      <c r="J1368" s="247">
        <v>863</v>
      </c>
      <c r="N1368" s="195">
        <v>379470</v>
      </c>
      <c r="O1368" s="195">
        <v>294250</v>
      </c>
      <c r="Q1368" s="241">
        <v>6060</v>
      </c>
      <c r="R1368" s="242">
        <f t="shared" si="429"/>
        <v>23490</v>
      </c>
      <c r="S1368" s="242">
        <f t="shared" si="431"/>
        <v>29460.000000000004</v>
      </c>
      <c r="T1368" s="242">
        <f t="shared" si="432"/>
        <v>186062.8</v>
      </c>
      <c r="U1368" s="242">
        <f t="shared" si="435"/>
        <v>239012.8</v>
      </c>
      <c r="V1368" s="242">
        <f t="shared" si="445"/>
        <v>245072.8</v>
      </c>
      <c r="W1368" s="242">
        <f t="shared" si="436"/>
        <v>24507</v>
      </c>
      <c r="X1368" s="242">
        <f t="shared" si="437"/>
        <v>9060</v>
      </c>
      <c r="Y1368" s="244">
        <f t="shared" si="438"/>
        <v>278630</v>
      </c>
      <c r="AB1368" s="241">
        <v>7300</v>
      </c>
      <c r="AC1368" s="242">
        <f t="shared" si="430"/>
        <v>27990</v>
      </c>
      <c r="AD1368" s="242">
        <f t="shared" si="433"/>
        <v>37580</v>
      </c>
      <c r="AE1368" s="242">
        <f t="shared" si="434"/>
        <v>242157.80000000002</v>
      </c>
      <c r="AF1368" s="242">
        <f t="shared" si="439"/>
        <v>307727.80000000005</v>
      </c>
      <c r="AG1368" s="242">
        <f t="shared" si="446"/>
        <v>315027.80000000005</v>
      </c>
      <c r="AH1368" s="242">
        <f t="shared" si="440"/>
        <v>31503</v>
      </c>
      <c r="AI1368" s="242">
        <f t="shared" si="441"/>
        <v>11650</v>
      </c>
      <c r="AJ1368" s="244">
        <f t="shared" si="442"/>
        <v>358180</v>
      </c>
      <c r="AM1368" s="246">
        <f t="shared" si="443"/>
        <v>21290</v>
      </c>
      <c r="AN1368" s="246">
        <f t="shared" si="444"/>
        <v>15620</v>
      </c>
    </row>
    <row r="1369" spans="2:40">
      <c r="B1369" s="247">
        <v>1364</v>
      </c>
      <c r="C1369" s="3"/>
      <c r="J1369" s="247">
        <v>864</v>
      </c>
      <c r="N1369" s="195">
        <v>379790</v>
      </c>
      <c r="O1369" s="195">
        <v>294500</v>
      </c>
      <c r="Q1369" s="241">
        <v>6060</v>
      </c>
      <c r="R1369" s="242">
        <f t="shared" si="429"/>
        <v>23490</v>
      </c>
      <c r="S1369" s="242">
        <f t="shared" si="431"/>
        <v>29460.000000000004</v>
      </c>
      <c r="T1369" s="242">
        <f t="shared" si="432"/>
        <v>186278.39999999999</v>
      </c>
      <c r="U1369" s="242">
        <f t="shared" si="435"/>
        <v>239228.4</v>
      </c>
      <c r="V1369" s="242">
        <f t="shared" si="445"/>
        <v>245288.4</v>
      </c>
      <c r="W1369" s="242">
        <f t="shared" si="436"/>
        <v>24529</v>
      </c>
      <c r="X1369" s="242">
        <f t="shared" si="437"/>
        <v>9070</v>
      </c>
      <c r="Y1369" s="244">
        <f t="shared" si="438"/>
        <v>278880</v>
      </c>
      <c r="AB1369" s="241">
        <v>7300</v>
      </c>
      <c r="AC1369" s="242">
        <f t="shared" si="430"/>
        <v>27990</v>
      </c>
      <c r="AD1369" s="242">
        <f t="shared" si="433"/>
        <v>37580</v>
      </c>
      <c r="AE1369" s="242">
        <f t="shared" si="434"/>
        <v>242438.40000000002</v>
      </c>
      <c r="AF1369" s="242">
        <f t="shared" si="439"/>
        <v>308008.40000000002</v>
      </c>
      <c r="AG1369" s="242">
        <f t="shared" si="446"/>
        <v>315308.40000000002</v>
      </c>
      <c r="AH1369" s="242">
        <f t="shared" si="440"/>
        <v>31531</v>
      </c>
      <c r="AI1369" s="242">
        <f t="shared" si="441"/>
        <v>11660</v>
      </c>
      <c r="AJ1369" s="244">
        <f t="shared" si="442"/>
        <v>358490</v>
      </c>
      <c r="AM1369" s="246">
        <f t="shared" si="443"/>
        <v>21300</v>
      </c>
      <c r="AN1369" s="246">
        <f t="shared" si="444"/>
        <v>15620</v>
      </c>
    </row>
    <row r="1370" spans="2:40">
      <c r="B1370" s="2">
        <v>1365</v>
      </c>
      <c r="C1370" s="3"/>
      <c r="J1370" s="247">
        <v>865</v>
      </c>
      <c r="N1370" s="195">
        <v>380110</v>
      </c>
      <c r="O1370" s="195">
        <v>294740</v>
      </c>
      <c r="Q1370" s="241">
        <v>6060</v>
      </c>
      <c r="R1370" s="242">
        <f t="shared" si="429"/>
        <v>23490</v>
      </c>
      <c r="S1370" s="242">
        <f t="shared" si="431"/>
        <v>29460.000000000004</v>
      </c>
      <c r="T1370" s="242">
        <f t="shared" si="432"/>
        <v>186494</v>
      </c>
      <c r="U1370" s="242">
        <f t="shared" si="435"/>
        <v>239444</v>
      </c>
      <c r="V1370" s="242">
        <f t="shared" si="445"/>
        <v>245504</v>
      </c>
      <c r="W1370" s="242">
        <f t="shared" si="436"/>
        <v>24550</v>
      </c>
      <c r="X1370" s="242">
        <f t="shared" si="437"/>
        <v>9080</v>
      </c>
      <c r="Y1370" s="244">
        <f t="shared" si="438"/>
        <v>279130</v>
      </c>
      <c r="AB1370" s="241">
        <v>7300</v>
      </c>
      <c r="AC1370" s="242">
        <f t="shared" si="430"/>
        <v>27990</v>
      </c>
      <c r="AD1370" s="242">
        <f t="shared" si="433"/>
        <v>37580</v>
      </c>
      <c r="AE1370" s="242">
        <f t="shared" si="434"/>
        <v>242719.00000000003</v>
      </c>
      <c r="AF1370" s="242">
        <f t="shared" si="439"/>
        <v>308289</v>
      </c>
      <c r="AG1370" s="242">
        <f t="shared" si="446"/>
        <v>315589</v>
      </c>
      <c r="AH1370" s="242">
        <f t="shared" si="440"/>
        <v>31559</v>
      </c>
      <c r="AI1370" s="242">
        <f t="shared" si="441"/>
        <v>11670</v>
      </c>
      <c r="AJ1370" s="244">
        <f t="shared" si="442"/>
        <v>358810</v>
      </c>
      <c r="AM1370" s="246">
        <f t="shared" si="443"/>
        <v>21300</v>
      </c>
      <c r="AN1370" s="246">
        <f t="shared" si="444"/>
        <v>15610</v>
      </c>
    </row>
    <row r="1371" spans="2:40">
      <c r="B1371" s="247">
        <v>1366</v>
      </c>
      <c r="C1371" s="3"/>
      <c r="J1371" s="247">
        <v>866</v>
      </c>
      <c r="N1371" s="195">
        <v>380430</v>
      </c>
      <c r="O1371" s="195">
        <v>294980</v>
      </c>
      <c r="Q1371" s="241">
        <v>6060</v>
      </c>
      <c r="R1371" s="242">
        <f t="shared" si="429"/>
        <v>23490</v>
      </c>
      <c r="S1371" s="242">
        <f t="shared" si="431"/>
        <v>29460.000000000004</v>
      </c>
      <c r="T1371" s="242">
        <f t="shared" si="432"/>
        <v>186709.6</v>
      </c>
      <c r="U1371" s="242">
        <f t="shared" si="435"/>
        <v>239659.6</v>
      </c>
      <c r="V1371" s="242">
        <f t="shared" si="445"/>
        <v>245719.6</v>
      </c>
      <c r="W1371" s="242">
        <f t="shared" si="436"/>
        <v>24572</v>
      </c>
      <c r="X1371" s="242">
        <f t="shared" si="437"/>
        <v>9090</v>
      </c>
      <c r="Y1371" s="244">
        <f t="shared" si="438"/>
        <v>279380</v>
      </c>
      <c r="AB1371" s="241">
        <v>7300</v>
      </c>
      <c r="AC1371" s="242">
        <f t="shared" si="430"/>
        <v>27990</v>
      </c>
      <c r="AD1371" s="242">
        <f t="shared" si="433"/>
        <v>37580</v>
      </c>
      <c r="AE1371" s="242">
        <f t="shared" si="434"/>
        <v>242999.6</v>
      </c>
      <c r="AF1371" s="242">
        <f t="shared" si="439"/>
        <v>308569.59999999998</v>
      </c>
      <c r="AG1371" s="242">
        <f t="shared" si="446"/>
        <v>315869.59999999998</v>
      </c>
      <c r="AH1371" s="242">
        <f t="shared" si="440"/>
        <v>31587</v>
      </c>
      <c r="AI1371" s="242">
        <f t="shared" si="441"/>
        <v>11680</v>
      </c>
      <c r="AJ1371" s="244">
        <f t="shared" si="442"/>
        <v>359130</v>
      </c>
      <c r="AM1371" s="246">
        <f t="shared" si="443"/>
        <v>21300</v>
      </c>
      <c r="AN1371" s="246">
        <f t="shared" si="444"/>
        <v>15600</v>
      </c>
    </row>
    <row r="1372" spans="2:40">
      <c r="B1372" s="2">
        <v>1367</v>
      </c>
      <c r="C1372" s="3"/>
      <c r="J1372" s="247">
        <v>867</v>
      </c>
      <c r="N1372" s="195">
        <v>380750</v>
      </c>
      <c r="O1372" s="195">
        <v>295230</v>
      </c>
      <c r="Q1372" s="241">
        <v>6060</v>
      </c>
      <c r="R1372" s="242">
        <f t="shared" si="429"/>
        <v>23490</v>
      </c>
      <c r="S1372" s="242">
        <f t="shared" si="431"/>
        <v>29460.000000000004</v>
      </c>
      <c r="T1372" s="242">
        <f t="shared" si="432"/>
        <v>186925.19999999998</v>
      </c>
      <c r="U1372" s="242">
        <f t="shared" si="435"/>
        <v>239875.19999999998</v>
      </c>
      <c r="V1372" s="242">
        <f t="shared" si="445"/>
        <v>245935.19999999998</v>
      </c>
      <c r="W1372" s="242">
        <f t="shared" si="436"/>
        <v>24594</v>
      </c>
      <c r="X1372" s="242">
        <f t="shared" si="437"/>
        <v>9090</v>
      </c>
      <c r="Y1372" s="244">
        <f t="shared" si="438"/>
        <v>279610</v>
      </c>
      <c r="AB1372" s="241">
        <v>7300</v>
      </c>
      <c r="AC1372" s="242">
        <f t="shared" si="430"/>
        <v>27990</v>
      </c>
      <c r="AD1372" s="242">
        <f t="shared" si="433"/>
        <v>37580</v>
      </c>
      <c r="AE1372" s="242">
        <f t="shared" si="434"/>
        <v>243280.2</v>
      </c>
      <c r="AF1372" s="242">
        <f t="shared" si="439"/>
        <v>308850.2</v>
      </c>
      <c r="AG1372" s="242">
        <f t="shared" si="446"/>
        <v>316150.2</v>
      </c>
      <c r="AH1372" s="242">
        <f t="shared" si="440"/>
        <v>31615</v>
      </c>
      <c r="AI1372" s="242">
        <f t="shared" si="441"/>
        <v>11690</v>
      </c>
      <c r="AJ1372" s="244">
        <f t="shared" si="442"/>
        <v>359450</v>
      </c>
      <c r="AM1372" s="246">
        <f t="shared" si="443"/>
        <v>21300</v>
      </c>
      <c r="AN1372" s="246">
        <f t="shared" si="444"/>
        <v>15620</v>
      </c>
    </row>
    <row r="1373" spans="2:40">
      <c r="B1373" s="247">
        <v>1368</v>
      </c>
      <c r="C1373" s="3"/>
      <c r="J1373" s="247">
        <v>868</v>
      </c>
      <c r="N1373" s="195">
        <v>381070</v>
      </c>
      <c r="O1373" s="195">
        <v>295470</v>
      </c>
      <c r="Q1373" s="241">
        <v>6060</v>
      </c>
      <c r="R1373" s="242">
        <f t="shared" si="429"/>
        <v>23490</v>
      </c>
      <c r="S1373" s="242">
        <f t="shared" si="431"/>
        <v>29460.000000000004</v>
      </c>
      <c r="T1373" s="242">
        <f t="shared" si="432"/>
        <v>187140.8</v>
      </c>
      <c r="U1373" s="242">
        <f t="shared" si="435"/>
        <v>240090.8</v>
      </c>
      <c r="V1373" s="242">
        <f t="shared" si="445"/>
        <v>246150.8</v>
      </c>
      <c r="W1373" s="242">
        <f t="shared" si="436"/>
        <v>24615</v>
      </c>
      <c r="X1373" s="242">
        <f t="shared" si="437"/>
        <v>9100</v>
      </c>
      <c r="Y1373" s="244">
        <f t="shared" si="438"/>
        <v>279860</v>
      </c>
      <c r="AB1373" s="241">
        <v>7300</v>
      </c>
      <c r="AC1373" s="242">
        <f t="shared" si="430"/>
        <v>27990</v>
      </c>
      <c r="AD1373" s="242">
        <f t="shared" si="433"/>
        <v>37580</v>
      </c>
      <c r="AE1373" s="242">
        <f t="shared" si="434"/>
        <v>243560.80000000002</v>
      </c>
      <c r="AF1373" s="242">
        <f t="shared" si="439"/>
        <v>309130.80000000005</v>
      </c>
      <c r="AG1373" s="242">
        <f t="shared" si="446"/>
        <v>316430.80000000005</v>
      </c>
      <c r="AH1373" s="242">
        <f t="shared" si="440"/>
        <v>31643</v>
      </c>
      <c r="AI1373" s="242">
        <f t="shared" si="441"/>
        <v>11700</v>
      </c>
      <c r="AJ1373" s="244">
        <f t="shared" si="442"/>
        <v>359770</v>
      </c>
      <c r="AM1373" s="246">
        <f t="shared" si="443"/>
        <v>21300</v>
      </c>
      <c r="AN1373" s="246">
        <f t="shared" si="444"/>
        <v>15610</v>
      </c>
    </row>
    <row r="1374" spans="2:40">
      <c r="B1374" s="2">
        <v>1369</v>
      </c>
      <c r="C1374" s="3"/>
      <c r="J1374" s="247">
        <v>869</v>
      </c>
      <c r="N1374" s="195">
        <v>381390</v>
      </c>
      <c r="O1374" s="195">
        <v>295720</v>
      </c>
      <c r="Q1374" s="241">
        <v>6060</v>
      </c>
      <c r="R1374" s="242">
        <f t="shared" si="429"/>
        <v>23490</v>
      </c>
      <c r="S1374" s="242">
        <f t="shared" si="431"/>
        <v>29460.000000000004</v>
      </c>
      <c r="T1374" s="242">
        <f t="shared" si="432"/>
        <v>187356.4</v>
      </c>
      <c r="U1374" s="242">
        <f t="shared" si="435"/>
        <v>240306.4</v>
      </c>
      <c r="V1374" s="242">
        <f t="shared" si="445"/>
        <v>246366.4</v>
      </c>
      <c r="W1374" s="242">
        <f t="shared" si="436"/>
        <v>24637</v>
      </c>
      <c r="X1374" s="242">
        <f t="shared" si="437"/>
        <v>9110</v>
      </c>
      <c r="Y1374" s="244">
        <f t="shared" si="438"/>
        <v>280110</v>
      </c>
      <c r="AB1374" s="241">
        <v>7300</v>
      </c>
      <c r="AC1374" s="242">
        <f t="shared" si="430"/>
        <v>27990</v>
      </c>
      <c r="AD1374" s="242">
        <f t="shared" si="433"/>
        <v>37580</v>
      </c>
      <c r="AE1374" s="242">
        <f t="shared" si="434"/>
        <v>243841.40000000002</v>
      </c>
      <c r="AF1374" s="242">
        <f t="shared" si="439"/>
        <v>309411.40000000002</v>
      </c>
      <c r="AG1374" s="242">
        <f t="shared" si="446"/>
        <v>316711.40000000002</v>
      </c>
      <c r="AH1374" s="242">
        <f t="shared" si="440"/>
        <v>31671</v>
      </c>
      <c r="AI1374" s="242">
        <f t="shared" si="441"/>
        <v>11710</v>
      </c>
      <c r="AJ1374" s="244">
        <f t="shared" si="442"/>
        <v>360090</v>
      </c>
      <c r="AM1374" s="246">
        <f t="shared" si="443"/>
        <v>21300</v>
      </c>
      <c r="AN1374" s="246">
        <f t="shared" si="444"/>
        <v>15610</v>
      </c>
    </row>
    <row r="1375" spans="2:40">
      <c r="B1375" s="247">
        <v>1370</v>
      </c>
      <c r="C1375" s="3"/>
      <c r="J1375" s="247">
        <v>870</v>
      </c>
      <c r="N1375" s="195">
        <v>381710</v>
      </c>
      <c r="O1375" s="195">
        <v>295970</v>
      </c>
      <c r="Q1375" s="241">
        <v>6060</v>
      </c>
      <c r="R1375" s="242">
        <f t="shared" si="429"/>
        <v>23490</v>
      </c>
      <c r="S1375" s="242">
        <f t="shared" si="431"/>
        <v>29460.000000000004</v>
      </c>
      <c r="T1375" s="242">
        <f t="shared" si="432"/>
        <v>187572</v>
      </c>
      <c r="U1375" s="242">
        <f t="shared" si="435"/>
        <v>240522</v>
      </c>
      <c r="V1375" s="242">
        <f t="shared" si="445"/>
        <v>246582</v>
      </c>
      <c r="W1375" s="242">
        <f t="shared" si="436"/>
        <v>24658</v>
      </c>
      <c r="X1375" s="242">
        <f t="shared" si="437"/>
        <v>9120</v>
      </c>
      <c r="Y1375" s="244">
        <f t="shared" si="438"/>
        <v>280360</v>
      </c>
      <c r="AB1375" s="241">
        <v>7300</v>
      </c>
      <c r="AC1375" s="242">
        <f t="shared" si="430"/>
        <v>27990</v>
      </c>
      <c r="AD1375" s="242">
        <f t="shared" si="433"/>
        <v>37580</v>
      </c>
      <c r="AE1375" s="242">
        <f t="shared" si="434"/>
        <v>244122.00000000003</v>
      </c>
      <c r="AF1375" s="242">
        <f t="shared" si="439"/>
        <v>309692</v>
      </c>
      <c r="AG1375" s="242">
        <f t="shared" si="446"/>
        <v>316992</v>
      </c>
      <c r="AH1375" s="242">
        <f t="shared" si="440"/>
        <v>31699</v>
      </c>
      <c r="AI1375" s="242">
        <f t="shared" si="441"/>
        <v>11720</v>
      </c>
      <c r="AJ1375" s="244">
        <f t="shared" si="442"/>
        <v>360410</v>
      </c>
      <c r="AM1375" s="246">
        <f t="shared" si="443"/>
        <v>21300</v>
      </c>
      <c r="AN1375" s="246">
        <f t="shared" si="444"/>
        <v>15610</v>
      </c>
    </row>
    <row r="1376" spans="2:40">
      <c r="B1376" s="2">
        <v>1371</v>
      </c>
      <c r="C1376" s="3"/>
      <c r="J1376" s="247">
        <v>871</v>
      </c>
      <c r="N1376" s="195">
        <v>382030</v>
      </c>
      <c r="O1376" s="195">
        <v>296210</v>
      </c>
      <c r="Q1376" s="241">
        <v>6060</v>
      </c>
      <c r="R1376" s="242">
        <f t="shared" si="429"/>
        <v>23490</v>
      </c>
      <c r="S1376" s="242">
        <f t="shared" si="431"/>
        <v>29460.000000000004</v>
      </c>
      <c r="T1376" s="242">
        <f t="shared" si="432"/>
        <v>187787.6</v>
      </c>
      <c r="U1376" s="242">
        <f t="shared" si="435"/>
        <v>240737.6</v>
      </c>
      <c r="V1376" s="242">
        <f t="shared" si="445"/>
        <v>246797.6</v>
      </c>
      <c r="W1376" s="242">
        <f t="shared" si="436"/>
        <v>24680</v>
      </c>
      <c r="X1376" s="242">
        <f t="shared" si="437"/>
        <v>9130</v>
      </c>
      <c r="Y1376" s="244">
        <f t="shared" si="438"/>
        <v>280600</v>
      </c>
      <c r="AB1376" s="241">
        <v>7300</v>
      </c>
      <c r="AC1376" s="242">
        <f t="shared" si="430"/>
        <v>27990</v>
      </c>
      <c r="AD1376" s="242">
        <f t="shared" si="433"/>
        <v>37580</v>
      </c>
      <c r="AE1376" s="242">
        <f t="shared" si="434"/>
        <v>244402.6</v>
      </c>
      <c r="AF1376" s="242">
        <f t="shared" si="439"/>
        <v>309972.59999999998</v>
      </c>
      <c r="AG1376" s="242">
        <f t="shared" si="446"/>
        <v>317272.59999999998</v>
      </c>
      <c r="AH1376" s="242">
        <f t="shared" si="440"/>
        <v>31727</v>
      </c>
      <c r="AI1376" s="242">
        <f t="shared" si="441"/>
        <v>11730</v>
      </c>
      <c r="AJ1376" s="244">
        <f t="shared" si="442"/>
        <v>360720</v>
      </c>
      <c r="AM1376" s="246">
        <f t="shared" si="443"/>
        <v>21310</v>
      </c>
      <c r="AN1376" s="246">
        <f t="shared" si="444"/>
        <v>15610</v>
      </c>
    </row>
    <row r="1377" spans="2:40">
      <c r="B1377" s="247">
        <v>1372</v>
      </c>
      <c r="C1377" s="3"/>
      <c r="J1377" s="247">
        <v>872</v>
      </c>
      <c r="N1377" s="195">
        <v>382350</v>
      </c>
      <c r="O1377" s="195">
        <v>296450</v>
      </c>
      <c r="Q1377" s="241">
        <v>6060</v>
      </c>
      <c r="R1377" s="242">
        <f t="shared" si="429"/>
        <v>23490</v>
      </c>
      <c r="S1377" s="242">
        <f t="shared" si="431"/>
        <v>29460.000000000004</v>
      </c>
      <c r="T1377" s="242">
        <f t="shared" si="432"/>
        <v>188003.19999999998</v>
      </c>
      <c r="U1377" s="242">
        <f t="shared" si="435"/>
        <v>240953.19999999998</v>
      </c>
      <c r="V1377" s="242">
        <f t="shared" si="445"/>
        <v>247013.19999999998</v>
      </c>
      <c r="W1377" s="242">
        <f t="shared" si="436"/>
        <v>24701</v>
      </c>
      <c r="X1377" s="242">
        <f t="shared" si="437"/>
        <v>9130</v>
      </c>
      <c r="Y1377" s="244">
        <f t="shared" si="438"/>
        <v>280840</v>
      </c>
      <c r="AB1377" s="241">
        <v>7300</v>
      </c>
      <c r="AC1377" s="242">
        <f t="shared" si="430"/>
        <v>27990</v>
      </c>
      <c r="AD1377" s="242">
        <f t="shared" si="433"/>
        <v>37580</v>
      </c>
      <c r="AE1377" s="242">
        <f t="shared" si="434"/>
        <v>244683.2</v>
      </c>
      <c r="AF1377" s="242">
        <f t="shared" si="439"/>
        <v>310253.2</v>
      </c>
      <c r="AG1377" s="242">
        <f t="shared" si="446"/>
        <v>317553.2</v>
      </c>
      <c r="AH1377" s="242">
        <f t="shared" si="440"/>
        <v>31755</v>
      </c>
      <c r="AI1377" s="242">
        <f t="shared" si="441"/>
        <v>11740</v>
      </c>
      <c r="AJ1377" s="244">
        <f t="shared" si="442"/>
        <v>361040</v>
      </c>
      <c r="AM1377" s="246">
        <f t="shared" si="443"/>
        <v>21310</v>
      </c>
      <c r="AN1377" s="246">
        <f t="shared" si="444"/>
        <v>15610</v>
      </c>
    </row>
    <row r="1378" spans="2:40">
      <c r="B1378" s="2">
        <v>1373</v>
      </c>
      <c r="C1378" s="3"/>
      <c r="J1378" s="247">
        <v>873</v>
      </c>
      <c r="N1378" s="195">
        <v>382660</v>
      </c>
      <c r="O1378" s="195">
        <v>296700</v>
      </c>
      <c r="Q1378" s="241">
        <v>6060</v>
      </c>
      <c r="R1378" s="242">
        <f t="shared" si="429"/>
        <v>23490</v>
      </c>
      <c r="S1378" s="242">
        <f t="shared" si="431"/>
        <v>29460.000000000004</v>
      </c>
      <c r="T1378" s="242">
        <f t="shared" si="432"/>
        <v>188218.8</v>
      </c>
      <c r="U1378" s="242">
        <f t="shared" si="435"/>
        <v>241168.8</v>
      </c>
      <c r="V1378" s="242">
        <f t="shared" si="445"/>
        <v>247228.79999999999</v>
      </c>
      <c r="W1378" s="242">
        <f t="shared" si="436"/>
        <v>24723</v>
      </c>
      <c r="X1378" s="242">
        <f t="shared" si="437"/>
        <v>9140</v>
      </c>
      <c r="Y1378" s="244">
        <f t="shared" si="438"/>
        <v>281090</v>
      </c>
      <c r="AB1378" s="241">
        <v>7300</v>
      </c>
      <c r="AC1378" s="242">
        <f t="shared" si="430"/>
        <v>27990</v>
      </c>
      <c r="AD1378" s="242">
        <f t="shared" si="433"/>
        <v>37580</v>
      </c>
      <c r="AE1378" s="242">
        <f t="shared" si="434"/>
        <v>244963.80000000002</v>
      </c>
      <c r="AF1378" s="242">
        <f t="shared" si="439"/>
        <v>310533.80000000005</v>
      </c>
      <c r="AG1378" s="242">
        <f t="shared" si="446"/>
        <v>317833.80000000005</v>
      </c>
      <c r="AH1378" s="242">
        <f t="shared" si="440"/>
        <v>31783</v>
      </c>
      <c r="AI1378" s="242">
        <f t="shared" si="441"/>
        <v>11750</v>
      </c>
      <c r="AJ1378" s="244">
        <f t="shared" si="442"/>
        <v>361360</v>
      </c>
      <c r="AM1378" s="246">
        <f t="shared" si="443"/>
        <v>21300</v>
      </c>
      <c r="AN1378" s="246">
        <f t="shared" si="444"/>
        <v>15610</v>
      </c>
    </row>
    <row r="1379" spans="2:40">
      <c r="B1379" s="247">
        <v>1374</v>
      </c>
      <c r="C1379" s="3"/>
      <c r="J1379" s="247">
        <v>874</v>
      </c>
      <c r="N1379" s="195">
        <v>382980</v>
      </c>
      <c r="O1379" s="195">
        <v>296950</v>
      </c>
      <c r="Q1379" s="241">
        <v>6060</v>
      </c>
      <c r="R1379" s="242">
        <f t="shared" si="429"/>
        <v>23490</v>
      </c>
      <c r="S1379" s="242">
        <f t="shared" si="431"/>
        <v>29460.000000000004</v>
      </c>
      <c r="T1379" s="242">
        <f t="shared" si="432"/>
        <v>188434.4</v>
      </c>
      <c r="U1379" s="242">
        <f t="shared" si="435"/>
        <v>241384.4</v>
      </c>
      <c r="V1379" s="242">
        <f t="shared" si="445"/>
        <v>247444.4</v>
      </c>
      <c r="W1379" s="242">
        <f t="shared" si="436"/>
        <v>24744</v>
      </c>
      <c r="X1379" s="242">
        <f t="shared" si="437"/>
        <v>9150</v>
      </c>
      <c r="Y1379" s="244">
        <f t="shared" si="438"/>
        <v>281330</v>
      </c>
      <c r="AB1379" s="241">
        <v>7300</v>
      </c>
      <c r="AC1379" s="242">
        <f t="shared" si="430"/>
        <v>27990</v>
      </c>
      <c r="AD1379" s="242">
        <f t="shared" si="433"/>
        <v>37580</v>
      </c>
      <c r="AE1379" s="242">
        <f t="shared" si="434"/>
        <v>245244.40000000002</v>
      </c>
      <c r="AF1379" s="242">
        <f t="shared" si="439"/>
        <v>310814.40000000002</v>
      </c>
      <c r="AG1379" s="242">
        <f t="shared" si="446"/>
        <v>318114.40000000002</v>
      </c>
      <c r="AH1379" s="242">
        <f t="shared" si="440"/>
        <v>31811</v>
      </c>
      <c r="AI1379" s="242">
        <f t="shared" si="441"/>
        <v>11770</v>
      </c>
      <c r="AJ1379" s="244">
        <f t="shared" si="442"/>
        <v>361690</v>
      </c>
      <c r="AM1379" s="246">
        <f t="shared" si="443"/>
        <v>21290</v>
      </c>
      <c r="AN1379" s="246">
        <f t="shared" si="444"/>
        <v>15620</v>
      </c>
    </row>
    <row r="1380" spans="2:40">
      <c r="B1380" s="2">
        <v>1375</v>
      </c>
      <c r="C1380" s="3"/>
      <c r="J1380" s="247">
        <v>875</v>
      </c>
      <c r="N1380" s="195">
        <v>383300</v>
      </c>
      <c r="O1380" s="195">
        <v>297190</v>
      </c>
      <c r="Q1380" s="241">
        <v>6060</v>
      </c>
      <c r="R1380" s="242">
        <f t="shared" si="429"/>
        <v>23490</v>
      </c>
      <c r="S1380" s="242">
        <f t="shared" si="431"/>
        <v>29460.000000000004</v>
      </c>
      <c r="T1380" s="242">
        <f t="shared" si="432"/>
        <v>188650</v>
      </c>
      <c r="U1380" s="242">
        <f t="shared" si="435"/>
        <v>241600</v>
      </c>
      <c r="V1380" s="242">
        <f t="shared" si="445"/>
        <v>247660</v>
      </c>
      <c r="W1380" s="242">
        <f t="shared" si="436"/>
        <v>24766</v>
      </c>
      <c r="X1380" s="242">
        <f t="shared" si="437"/>
        <v>9160</v>
      </c>
      <c r="Y1380" s="244">
        <f t="shared" si="438"/>
        <v>281580</v>
      </c>
      <c r="AB1380" s="241">
        <v>7300</v>
      </c>
      <c r="AC1380" s="242">
        <f t="shared" si="430"/>
        <v>27990</v>
      </c>
      <c r="AD1380" s="242">
        <f t="shared" si="433"/>
        <v>37580</v>
      </c>
      <c r="AE1380" s="242">
        <f t="shared" si="434"/>
        <v>245525.00000000003</v>
      </c>
      <c r="AF1380" s="242">
        <f t="shared" si="439"/>
        <v>311095</v>
      </c>
      <c r="AG1380" s="242">
        <f t="shared" si="446"/>
        <v>318395</v>
      </c>
      <c r="AH1380" s="242">
        <f t="shared" si="440"/>
        <v>31840</v>
      </c>
      <c r="AI1380" s="242">
        <f t="shared" si="441"/>
        <v>11780</v>
      </c>
      <c r="AJ1380" s="244">
        <f t="shared" si="442"/>
        <v>362010</v>
      </c>
      <c r="AM1380" s="246">
        <f t="shared" si="443"/>
        <v>21290</v>
      </c>
      <c r="AN1380" s="246">
        <f t="shared" si="444"/>
        <v>15610</v>
      </c>
    </row>
    <row r="1381" spans="2:40">
      <c r="B1381" s="247">
        <v>1376</v>
      </c>
      <c r="C1381" s="3"/>
      <c r="J1381" s="247">
        <v>876</v>
      </c>
      <c r="N1381" s="195">
        <v>383620</v>
      </c>
      <c r="O1381" s="195">
        <v>297430</v>
      </c>
      <c r="Q1381" s="241">
        <v>6060</v>
      </c>
      <c r="R1381" s="242">
        <f t="shared" si="429"/>
        <v>23490</v>
      </c>
      <c r="S1381" s="242">
        <f t="shared" si="431"/>
        <v>29460.000000000004</v>
      </c>
      <c r="T1381" s="242">
        <f t="shared" si="432"/>
        <v>188865.6</v>
      </c>
      <c r="U1381" s="242">
        <f t="shared" si="435"/>
        <v>241815.6</v>
      </c>
      <c r="V1381" s="242">
        <f t="shared" si="445"/>
        <v>247875.6</v>
      </c>
      <c r="W1381" s="242">
        <f t="shared" si="436"/>
        <v>24788</v>
      </c>
      <c r="X1381" s="242">
        <f t="shared" si="437"/>
        <v>9170</v>
      </c>
      <c r="Y1381" s="244">
        <f t="shared" si="438"/>
        <v>281830</v>
      </c>
      <c r="AB1381" s="241">
        <v>7300</v>
      </c>
      <c r="AC1381" s="242">
        <f t="shared" si="430"/>
        <v>27990</v>
      </c>
      <c r="AD1381" s="242">
        <f t="shared" si="433"/>
        <v>37580</v>
      </c>
      <c r="AE1381" s="242">
        <f t="shared" si="434"/>
        <v>245805.6</v>
      </c>
      <c r="AF1381" s="242">
        <f t="shared" si="439"/>
        <v>311375.59999999998</v>
      </c>
      <c r="AG1381" s="242">
        <f t="shared" si="446"/>
        <v>318675.59999999998</v>
      </c>
      <c r="AH1381" s="242">
        <f t="shared" si="440"/>
        <v>31868</v>
      </c>
      <c r="AI1381" s="242">
        <f t="shared" si="441"/>
        <v>11790</v>
      </c>
      <c r="AJ1381" s="244">
        <f t="shared" si="442"/>
        <v>362330</v>
      </c>
      <c r="AM1381" s="246">
        <f t="shared" si="443"/>
        <v>21290</v>
      </c>
      <c r="AN1381" s="246">
        <f t="shared" si="444"/>
        <v>15600</v>
      </c>
    </row>
    <row r="1382" spans="2:40">
      <c r="B1382" s="2">
        <v>1377</v>
      </c>
      <c r="C1382" s="3"/>
      <c r="J1382" s="247">
        <v>877</v>
      </c>
      <c r="N1382" s="195">
        <v>383940</v>
      </c>
      <c r="O1382" s="195">
        <v>297680</v>
      </c>
      <c r="Q1382" s="241">
        <v>6060</v>
      </c>
      <c r="R1382" s="242">
        <f t="shared" si="429"/>
        <v>23490</v>
      </c>
      <c r="S1382" s="242">
        <f t="shared" si="431"/>
        <v>29460.000000000004</v>
      </c>
      <c r="T1382" s="242">
        <f t="shared" si="432"/>
        <v>189081.19999999998</v>
      </c>
      <c r="U1382" s="242">
        <f t="shared" si="435"/>
        <v>242031.19999999998</v>
      </c>
      <c r="V1382" s="242">
        <f t="shared" si="445"/>
        <v>248091.19999999998</v>
      </c>
      <c r="W1382" s="242">
        <f t="shared" si="436"/>
        <v>24809</v>
      </c>
      <c r="X1382" s="242">
        <f t="shared" si="437"/>
        <v>9170</v>
      </c>
      <c r="Y1382" s="244">
        <f t="shared" si="438"/>
        <v>282070</v>
      </c>
      <c r="AB1382" s="241">
        <v>7300</v>
      </c>
      <c r="AC1382" s="242">
        <f t="shared" si="430"/>
        <v>27990</v>
      </c>
      <c r="AD1382" s="242">
        <f t="shared" si="433"/>
        <v>37580</v>
      </c>
      <c r="AE1382" s="242">
        <f t="shared" si="434"/>
        <v>246086.2</v>
      </c>
      <c r="AF1382" s="242">
        <f t="shared" si="439"/>
        <v>311656.2</v>
      </c>
      <c r="AG1382" s="242">
        <f t="shared" si="446"/>
        <v>318956.2</v>
      </c>
      <c r="AH1382" s="242">
        <f t="shared" si="440"/>
        <v>31896</v>
      </c>
      <c r="AI1382" s="242">
        <f t="shared" si="441"/>
        <v>11800</v>
      </c>
      <c r="AJ1382" s="244">
        <f t="shared" si="442"/>
        <v>362650</v>
      </c>
      <c r="AM1382" s="246">
        <f t="shared" si="443"/>
        <v>21290</v>
      </c>
      <c r="AN1382" s="246">
        <f t="shared" si="444"/>
        <v>15610</v>
      </c>
    </row>
    <row r="1383" spans="2:40">
      <c r="B1383" s="247">
        <v>1378</v>
      </c>
      <c r="C1383" s="3"/>
      <c r="J1383" s="247">
        <v>878</v>
      </c>
      <c r="N1383" s="195">
        <v>384260</v>
      </c>
      <c r="O1383" s="195">
        <v>297930</v>
      </c>
      <c r="Q1383" s="241">
        <v>6060</v>
      </c>
      <c r="R1383" s="242">
        <f t="shared" si="429"/>
        <v>23490</v>
      </c>
      <c r="S1383" s="242">
        <f t="shared" si="431"/>
        <v>29460.000000000004</v>
      </c>
      <c r="T1383" s="242">
        <f t="shared" si="432"/>
        <v>189296.8</v>
      </c>
      <c r="U1383" s="242">
        <f t="shared" si="435"/>
        <v>242246.8</v>
      </c>
      <c r="V1383" s="242">
        <f t="shared" si="445"/>
        <v>248306.8</v>
      </c>
      <c r="W1383" s="242">
        <f t="shared" si="436"/>
        <v>24831</v>
      </c>
      <c r="X1383" s="242">
        <f t="shared" si="437"/>
        <v>9180</v>
      </c>
      <c r="Y1383" s="244">
        <f t="shared" si="438"/>
        <v>282310</v>
      </c>
      <c r="AB1383" s="241">
        <v>7300</v>
      </c>
      <c r="AC1383" s="242">
        <f t="shared" si="430"/>
        <v>27990</v>
      </c>
      <c r="AD1383" s="242">
        <f t="shared" si="433"/>
        <v>37580</v>
      </c>
      <c r="AE1383" s="242">
        <f t="shared" si="434"/>
        <v>246366.80000000002</v>
      </c>
      <c r="AF1383" s="242">
        <f t="shared" si="439"/>
        <v>311936.80000000005</v>
      </c>
      <c r="AG1383" s="242">
        <f t="shared" si="446"/>
        <v>319236.80000000005</v>
      </c>
      <c r="AH1383" s="242">
        <f t="shared" si="440"/>
        <v>31924</v>
      </c>
      <c r="AI1383" s="242">
        <f t="shared" si="441"/>
        <v>11810</v>
      </c>
      <c r="AJ1383" s="244">
        <f t="shared" si="442"/>
        <v>362970</v>
      </c>
      <c r="AM1383" s="246">
        <f t="shared" si="443"/>
        <v>21290</v>
      </c>
      <c r="AN1383" s="246">
        <f t="shared" si="444"/>
        <v>15620</v>
      </c>
    </row>
    <row r="1384" spans="2:40">
      <c r="B1384" s="2">
        <v>1379</v>
      </c>
      <c r="C1384" s="3"/>
      <c r="J1384" s="247">
        <v>879</v>
      </c>
      <c r="N1384" s="195">
        <v>384580</v>
      </c>
      <c r="O1384" s="195">
        <v>298170</v>
      </c>
      <c r="Q1384" s="241">
        <v>6060</v>
      </c>
      <c r="R1384" s="242">
        <f t="shared" si="429"/>
        <v>23490</v>
      </c>
      <c r="S1384" s="242">
        <f t="shared" si="431"/>
        <v>29460.000000000004</v>
      </c>
      <c r="T1384" s="242">
        <f t="shared" si="432"/>
        <v>189512.4</v>
      </c>
      <c r="U1384" s="242">
        <f t="shared" si="435"/>
        <v>242462.4</v>
      </c>
      <c r="V1384" s="242">
        <f t="shared" si="445"/>
        <v>248522.4</v>
      </c>
      <c r="W1384" s="242">
        <f t="shared" si="436"/>
        <v>24852</v>
      </c>
      <c r="X1384" s="242">
        <f t="shared" si="437"/>
        <v>9190</v>
      </c>
      <c r="Y1384" s="244">
        <f t="shared" si="438"/>
        <v>282560</v>
      </c>
      <c r="AB1384" s="241">
        <v>7300</v>
      </c>
      <c r="AC1384" s="242">
        <f t="shared" si="430"/>
        <v>27990</v>
      </c>
      <c r="AD1384" s="242">
        <f t="shared" si="433"/>
        <v>37580</v>
      </c>
      <c r="AE1384" s="242">
        <f t="shared" si="434"/>
        <v>246647.40000000002</v>
      </c>
      <c r="AF1384" s="242">
        <f t="shared" si="439"/>
        <v>312217.40000000002</v>
      </c>
      <c r="AG1384" s="242">
        <f t="shared" si="446"/>
        <v>319517.40000000002</v>
      </c>
      <c r="AH1384" s="242">
        <f t="shared" si="440"/>
        <v>31952</v>
      </c>
      <c r="AI1384" s="242">
        <f t="shared" si="441"/>
        <v>11820</v>
      </c>
      <c r="AJ1384" s="244">
        <f t="shared" si="442"/>
        <v>363280</v>
      </c>
      <c r="AM1384" s="246">
        <f t="shared" si="443"/>
        <v>21300</v>
      </c>
      <c r="AN1384" s="246">
        <f t="shared" si="444"/>
        <v>15610</v>
      </c>
    </row>
    <row r="1385" spans="2:40">
      <c r="B1385" s="247">
        <v>1380</v>
      </c>
      <c r="C1385" s="3"/>
      <c r="J1385" s="247">
        <v>880</v>
      </c>
      <c r="N1385" s="195">
        <v>384900</v>
      </c>
      <c r="O1385" s="195">
        <v>298420</v>
      </c>
      <c r="Q1385" s="241">
        <v>6060</v>
      </c>
      <c r="R1385" s="242">
        <f t="shared" si="429"/>
        <v>23490</v>
      </c>
      <c r="S1385" s="242">
        <f t="shared" si="431"/>
        <v>29460.000000000004</v>
      </c>
      <c r="T1385" s="242">
        <f t="shared" si="432"/>
        <v>189728</v>
      </c>
      <c r="U1385" s="242">
        <f t="shared" si="435"/>
        <v>242678</v>
      </c>
      <c r="V1385" s="242">
        <f t="shared" si="445"/>
        <v>248738</v>
      </c>
      <c r="W1385" s="242">
        <f t="shared" si="436"/>
        <v>24874</v>
      </c>
      <c r="X1385" s="242">
        <f t="shared" si="437"/>
        <v>9200</v>
      </c>
      <c r="Y1385" s="244">
        <f t="shared" si="438"/>
        <v>282810</v>
      </c>
      <c r="AB1385" s="241">
        <v>7300</v>
      </c>
      <c r="AC1385" s="242">
        <f t="shared" si="430"/>
        <v>27990</v>
      </c>
      <c r="AD1385" s="242">
        <f t="shared" si="433"/>
        <v>37580</v>
      </c>
      <c r="AE1385" s="242">
        <f t="shared" si="434"/>
        <v>246928.00000000003</v>
      </c>
      <c r="AF1385" s="242">
        <f t="shared" si="439"/>
        <v>312498</v>
      </c>
      <c r="AG1385" s="242">
        <f t="shared" si="446"/>
        <v>319798</v>
      </c>
      <c r="AH1385" s="242">
        <f t="shared" si="440"/>
        <v>31980</v>
      </c>
      <c r="AI1385" s="242">
        <f t="shared" si="441"/>
        <v>11830</v>
      </c>
      <c r="AJ1385" s="244">
        <f t="shared" si="442"/>
        <v>363600</v>
      </c>
      <c r="AM1385" s="246">
        <f t="shared" si="443"/>
        <v>21300</v>
      </c>
      <c r="AN1385" s="246">
        <f t="shared" si="444"/>
        <v>15610</v>
      </c>
    </row>
    <row r="1386" spans="2:40">
      <c r="B1386" s="2">
        <v>1381</v>
      </c>
      <c r="C1386" s="3"/>
      <c r="J1386" s="247">
        <v>881</v>
      </c>
      <c r="N1386" s="195">
        <v>385210</v>
      </c>
      <c r="O1386" s="195">
        <v>298660</v>
      </c>
      <c r="Q1386" s="241">
        <v>6060</v>
      </c>
      <c r="R1386" s="242">
        <f t="shared" si="429"/>
        <v>23490</v>
      </c>
      <c r="S1386" s="242">
        <f t="shared" si="431"/>
        <v>29460.000000000004</v>
      </c>
      <c r="T1386" s="242">
        <f t="shared" si="432"/>
        <v>189943.6</v>
      </c>
      <c r="U1386" s="242">
        <f t="shared" si="435"/>
        <v>242893.6</v>
      </c>
      <c r="V1386" s="242">
        <f t="shared" si="445"/>
        <v>248953.60000000001</v>
      </c>
      <c r="W1386" s="242">
        <f t="shared" si="436"/>
        <v>24895</v>
      </c>
      <c r="X1386" s="242">
        <f t="shared" si="437"/>
        <v>9210</v>
      </c>
      <c r="Y1386" s="244">
        <f t="shared" si="438"/>
        <v>283050</v>
      </c>
      <c r="AB1386" s="241">
        <v>7300</v>
      </c>
      <c r="AC1386" s="242">
        <f t="shared" si="430"/>
        <v>27990</v>
      </c>
      <c r="AD1386" s="242">
        <f t="shared" si="433"/>
        <v>37580</v>
      </c>
      <c r="AE1386" s="242">
        <f t="shared" si="434"/>
        <v>247208.6</v>
      </c>
      <c r="AF1386" s="242">
        <f t="shared" si="439"/>
        <v>312778.59999999998</v>
      </c>
      <c r="AG1386" s="242">
        <f t="shared" si="446"/>
        <v>320078.59999999998</v>
      </c>
      <c r="AH1386" s="242">
        <f t="shared" si="440"/>
        <v>32008</v>
      </c>
      <c r="AI1386" s="242">
        <f t="shared" si="441"/>
        <v>11840</v>
      </c>
      <c r="AJ1386" s="244">
        <f t="shared" si="442"/>
        <v>363920</v>
      </c>
      <c r="AM1386" s="246">
        <f t="shared" si="443"/>
        <v>21290</v>
      </c>
      <c r="AN1386" s="246">
        <f t="shared" si="444"/>
        <v>15610</v>
      </c>
    </row>
    <row r="1387" spans="2:40">
      <c r="B1387" s="247">
        <v>1382</v>
      </c>
      <c r="C1387" s="3"/>
      <c r="J1387" s="247">
        <v>882</v>
      </c>
      <c r="N1387" s="195">
        <v>385530</v>
      </c>
      <c r="O1387" s="195">
        <v>298900</v>
      </c>
      <c r="Q1387" s="241">
        <v>6060</v>
      </c>
      <c r="R1387" s="242">
        <f t="shared" si="429"/>
        <v>23490</v>
      </c>
      <c r="S1387" s="242">
        <f t="shared" si="431"/>
        <v>29460.000000000004</v>
      </c>
      <c r="T1387" s="242">
        <f t="shared" si="432"/>
        <v>190159.19999999998</v>
      </c>
      <c r="U1387" s="242">
        <f t="shared" si="435"/>
        <v>243109.19999999998</v>
      </c>
      <c r="V1387" s="242">
        <f t="shared" si="445"/>
        <v>249169.19999999998</v>
      </c>
      <c r="W1387" s="242">
        <f t="shared" si="436"/>
        <v>24917</v>
      </c>
      <c r="X1387" s="242">
        <f t="shared" si="437"/>
        <v>9210</v>
      </c>
      <c r="Y1387" s="244">
        <f t="shared" si="438"/>
        <v>283290</v>
      </c>
      <c r="AB1387" s="241">
        <v>7300</v>
      </c>
      <c r="AC1387" s="242">
        <f t="shared" si="430"/>
        <v>27990</v>
      </c>
      <c r="AD1387" s="242">
        <f t="shared" si="433"/>
        <v>37580</v>
      </c>
      <c r="AE1387" s="242">
        <f t="shared" si="434"/>
        <v>247489.2</v>
      </c>
      <c r="AF1387" s="242">
        <f t="shared" si="439"/>
        <v>313059.20000000001</v>
      </c>
      <c r="AG1387" s="242">
        <f t="shared" si="446"/>
        <v>320359.2</v>
      </c>
      <c r="AH1387" s="242">
        <f t="shared" si="440"/>
        <v>32036</v>
      </c>
      <c r="AI1387" s="242">
        <f t="shared" si="441"/>
        <v>11850</v>
      </c>
      <c r="AJ1387" s="244">
        <f t="shared" si="442"/>
        <v>364240</v>
      </c>
      <c r="AM1387" s="246">
        <f t="shared" si="443"/>
        <v>21290</v>
      </c>
      <c r="AN1387" s="246">
        <f t="shared" si="444"/>
        <v>15610</v>
      </c>
    </row>
    <row r="1388" spans="2:40">
      <c r="B1388" s="2">
        <v>1383</v>
      </c>
      <c r="C1388" s="3"/>
      <c r="J1388" s="247">
        <v>883</v>
      </c>
      <c r="N1388" s="195">
        <v>385850</v>
      </c>
      <c r="O1388" s="195">
        <v>299150</v>
      </c>
      <c r="Q1388" s="241">
        <v>6060</v>
      </c>
      <c r="R1388" s="242">
        <f t="shared" si="429"/>
        <v>23490</v>
      </c>
      <c r="S1388" s="242">
        <f t="shared" si="431"/>
        <v>29460.000000000004</v>
      </c>
      <c r="T1388" s="242">
        <f t="shared" si="432"/>
        <v>190374.8</v>
      </c>
      <c r="U1388" s="242">
        <f t="shared" si="435"/>
        <v>243324.79999999999</v>
      </c>
      <c r="V1388" s="242">
        <f t="shared" si="445"/>
        <v>249384.8</v>
      </c>
      <c r="W1388" s="242">
        <f t="shared" si="436"/>
        <v>24938</v>
      </c>
      <c r="X1388" s="242">
        <f t="shared" si="437"/>
        <v>9220</v>
      </c>
      <c r="Y1388" s="244">
        <f t="shared" si="438"/>
        <v>283540</v>
      </c>
      <c r="AB1388" s="241">
        <v>7300</v>
      </c>
      <c r="AC1388" s="242">
        <f t="shared" si="430"/>
        <v>27990</v>
      </c>
      <c r="AD1388" s="242">
        <f t="shared" si="433"/>
        <v>37580</v>
      </c>
      <c r="AE1388" s="242">
        <f t="shared" si="434"/>
        <v>247769.80000000002</v>
      </c>
      <c r="AF1388" s="242">
        <f t="shared" si="439"/>
        <v>313339.80000000005</v>
      </c>
      <c r="AG1388" s="242">
        <f t="shared" si="446"/>
        <v>320639.80000000005</v>
      </c>
      <c r="AH1388" s="242">
        <f t="shared" si="440"/>
        <v>32064</v>
      </c>
      <c r="AI1388" s="242">
        <f t="shared" si="441"/>
        <v>11860</v>
      </c>
      <c r="AJ1388" s="244">
        <f t="shared" si="442"/>
        <v>364560</v>
      </c>
      <c r="AM1388" s="246">
        <f t="shared" si="443"/>
        <v>21290</v>
      </c>
      <c r="AN1388" s="246">
        <f t="shared" si="444"/>
        <v>15610</v>
      </c>
    </row>
    <row r="1389" spans="2:40">
      <c r="B1389" s="247">
        <v>1384</v>
      </c>
      <c r="C1389" s="3"/>
      <c r="J1389" s="247">
        <v>884</v>
      </c>
      <c r="N1389" s="195">
        <v>386170</v>
      </c>
      <c r="O1389" s="195">
        <v>299400</v>
      </c>
      <c r="Q1389" s="241">
        <v>6060</v>
      </c>
      <c r="R1389" s="242">
        <f t="shared" si="429"/>
        <v>23490</v>
      </c>
      <c r="S1389" s="242">
        <f t="shared" si="431"/>
        <v>29460.000000000004</v>
      </c>
      <c r="T1389" s="242">
        <f t="shared" si="432"/>
        <v>190590.4</v>
      </c>
      <c r="U1389" s="242">
        <f t="shared" si="435"/>
        <v>243540.4</v>
      </c>
      <c r="V1389" s="242">
        <f t="shared" si="445"/>
        <v>249600.4</v>
      </c>
      <c r="W1389" s="242">
        <f t="shared" si="436"/>
        <v>24960</v>
      </c>
      <c r="X1389" s="242">
        <f t="shared" si="437"/>
        <v>9230</v>
      </c>
      <c r="Y1389" s="244">
        <f t="shared" si="438"/>
        <v>283790</v>
      </c>
      <c r="AB1389" s="241">
        <v>7300</v>
      </c>
      <c r="AC1389" s="242">
        <f t="shared" si="430"/>
        <v>27990</v>
      </c>
      <c r="AD1389" s="242">
        <f t="shared" si="433"/>
        <v>37580</v>
      </c>
      <c r="AE1389" s="242">
        <f t="shared" si="434"/>
        <v>248050.40000000002</v>
      </c>
      <c r="AF1389" s="242">
        <f t="shared" si="439"/>
        <v>313620.40000000002</v>
      </c>
      <c r="AG1389" s="242">
        <f t="shared" si="446"/>
        <v>320920.40000000002</v>
      </c>
      <c r="AH1389" s="242">
        <f t="shared" si="440"/>
        <v>32092</v>
      </c>
      <c r="AI1389" s="242">
        <f t="shared" si="441"/>
        <v>11870</v>
      </c>
      <c r="AJ1389" s="244">
        <f t="shared" si="442"/>
        <v>364880</v>
      </c>
      <c r="AM1389" s="246">
        <f t="shared" si="443"/>
        <v>21290</v>
      </c>
      <c r="AN1389" s="246">
        <f t="shared" si="444"/>
        <v>15610</v>
      </c>
    </row>
    <row r="1390" spans="2:40">
      <c r="B1390" s="2">
        <v>1385</v>
      </c>
      <c r="C1390" s="3"/>
      <c r="J1390" s="247">
        <v>885</v>
      </c>
      <c r="N1390" s="195">
        <v>386490</v>
      </c>
      <c r="O1390" s="195">
        <v>299650</v>
      </c>
      <c r="Q1390" s="241">
        <v>6060</v>
      </c>
      <c r="R1390" s="242">
        <f t="shared" si="429"/>
        <v>23490</v>
      </c>
      <c r="S1390" s="242">
        <f t="shared" si="431"/>
        <v>29460.000000000004</v>
      </c>
      <c r="T1390" s="242">
        <f t="shared" si="432"/>
        <v>190806</v>
      </c>
      <c r="U1390" s="242">
        <f t="shared" si="435"/>
        <v>243756</v>
      </c>
      <c r="V1390" s="242">
        <f t="shared" si="445"/>
        <v>249816</v>
      </c>
      <c r="W1390" s="242">
        <f t="shared" si="436"/>
        <v>24982</v>
      </c>
      <c r="X1390" s="242">
        <f t="shared" si="437"/>
        <v>9240</v>
      </c>
      <c r="Y1390" s="244">
        <f t="shared" si="438"/>
        <v>284030</v>
      </c>
      <c r="AB1390" s="241">
        <v>7300</v>
      </c>
      <c r="AC1390" s="242">
        <f t="shared" si="430"/>
        <v>27990</v>
      </c>
      <c r="AD1390" s="242">
        <f t="shared" si="433"/>
        <v>37580</v>
      </c>
      <c r="AE1390" s="242">
        <f t="shared" si="434"/>
        <v>248331.00000000003</v>
      </c>
      <c r="AF1390" s="242">
        <f t="shared" si="439"/>
        <v>313901</v>
      </c>
      <c r="AG1390" s="242">
        <f t="shared" si="446"/>
        <v>321201</v>
      </c>
      <c r="AH1390" s="242">
        <f t="shared" si="440"/>
        <v>32120</v>
      </c>
      <c r="AI1390" s="242">
        <f t="shared" si="441"/>
        <v>11880</v>
      </c>
      <c r="AJ1390" s="244">
        <f t="shared" si="442"/>
        <v>365200</v>
      </c>
      <c r="AM1390" s="246">
        <f t="shared" si="443"/>
        <v>21290</v>
      </c>
      <c r="AN1390" s="246">
        <f t="shared" si="444"/>
        <v>15620</v>
      </c>
    </row>
    <row r="1391" spans="2:40">
      <c r="B1391" s="247">
        <v>1386</v>
      </c>
      <c r="C1391" s="3"/>
      <c r="J1391" s="247">
        <v>886</v>
      </c>
      <c r="N1391" s="195">
        <v>386810</v>
      </c>
      <c r="O1391" s="195">
        <v>299880</v>
      </c>
      <c r="Q1391" s="241">
        <v>6060</v>
      </c>
      <c r="R1391" s="242">
        <f t="shared" si="429"/>
        <v>23490</v>
      </c>
      <c r="S1391" s="242">
        <f t="shared" si="431"/>
        <v>29460.000000000004</v>
      </c>
      <c r="T1391" s="242">
        <f t="shared" si="432"/>
        <v>191021.6</v>
      </c>
      <c r="U1391" s="242">
        <f t="shared" si="435"/>
        <v>243971.6</v>
      </c>
      <c r="V1391" s="242">
        <f t="shared" si="445"/>
        <v>250031.6</v>
      </c>
      <c r="W1391" s="242">
        <f t="shared" si="436"/>
        <v>25003</v>
      </c>
      <c r="X1391" s="242">
        <f t="shared" si="437"/>
        <v>9250</v>
      </c>
      <c r="Y1391" s="244">
        <f t="shared" si="438"/>
        <v>284280</v>
      </c>
      <c r="AB1391" s="241">
        <v>7300</v>
      </c>
      <c r="AC1391" s="242">
        <f t="shared" si="430"/>
        <v>27990</v>
      </c>
      <c r="AD1391" s="242">
        <f t="shared" si="433"/>
        <v>37580</v>
      </c>
      <c r="AE1391" s="242">
        <f t="shared" si="434"/>
        <v>248611.6</v>
      </c>
      <c r="AF1391" s="242">
        <f t="shared" si="439"/>
        <v>314181.59999999998</v>
      </c>
      <c r="AG1391" s="242">
        <f t="shared" si="446"/>
        <v>321481.59999999998</v>
      </c>
      <c r="AH1391" s="242">
        <f t="shared" si="440"/>
        <v>32148</v>
      </c>
      <c r="AI1391" s="242">
        <f t="shared" si="441"/>
        <v>11890</v>
      </c>
      <c r="AJ1391" s="244">
        <f t="shared" si="442"/>
        <v>365510</v>
      </c>
      <c r="AM1391" s="246">
        <f t="shared" si="443"/>
        <v>21300</v>
      </c>
      <c r="AN1391" s="246">
        <f t="shared" si="444"/>
        <v>15600</v>
      </c>
    </row>
    <row r="1392" spans="2:40">
      <c r="B1392" s="2">
        <v>1387</v>
      </c>
      <c r="C1392" s="3"/>
      <c r="J1392" s="247">
        <v>887</v>
      </c>
      <c r="N1392" s="195">
        <v>387130</v>
      </c>
      <c r="O1392" s="195">
        <v>300130</v>
      </c>
      <c r="Q1392" s="241">
        <v>6060</v>
      </c>
      <c r="R1392" s="242">
        <f t="shared" si="429"/>
        <v>23490</v>
      </c>
      <c r="S1392" s="242">
        <f t="shared" si="431"/>
        <v>29460.000000000004</v>
      </c>
      <c r="T1392" s="242">
        <f t="shared" si="432"/>
        <v>191237.19999999998</v>
      </c>
      <c r="U1392" s="242">
        <f t="shared" si="435"/>
        <v>244187.19999999998</v>
      </c>
      <c r="V1392" s="242">
        <f t="shared" si="445"/>
        <v>250247.19999999998</v>
      </c>
      <c r="W1392" s="242">
        <f t="shared" si="436"/>
        <v>25025</v>
      </c>
      <c r="X1392" s="242">
        <f t="shared" si="437"/>
        <v>9250</v>
      </c>
      <c r="Y1392" s="244">
        <f t="shared" si="438"/>
        <v>284520</v>
      </c>
      <c r="AB1392" s="241">
        <v>7300</v>
      </c>
      <c r="AC1392" s="242">
        <f t="shared" si="430"/>
        <v>27990</v>
      </c>
      <c r="AD1392" s="242">
        <f t="shared" si="433"/>
        <v>37580</v>
      </c>
      <c r="AE1392" s="242">
        <f t="shared" si="434"/>
        <v>248892.2</v>
      </c>
      <c r="AF1392" s="242">
        <f t="shared" si="439"/>
        <v>314462.2</v>
      </c>
      <c r="AG1392" s="242">
        <f t="shared" si="446"/>
        <v>321762.2</v>
      </c>
      <c r="AH1392" s="242">
        <f t="shared" si="440"/>
        <v>32176</v>
      </c>
      <c r="AI1392" s="242">
        <f t="shared" si="441"/>
        <v>11900</v>
      </c>
      <c r="AJ1392" s="244">
        <f t="shared" si="442"/>
        <v>365830</v>
      </c>
      <c r="AM1392" s="246">
        <f t="shared" si="443"/>
        <v>21300</v>
      </c>
      <c r="AN1392" s="246">
        <f t="shared" si="444"/>
        <v>15610</v>
      </c>
    </row>
    <row r="1393" spans="2:40">
      <c r="B1393" s="247">
        <v>1388</v>
      </c>
      <c r="C1393" s="3"/>
      <c r="J1393" s="247">
        <v>888</v>
      </c>
      <c r="N1393" s="195">
        <v>387440</v>
      </c>
      <c r="O1393" s="195">
        <v>300380</v>
      </c>
      <c r="Q1393" s="241">
        <v>6060</v>
      </c>
      <c r="R1393" s="242">
        <f t="shared" si="429"/>
        <v>23490</v>
      </c>
      <c r="S1393" s="242">
        <f t="shared" si="431"/>
        <v>29460.000000000004</v>
      </c>
      <c r="T1393" s="242">
        <f t="shared" si="432"/>
        <v>191452.79999999999</v>
      </c>
      <c r="U1393" s="242">
        <f t="shared" si="435"/>
        <v>244402.8</v>
      </c>
      <c r="V1393" s="242">
        <f t="shared" si="445"/>
        <v>250462.8</v>
      </c>
      <c r="W1393" s="242">
        <f t="shared" si="436"/>
        <v>25046</v>
      </c>
      <c r="X1393" s="242">
        <f t="shared" si="437"/>
        <v>9260</v>
      </c>
      <c r="Y1393" s="244">
        <f t="shared" si="438"/>
        <v>284760</v>
      </c>
      <c r="AB1393" s="241">
        <v>7300</v>
      </c>
      <c r="AC1393" s="242">
        <f t="shared" si="430"/>
        <v>27990</v>
      </c>
      <c r="AD1393" s="242">
        <f t="shared" si="433"/>
        <v>37580</v>
      </c>
      <c r="AE1393" s="242">
        <f t="shared" si="434"/>
        <v>249172.80000000002</v>
      </c>
      <c r="AF1393" s="242">
        <f t="shared" si="439"/>
        <v>314742.80000000005</v>
      </c>
      <c r="AG1393" s="242">
        <f t="shared" si="446"/>
        <v>322042.80000000005</v>
      </c>
      <c r="AH1393" s="242">
        <f t="shared" si="440"/>
        <v>32204</v>
      </c>
      <c r="AI1393" s="242">
        <f t="shared" si="441"/>
        <v>11910</v>
      </c>
      <c r="AJ1393" s="244">
        <f t="shared" si="442"/>
        <v>366150</v>
      </c>
      <c r="AM1393" s="246">
        <f t="shared" si="443"/>
        <v>21290</v>
      </c>
      <c r="AN1393" s="246">
        <f t="shared" si="444"/>
        <v>15620</v>
      </c>
    </row>
    <row r="1394" spans="2:40">
      <c r="B1394" s="2">
        <v>1389</v>
      </c>
      <c r="C1394" s="3"/>
      <c r="J1394" s="247">
        <v>889</v>
      </c>
      <c r="N1394" s="195">
        <v>387760</v>
      </c>
      <c r="O1394" s="195">
        <v>300620</v>
      </c>
      <c r="Q1394" s="241">
        <v>6060</v>
      </c>
      <c r="R1394" s="242">
        <f t="shared" ref="R1394:R1457" si="447">300*$R$3</f>
        <v>23490</v>
      </c>
      <c r="S1394" s="242">
        <f t="shared" si="431"/>
        <v>29460.000000000004</v>
      </c>
      <c r="T1394" s="242">
        <f t="shared" si="432"/>
        <v>191668.4</v>
      </c>
      <c r="U1394" s="242">
        <f t="shared" si="435"/>
        <v>244618.4</v>
      </c>
      <c r="V1394" s="242">
        <f t="shared" si="445"/>
        <v>250678.39999999999</v>
      </c>
      <c r="W1394" s="242">
        <f t="shared" si="436"/>
        <v>25068</v>
      </c>
      <c r="X1394" s="242">
        <f t="shared" si="437"/>
        <v>9270</v>
      </c>
      <c r="Y1394" s="244">
        <f t="shared" si="438"/>
        <v>285010</v>
      </c>
      <c r="AB1394" s="241">
        <v>7300</v>
      </c>
      <c r="AC1394" s="242">
        <f t="shared" ref="AC1394:AC1457" si="448">300*$AC$3</f>
        <v>27990</v>
      </c>
      <c r="AD1394" s="242">
        <f t="shared" si="433"/>
        <v>37580</v>
      </c>
      <c r="AE1394" s="242">
        <f t="shared" si="434"/>
        <v>249453.40000000002</v>
      </c>
      <c r="AF1394" s="242">
        <f t="shared" si="439"/>
        <v>315023.40000000002</v>
      </c>
      <c r="AG1394" s="242">
        <f t="shared" si="446"/>
        <v>322323.40000000002</v>
      </c>
      <c r="AH1394" s="242">
        <f t="shared" si="440"/>
        <v>32232</v>
      </c>
      <c r="AI1394" s="242">
        <f t="shared" si="441"/>
        <v>11920</v>
      </c>
      <c r="AJ1394" s="244">
        <f t="shared" si="442"/>
        <v>366470</v>
      </c>
      <c r="AM1394" s="246">
        <f t="shared" si="443"/>
        <v>21290</v>
      </c>
      <c r="AN1394" s="246">
        <f t="shared" si="444"/>
        <v>15610</v>
      </c>
    </row>
    <row r="1395" spans="2:40">
      <c r="B1395" s="247">
        <v>1390</v>
      </c>
      <c r="C1395" s="3"/>
      <c r="J1395" s="247">
        <v>890</v>
      </c>
      <c r="N1395" s="195">
        <v>388080</v>
      </c>
      <c r="O1395" s="195">
        <v>300870</v>
      </c>
      <c r="Q1395" s="241">
        <v>6060</v>
      </c>
      <c r="R1395" s="242">
        <f t="shared" si="447"/>
        <v>23490</v>
      </c>
      <c r="S1395" s="242">
        <f t="shared" si="431"/>
        <v>29460.000000000004</v>
      </c>
      <c r="T1395" s="242">
        <f t="shared" si="432"/>
        <v>191884</v>
      </c>
      <c r="U1395" s="242">
        <f t="shared" si="435"/>
        <v>244834</v>
      </c>
      <c r="V1395" s="242">
        <f t="shared" si="445"/>
        <v>250894</v>
      </c>
      <c r="W1395" s="242">
        <f t="shared" si="436"/>
        <v>25089</v>
      </c>
      <c r="X1395" s="242">
        <f t="shared" si="437"/>
        <v>9280</v>
      </c>
      <c r="Y1395" s="244">
        <f t="shared" si="438"/>
        <v>285260</v>
      </c>
      <c r="AB1395" s="241">
        <v>7300</v>
      </c>
      <c r="AC1395" s="242">
        <f t="shared" si="448"/>
        <v>27990</v>
      </c>
      <c r="AD1395" s="242">
        <f t="shared" si="433"/>
        <v>37580</v>
      </c>
      <c r="AE1395" s="242">
        <f t="shared" si="434"/>
        <v>249734.00000000003</v>
      </c>
      <c r="AF1395" s="242">
        <f t="shared" si="439"/>
        <v>315304</v>
      </c>
      <c r="AG1395" s="242">
        <f t="shared" si="446"/>
        <v>322604</v>
      </c>
      <c r="AH1395" s="242">
        <f t="shared" si="440"/>
        <v>32260</v>
      </c>
      <c r="AI1395" s="242">
        <f t="shared" si="441"/>
        <v>11930</v>
      </c>
      <c r="AJ1395" s="244">
        <f t="shared" si="442"/>
        <v>366790</v>
      </c>
      <c r="AM1395" s="246">
        <f t="shared" si="443"/>
        <v>21290</v>
      </c>
      <c r="AN1395" s="246">
        <f t="shared" si="444"/>
        <v>15610</v>
      </c>
    </row>
    <row r="1396" spans="2:40">
      <c r="B1396" s="2">
        <v>1391</v>
      </c>
      <c r="C1396" s="3"/>
      <c r="J1396" s="247">
        <v>891</v>
      </c>
      <c r="N1396" s="195">
        <v>388400</v>
      </c>
      <c r="O1396" s="195">
        <v>301110</v>
      </c>
      <c r="Q1396" s="241">
        <v>6060</v>
      </c>
      <c r="R1396" s="242">
        <f t="shared" si="447"/>
        <v>23490</v>
      </c>
      <c r="S1396" s="242">
        <f t="shared" si="431"/>
        <v>29460.000000000004</v>
      </c>
      <c r="T1396" s="242">
        <f t="shared" si="432"/>
        <v>192099.6</v>
      </c>
      <c r="U1396" s="242">
        <f t="shared" si="435"/>
        <v>245049.60000000001</v>
      </c>
      <c r="V1396" s="242">
        <f t="shared" si="445"/>
        <v>251109.6</v>
      </c>
      <c r="W1396" s="242">
        <f t="shared" si="436"/>
        <v>25111</v>
      </c>
      <c r="X1396" s="242">
        <f t="shared" si="437"/>
        <v>9290</v>
      </c>
      <c r="Y1396" s="244">
        <f t="shared" si="438"/>
        <v>285510</v>
      </c>
      <c r="AB1396" s="241">
        <v>7300</v>
      </c>
      <c r="AC1396" s="242">
        <f t="shared" si="448"/>
        <v>27990</v>
      </c>
      <c r="AD1396" s="242">
        <f t="shared" si="433"/>
        <v>37580</v>
      </c>
      <c r="AE1396" s="242">
        <f t="shared" si="434"/>
        <v>250014.6</v>
      </c>
      <c r="AF1396" s="242">
        <f t="shared" si="439"/>
        <v>315584.59999999998</v>
      </c>
      <c r="AG1396" s="242">
        <f t="shared" si="446"/>
        <v>322884.59999999998</v>
      </c>
      <c r="AH1396" s="242">
        <f t="shared" si="440"/>
        <v>32288</v>
      </c>
      <c r="AI1396" s="242">
        <f t="shared" si="441"/>
        <v>11940</v>
      </c>
      <c r="AJ1396" s="244">
        <f t="shared" si="442"/>
        <v>367110</v>
      </c>
      <c r="AM1396" s="246">
        <f t="shared" si="443"/>
        <v>21290</v>
      </c>
      <c r="AN1396" s="246">
        <f t="shared" si="444"/>
        <v>15600</v>
      </c>
    </row>
    <row r="1397" spans="2:40">
      <c r="B1397" s="247">
        <v>1392</v>
      </c>
      <c r="C1397" s="3"/>
      <c r="J1397" s="247">
        <v>892</v>
      </c>
      <c r="N1397" s="195">
        <v>388730</v>
      </c>
      <c r="O1397" s="195">
        <v>301360</v>
      </c>
      <c r="Q1397" s="241">
        <v>6060</v>
      </c>
      <c r="R1397" s="242">
        <f t="shared" si="447"/>
        <v>23490</v>
      </c>
      <c r="S1397" s="242">
        <f t="shared" si="431"/>
        <v>29460.000000000004</v>
      </c>
      <c r="T1397" s="242">
        <f t="shared" si="432"/>
        <v>192315.19999999998</v>
      </c>
      <c r="U1397" s="242">
        <f t="shared" si="435"/>
        <v>245265.19999999998</v>
      </c>
      <c r="V1397" s="242">
        <f t="shared" si="445"/>
        <v>251325.19999999998</v>
      </c>
      <c r="W1397" s="242">
        <f t="shared" si="436"/>
        <v>25133</v>
      </c>
      <c r="X1397" s="242">
        <f t="shared" si="437"/>
        <v>9290</v>
      </c>
      <c r="Y1397" s="244">
        <f t="shared" si="438"/>
        <v>285740</v>
      </c>
      <c r="AB1397" s="241">
        <v>7300</v>
      </c>
      <c r="AC1397" s="242">
        <f t="shared" si="448"/>
        <v>27990</v>
      </c>
      <c r="AD1397" s="242">
        <f t="shared" si="433"/>
        <v>37580</v>
      </c>
      <c r="AE1397" s="242">
        <f t="shared" si="434"/>
        <v>250295.2</v>
      </c>
      <c r="AF1397" s="242">
        <f t="shared" si="439"/>
        <v>315865.2</v>
      </c>
      <c r="AG1397" s="242">
        <f t="shared" si="446"/>
        <v>323165.2</v>
      </c>
      <c r="AH1397" s="242">
        <f t="shared" si="440"/>
        <v>32317</v>
      </c>
      <c r="AI1397" s="242">
        <f t="shared" si="441"/>
        <v>11950</v>
      </c>
      <c r="AJ1397" s="244">
        <f t="shared" si="442"/>
        <v>367430</v>
      </c>
      <c r="AM1397" s="246">
        <f t="shared" si="443"/>
        <v>21300</v>
      </c>
      <c r="AN1397" s="246">
        <f t="shared" si="444"/>
        <v>15620</v>
      </c>
    </row>
    <row r="1398" spans="2:40">
      <c r="B1398" s="2">
        <v>1393</v>
      </c>
      <c r="C1398" s="3"/>
      <c r="J1398" s="247">
        <v>893</v>
      </c>
      <c r="N1398" s="195">
        <v>389050</v>
      </c>
      <c r="O1398" s="195">
        <v>301600</v>
      </c>
      <c r="Q1398" s="241">
        <v>6060</v>
      </c>
      <c r="R1398" s="242">
        <f t="shared" si="447"/>
        <v>23490</v>
      </c>
      <c r="S1398" s="242">
        <f t="shared" si="431"/>
        <v>29460.000000000004</v>
      </c>
      <c r="T1398" s="242">
        <f t="shared" si="432"/>
        <v>192530.8</v>
      </c>
      <c r="U1398" s="242">
        <f t="shared" si="435"/>
        <v>245480.8</v>
      </c>
      <c r="V1398" s="242">
        <f t="shared" si="445"/>
        <v>251540.8</v>
      </c>
      <c r="W1398" s="242">
        <f t="shared" si="436"/>
        <v>25154</v>
      </c>
      <c r="X1398" s="242">
        <f t="shared" si="437"/>
        <v>9300</v>
      </c>
      <c r="Y1398" s="244">
        <f t="shared" si="438"/>
        <v>285990</v>
      </c>
      <c r="AB1398" s="241">
        <v>7300</v>
      </c>
      <c r="AC1398" s="242">
        <f t="shared" si="448"/>
        <v>27990</v>
      </c>
      <c r="AD1398" s="242">
        <f t="shared" si="433"/>
        <v>37580</v>
      </c>
      <c r="AE1398" s="242">
        <f t="shared" si="434"/>
        <v>250575.80000000002</v>
      </c>
      <c r="AF1398" s="242">
        <f t="shared" si="439"/>
        <v>316145.80000000005</v>
      </c>
      <c r="AG1398" s="242">
        <f t="shared" si="446"/>
        <v>323445.80000000005</v>
      </c>
      <c r="AH1398" s="242">
        <f t="shared" si="440"/>
        <v>32345</v>
      </c>
      <c r="AI1398" s="242">
        <f t="shared" si="441"/>
        <v>11960</v>
      </c>
      <c r="AJ1398" s="244">
        <f t="shared" si="442"/>
        <v>367750</v>
      </c>
      <c r="AM1398" s="246">
        <f t="shared" si="443"/>
        <v>21300</v>
      </c>
      <c r="AN1398" s="246">
        <f t="shared" si="444"/>
        <v>15610</v>
      </c>
    </row>
    <row r="1399" spans="2:40">
      <c r="B1399" s="247">
        <v>1394</v>
      </c>
      <c r="C1399" s="3"/>
      <c r="J1399" s="247">
        <v>894</v>
      </c>
      <c r="N1399" s="195">
        <v>389370</v>
      </c>
      <c r="O1399" s="195">
        <v>301850</v>
      </c>
      <c r="Q1399" s="241">
        <v>6060</v>
      </c>
      <c r="R1399" s="242">
        <f t="shared" si="447"/>
        <v>23490</v>
      </c>
      <c r="S1399" s="242">
        <f t="shared" si="431"/>
        <v>29460.000000000004</v>
      </c>
      <c r="T1399" s="242">
        <f t="shared" si="432"/>
        <v>192746.4</v>
      </c>
      <c r="U1399" s="242">
        <f t="shared" si="435"/>
        <v>245696.4</v>
      </c>
      <c r="V1399" s="242">
        <f t="shared" si="445"/>
        <v>251756.4</v>
      </c>
      <c r="W1399" s="242">
        <f t="shared" si="436"/>
        <v>25176</v>
      </c>
      <c r="X1399" s="242">
        <f t="shared" si="437"/>
        <v>9310</v>
      </c>
      <c r="Y1399" s="244">
        <f t="shared" si="438"/>
        <v>286240</v>
      </c>
      <c r="AB1399" s="241">
        <v>7300</v>
      </c>
      <c r="AC1399" s="242">
        <f t="shared" si="448"/>
        <v>27990</v>
      </c>
      <c r="AD1399" s="242">
        <f t="shared" si="433"/>
        <v>37580</v>
      </c>
      <c r="AE1399" s="242">
        <f t="shared" si="434"/>
        <v>250856.40000000002</v>
      </c>
      <c r="AF1399" s="242">
        <f t="shared" si="439"/>
        <v>316426.40000000002</v>
      </c>
      <c r="AG1399" s="242">
        <f t="shared" si="446"/>
        <v>323726.40000000002</v>
      </c>
      <c r="AH1399" s="242">
        <f t="shared" si="440"/>
        <v>32373</v>
      </c>
      <c r="AI1399" s="242">
        <f t="shared" si="441"/>
        <v>11970</v>
      </c>
      <c r="AJ1399" s="244">
        <f t="shared" si="442"/>
        <v>368060</v>
      </c>
      <c r="AM1399" s="246">
        <f t="shared" si="443"/>
        <v>21310</v>
      </c>
      <c r="AN1399" s="246">
        <f t="shared" si="444"/>
        <v>15610</v>
      </c>
    </row>
    <row r="1400" spans="2:40">
      <c r="B1400" s="2">
        <v>1395</v>
      </c>
      <c r="C1400" s="3"/>
      <c r="J1400" s="247">
        <v>895</v>
      </c>
      <c r="N1400" s="195">
        <v>389690</v>
      </c>
      <c r="O1400" s="195">
        <v>302100</v>
      </c>
      <c r="Q1400" s="241">
        <v>6060</v>
      </c>
      <c r="R1400" s="242">
        <f t="shared" si="447"/>
        <v>23490</v>
      </c>
      <c r="S1400" s="242">
        <f t="shared" si="431"/>
        <v>29460.000000000004</v>
      </c>
      <c r="T1400" s="242">
        <f t="shared" si="432"/>
        <v>192962</v>
      </c>
      <c r="U1400" s="242">
        <f t="shared" si="435"/>
        <v>245912</v>
      </c>
      <c r="V1400" s="242">
        <f t="shared" si="445"/>
        <v>251972</v>
      </c>
      <c r="W1400" s="242">
        <f t="shared" si="436"/>
        <v>25197</v>
      </c>
      <c r="X1400" s="242">
        <f t="shared" si="437"/>
        <v>9320</v>
      </c>
      <c r="Y1400" s="244">
        <f t="shared" si="438"/>
        <v>286480</v>
      </c>
      <c r="AB1400" s="241">
        <v>7300</v>
      </c>
      <c r="AC1400" s="242">
        <f t="shared" si="448"/>
        <v>27990</v>
      </c>
      <c r="AD1400" s="242">
        <f t="shared" si="433"/>
        <v>37580</v>
      </c>
      <c r="AE1400" s="242">
        <f t="shared" si="434"/>
        <v>251137.00000000003</v>
      </c>
      <c r="AF1400" s="242">
        <f t="shared" si="439"/>
        <v>316707</v>
      </c>
      <c r="AG1400" s="242">
        <f t="shared" si="446"/>
        <v>324007</v>
      </c>
      <c r="AH1400" s="242">
        <f t="shared" si="440"/>
        <v>32401</v>
      </c>
      <c r="AI1400" s="242">
        <f t="shared" si="441"/>
        <v>11980</v>
      </c>
      <c r="AJ1400" s="244">
        <f t="shared" si="442"/>
        <v>368380</v>
      </c>
      <c r="AM1400" s="246">
        <f t="shared" si="443"/>
        <v>21310</v>
      </c>
      <c r="AN1400" s="246">
        <f t="shared" si="444"/>
        <v>15620</v>
      </c>
    </row>
    <row r="1401" spans="2:40">
      <c r="B1401" s="247">
        <v>1396</v>
      </c>
      <c r="C1401" s="3"/>
      <c r="J1401" s="247">
        <v>896</v>
      </c>
      <c r="N1401" s="195">
        <v>390000</v>
      </c>
      <c r="O1401" s="195">
        <v>302330</v>
      </c>
      <c r="Q1401" s="241">
        <v>6060</v>
      </c>
      <c r="R1401" s="242">
        <f t="shared" si="447"/>
        <v>23490</v>
      </c>
      <c r="S1401" s="242">
        <f t="shared" si="431"/>
        <v>29460.000000000004</v>
      </c>
      <c r="T1401" s="242">
        <f t="shared" si="432"/>
        <v>193177.60000000001</v>
      </c>
      <c r="U1401" s="242">
        <f t="shared" si="435"/>
        <v>246127.6</v>
      </c>
      <c r="V1401" s="242">
        <f t="shared" si="445"/>
        <v>252187.6</v>
      </c>
      <c r="W1401" s="242">
        <f t="shared" si="436"/>
        <v>25219</v>
      </c>
      <c r="X1401" s="242">
        <f t="shared" si="437"/>
        <v>9330</v>
      </c>
      <c r="Y1401" s="244">
        <f t="shared" si="438"/>
        <v>286730</v>
      </c>
      <c r="AB1401" s="241">
        <v>7300</v>
      </c>
      <c r="AC1401" s="242">
        <f t="shared" si="448"/>
        <v>27990</v>
      </c>
      <c r="AD1401" s="242">
        <f t="shared" si="433"/>
        <v>37580</v>
      </c>
      <c r="AE1401" s="242">
        <f t="shared" si="434"/>
        <v>251417.60000000003</v>
      </c>
      <c r="AF1401" s="242">
        <f t="shared" si="439"/>
        <v>316987.60000000003</v>
      </c>
      <c r="AG1401" s="242">
        <f t="shared" si="446"/>
        <v>324287.60000000003</v>
      </c>
      <c r="AH1401" s="242">
        <f t="shared" si="440"/>
        <v>32429</v>
      </c>
      <c r="AI1401" s="242">
        <f t="shared" si="441"/>
        <v>11990</v>
      </c>
      <c r="AJ1401" s="244">
        <f t="shared" si="442"/>
        <v>368700</v>
      </c>
      <c r="AM1401" s="246">
        <f t="shared" si="443"/>
        <v>21300</v>
      </c>
      <c r="AN1401" s="246">
        <f t="shared" si="444"/>
        <v>15600</v>
      </c>
    </row>
    <row r="1402" spans="2:40">
      <c r="B1402" s="2">
        <v>1397</v>
      </c>
      <c r="C1402" s="3"/>
      <c r="J1402" s="247">
        <v>897</v>
      </c>
      <c r="N1402" s="195">
        <v>390320</v>
      </c>
      <c r="O1402" s="195">
        <v>302580</v>
      </c>
      <c r="Q1402" s="241">
        <v>6060</v>
      </c>
      <c r="R1402" s="242">
        <f t="shared" si="447"/>
        <v>23490</v>
      </c>
      <c r="S1402" s="242">
        <f t="shared" ref="S1402:S1465" si="449">200*$S$3</f>
        <v>29460.000000000004</v>
      </c>
      <c r="T1402" s="242">
        <f t="shared" ref="T1402:T1465" si="450">J1402*$T$3</f>
        <v>193393.19999999998</v>
      </c>
      <c r="U1402" s="242">
        <f t="shared" si="435"/>
        <v>246343.19999999998</v>
      </c>
      <c r="V1402" s="242">
        <f t="shared" si="445"/>
        <v>252403.19999999998</v>
      </c>
      <c r="W1402" s="242">
        <f t="shared" si="436"/>
        <v>25240</v>
      </c>
      <c r="X1402" s="242">
        <f t="shared" si="437"/>
        <v>9330</v>
      </c>
      <c r="Y1402" s="244">
        <f t="shared" si="438"/>
        <v>286970</v>
      </c>
      <c r="AB1402" s="241">
        <v>7300</v>
      </c>
      <c r="AC1402" s="242">
        <f t="shared" si="448"/>
        <v>27990</v>
      </c>
      <c r="AD1402" s="242">
        <f t="shared" ref="AD1402:AD1465" si="451">200*$AD$3</f>
        <v>37580</v>
      </c>
      <c r="AE1402" s="242">
        <f t="shared" ref="AE1402:AE1465" si="452">J1402*$AE$3</f>
        <v>251698.2</v>
      </c>
      <c r="AF1402" s="242">
        <f t="shared" si="439"/>
        <v>317268.2</v>
      </c>
      <c r="AG1402" s="242">
        <f t="shared" si="446"/>
        <v>324568.2</v>
      </c>
      <c r="AH1402" s="242">
        <f t="shared" si="440"/>
        <v>32457</v>
      </c>
      <c r="AI1402" s="242">
        <f t="shared" si="441"/>
        <v>12000</v>
      </c>
      <c r="AJ1402" s="244">
        <f t="shared" si="442"/>
        <v>369020</v>
      </c>
      <c r="AM1402" s="246">
        <f t="shared" si="443"/>
        <v>21300</v>
      </c>
      <c r="AN1402" s="246">
        <f t="shared" si="444"/>
        <v>15610</v>
      </c>
    </row>
    <row r="1403" spans="2:40">
      <c r="B1403" s="247">
        <v>1398</v>
      </c>
      <c r="C1403" s="3"/>
      <c r="J1403" s="247">
        <v>898</v>
      </c>
      <c r="N1403" s="195">
        <v>390640</v>
      </c>
      <c r="O1403" s="195">
        <v>302830</v>
      </c>
      <c r="Q1403" s="241">
        <v>6060</v>
      </c>
      <c r="R1403" s="242">
        <f t="shared" si="447"/>
        <v>23490</v>
      </c>
      <c r="S1403" s="242">
        <f t="shared" si="449"/>
        <v>29460.000000000004</v>
      </c>
      <c r="T1403" s="242">
        <f t="shared" si="450"/>
        <v>193608.8</v>
      </c>
      <c r="U1403" s="242">
        <f t="shared" si="435"/>
        <v>246558.8</v>
      </c>
      <c r="V1403" s="242">
        <f t="shared" si="445"/>
        <v>252618.8</v>
      </c>
      <c r="W1403" s="242">
        <f t="shared" si="436"/>
        <v>25262</v>
      </c>
      <c r="X1403" s="242">
        <f t="shared" si="437"/>
        <v>9340</v>
      </c>
      <c r="Y1403" s="244">
        <f t="shared" si="438"/>
        <v>287220</v>
      </c>
      <c r="AB1403" s="241">
        <v>7300</v>
      </c>
      <c r="AC1403" s="242">
        <f t="shared" si="448"/>
        <v>27990</v>
      </c>
      <c r="AD1403" s="242">
        <f t="shared" si="451"/>
        <v>37580</v>
      </c>
      <c r="AE1403" s="242">
        <f t="shared" si="452"/>
        <v>251978.80000000002</v>
      </c>
      <c r="AF1403" s="242">
        <f t="shared" si="439"/>
        <v>317548.80000000005</v>
      </c>
      <c r="AG1403" s="242">
        <f t="shared" si="446"/>
        <v>324848.80000000005</v>
      </c>
      <c r="AH1403" s="242">
        <f t="shared" si="440"/>
        <v>32485</v>
      </c>
      <c r="AI1403" s="242">
        <f t="shared" si="441"/>
        <v>12010</v>
      </c>
      <c r="AJ1403" s="244">
        <f t="shared" si="442"/>
        <v>369340</v>
      </c>
      <c r="AM1403" s="246">
        <f t="shared" si="443"/>
        <v>21300</v>
      </c>
      <c r="AN1403" s="246">
        <f t="shared" si="444"/>
        <v>15610</v>
      </c>
    </row>
    <row r="1404" spans="2:40">
      <c r="B1404" s="2">
        <v>1399</v>
      </c>
      <c r="C1404" s="3"/>
      <c r="J1404" s="247">
        <v>899</v>
      </c>
      <c r="N1404" s="195">
        <v>390960</v>
      </c>
      <c r="O1404" s="195">
        <v>303080</v>
      </c>
      <c r="Q1404" s="241">
        <v>6060</v>
      </c>
      <c r="R1404" s="242">
        <f t="shared" si="447"/>
        <v>23490</v>
      </c>
      <c r="S1404" s="242">
        <f t="shared" si="449"/>
        <v>29460.000000000004</v>
      </c>
      <c r="T1404" s="242">
        <f t="shared" si="450"/>
        <v>193824.4</v>
      </c>
      <c r="U1404" s="242">
        <f t="shared" si="435"/>
        <v>246774.39999999999</v>
      </c>
      <c r="V1404" s="242">
        <f t="shared" si="445"/>
        <v>252834.4</v>
      </c>
      <c r="W1404" s="242">
        <f t="shared" si="436"/>
        <v>25283</v>
      </c>
      <c r="X1404" s="242">
        <f t="shared" si="437"/>
        <v>9350</v>
      </c>
      <c r="Y1404" s="244">
        <f t="shared" si="438"/>
        <v>287460</v>
      </c>
      <c r="AB1404" s="241">
        <v>7300</v>
      </c>
      <c r="AC1404" s="242">
        <f t="shared" si="448"/>
        <v>27990</v>
      </c>
      <c r="AD1404" s="242">
        <f t="shared" si="451"/>
        <v>37580</v>
      </c>
      <c r="AE1404" s="242">
        <f t="shared" si="452"/>
        <v>252259.40000000002</v>
      </c>
      <c r="AF1404" s="242">
        <f t="shared" si="439"/>
        <v>317829.40000000002</v>
      </c>
      <c r="AG1404" s="242">
        <f t="shared" si="446"/>
        <v>325129.40000000002</v>
      </c>
      <c r="AH1404" s="242">
        <f t="shared" si="440"/>
        <v>32513</v>
      </c>
      <c r="AI1404" s="242">
        <f t="shared" si="441"/>
        <v>12020</v>
      </c>
      <c r="AJ1404" s="244">
        <f t="shared" si="442"/>
        <v>369660</v>
      </c>
      <c r="AM1404" s="246">
        <f t="shared" si="443"/>
        <v>21300</v>
      </c>
      <c r="AN1404" s="246">
        <f t="shared" si="444"/>
        <v>15620</v>
      </c>
    </row>
    <row r="1405" spans="2:40">
      <c r="B1405" s="247">
        <v>1400</v>
      </c>
      <c r="C1405" s="3"/>
      <c r="J1405" s="247">
        <v>900</v>
      </c>
      <c r="N1405" s="195">
        <v>391280</v>
      </c>
      <c r="O1405" s="195">
        <v>303320</v>
      </c>
      <c r="Q1405" s="241">
        <v>6060</v>
      </c>
      <c r="R1405" s="242">
        <f t="shared" si="447"/>
        <v>23490</v>
      </c>
      <c r="S1405" s="242">
        <f t="shared" si="449"/>
        <v>29460.000000000004</v>
      </c>
      <c r="T1405" s="242">
        <f t="shared" si="450"/>
        <v>194040</v>
      </c>
      <c r="U1405" s="242">
        <f t="shared" si="435"/>
        <v>246990</v>
      </c>
      <c r="V1405" s="242">
        <f t="shared" si="445"/>
        <v>253050</v>
      </c>
      <c r="W1405" s="242">
        <f t="shared" si="436"/>
        <v>25305</v>
      </c>
      <c r="X1405" s="242">
        <f t="shared" si="437"/>
        <v>9360</v>
      </c>
      <c r="Y1405" s="244">
        <f t="shared" si="438"/>
        <v>287710</v>
      </c>
      <c r="AB1405" s="241">
        <v>7300</v>
      </c>
      <c r="AC1405" s="242">
        <f t="shared" si="448"/>
        <v>27990</v>
      </c>
      <c r="AD1405" s="242">
        <f t="shared" si="451"/>
        <v>37580</v>
      </c>
      <c r="AE1405" s="242">
        <f t="shared" si="452"/>
        <v>252540.00000000003</v>
      </c>
      <c r="AF1405" s="242">
        <f t="shared" si="439"/>
        <v>318110</v>
      </c>
      <c r="AG1405" s="242">
        <f t="shared" si="446"/>
        <v>325410</v>
      </c>
      <c r="AH1405" s="242">
        <f t="shared" si="440"/>
        <v>32541</v>
      </c>
      <c r="AI1405" s="242">
        <f t="shared" si="441"/>
        <v>12040</v>
      </c>
      <c r="AJ1405" s="244">
        <f t="shared" si="442"/>
        <v>369990</v>
      </c>
      <c r="AM1405" s="246">
        <f t="shared" si="443"/>
        <v>21290</v>
      </c>
      <c r="AN1405" s="246">
        <f t="shared" si="444"/>
        <v>15610</v>
      </c>
    </row>
    <row r="1406" spans="2:40">
      <c r="B1406" s="2">
        <v>1401</v>
      </c>
      <c r="C1406" s="3"/>
      <c r="J1406" s="247">
        <v>901</v>
      </c>
      <c r="N1406" s="195">
        <v>391600</v>
      </c>
      <c r="O1406" s="195">
        <v>303560</v>
      </c>
      <c r="Q1406" s="241">
        <v>6060</v>
      </c>
      <c r="R1406" s="242">
        <f t="shared" si="447"/>
        <v>23490</v>
      </c>
      <c r="S1406" s="242">
        <f t="shared" si="449"/>
        <v>29460.000000000004</v>
      </c>
      <c r="T1406" s="242">
        <f t="shared" si="450"/>
        <v>194255.6</v>
      </c>
      <c r="U1406" s="242">
        <f t="shared" si="435"/>
        <v>247205.6</v>
      </c>
      <c r="V1406" s="242">
        <f t="shared" si="445"/>
        <v>253265.6</v>
      </c>
      <c r="W1406" s="242">
        <f t="shared" si="436"/>
        <v>25327</v>
      </c>
      <c r="X1406" s="242">
        <f t="shared" si="437"/>
        <v>9370</v>
      </c>
      <c r="Y1406" s="244">
        <f t="shared" si="438"/>
        <v>287960</v>
      </c>
      <c r="AB1406" s="241">
        <v>7300</v>
      </c>
      <c r="AC1406" s="242">
        <f t="shared" si="448"/>
        <v>27990</v>
      </c>
      <c r="AD1406" s="242">
        <f t="shared" si="451"/>
        <v>37580</v>
      </c>
      <c r="AE1406" s="242">
        <f t="shared" si="452"/>
        <v>252820.60000000003</v>
      </c>
      <c r="AF1406" s="242">
        <f t="shared" si="439"/>
        <v>318390.60000000003</v>
      </c>
      <c r="AG1406" s="242">
        <f t="shared" si="446"/>
        <v>325690.60000000003</v>
      </c>
      <c r="AH1406" s="242">
        <f t="shared" si="440"/>
        <v>32569</v>
      </c>
      <c r="AI1406" s="242">
        <f t="shared" si="441"/>
        <v>12050</v>
      </c>
      <c r="AJ1406" s="244">
        <f t="shared" si="442"/>
        <v>370300</v>
      </c>
      <c r="AM1406" s="246">
        <f t="shared" si="443"/>
        <v>21300</v>
      </c>
      <c r="AN1406" s="246">
        <f t="shared" si="444"/>
        <v>15600</v>
      </c>
    </row>
    <row r="1407" spans="2:40">
      <c r="B1407" s="247">
        <v>1402</v>
      </c>
      <c r="C1407" s="3"/>
      <c r="J1407" s="247">
        <v>902</v>
      </c>
      <c r="N1407" s="195">
        <v>391920</v>
      </c>
      <c r="O1407" s="195">
        <v>303810</v>
      </c>
      <c r="Q1407" s="241">
        <v>6060</v>
      </c>
      <c r="R1407" s="242">
        <f t="shared" si="447"/>
        <v>23490</v>
      </c>
      <c r="S1407" s="242">
        <f t="shared" si="449"/>
        <v>29460.000000000004</v>
      </c>
      <c r="T1407" s="242">
        <f t="shared" si="450"/>
        <v>194471.19999999998</v>
      </c>
      <c r="U1407" s="242">
        <f t="shared" si="435"/>
        <v>247421.19999999998</v>
      </c>
      <c r="V1407" s="242">
        <f t="shared" si="445"/>
        <v>253481.19999999998</v>
      </c>
      <c r="W1407" s="242">
        <f t="shared" si="436"/>
        <v>25348</v>
      </c>
      <c r="X1407" s="242">
        <f t="shared" si="437"/>
        <v>9370</v>
      </c>
      <c r="Y1407" s="244">
        <f t="shared" si="438"/>
        <v>288190</v>
      </c>
      <c r="AB1407" s="241">
        <v>7300</v>
      </c>
      <c r="AC1407" s="242">
        <f t="shared" si="448"/>
        <v>27990</v>
      </c>
      <c r="AD1407" s="242">
        <f t="shared" si="451"/>
        <v>37580</v>
      </c>
      <c r="AE1407" s="242">
        <f t="shared" si="452"/>
        <v>253101.2</v>
      </c>
      <c r="AF1407" s="242">
        <f t="shared" si="439"/>
        <v>318671.2</v>
      </c>
      <c r="AG1407" s="242">
        <f t="shared" si="446"/>
        <v>325971.20000000001</v>
      </c>
      <c r="AH1407" s="242">
        <f t="shared" si="440"/>
        <v>32597</v>
      </c>
      <c r="AI1407" s="242">
        <f t="shared" si="441"/>
        <v>12060</v>
      </c>
      <c r="AJ1407" s="244">
        <f t="shared" si="442"/>
        <v>370620</v>
      </c>
      <c r="AM1407" s="246">
        <f t="shared" si="443"/>
        <v>21300</v>
      </c>
      <c r="AN1407" s="246">
        <f t="shared" si="444"/>
        <v>15620</v>
      </c>
    </row>
    <row r="1408" spans="2:40">
      <c r="B1408" s="2">
        <v>1403</v>
      </c>
      <c r="C1408" s="3"/>
      <c r="J1408" s="247">
        <v>903</v>
      </c>
      <c r="N1408" s="195">
        <v>392230</v>
      </c>
      <c r="O1408" s="195">
        <v>304050</v>
      </c>
      <c r="Q1408" s="241">
        <v>6060</v>
      </c>
      <c r="R1408" s="242">
        <f t="shared" si="447"/>
        <v>23490</v>
      </c>
      <c r="S1408" s="242">
        <f t="shared" si="449"/>
        <v>29460.000000000004</v>
      </c>
      <c r="T1408" s="242">
        <f t="shared" si="450"/>
        <v>194686.8</v>
      </c>
      <c r="U1408" s="242">
        <f t="shared" si="435"/>
        <v>247636.8</v>
      </c>
      <c r="V1408" s="242">
        <f t="shared" si="445"/>
        <v>253696.8</v>
      </c>
      <c r="W1408" s="242">
        <f t="shared" si="436"/>
        <v>25370</v>
      </c>
      <c r="X1408" s="242">
        <f t="shared" si="437"/>
        <v>9380</v>
      </c>
      <c r="Y1408" s="244">
        <f t="shared" si="438"/>
        <v>288440</v>
      </c>
      <c r="AB1408" s="241">
        <v>7300</v>
      </c>
      <c r="AC1408" s="242">
        <f t="shared" si="448"/>
        <v>27990</v>
      </c>
      <c r="AD1408" s="242">
        <f t="shared" si="451"/>
        <v>37580</v>
      </c>
      <c r="AE1408" s="242">
        <f t="shared" si="452"/>
        <v>253381.80000000002</v>
      </c>
      <c r="AF1408" s="242">
        <f t="shared" si="439"/>
        <v>318951.80000000005</v>
      </c>
      <c r="AG1408" s="242">
        <f t="shared" si="446"/>
        <v>326251.80000000005</v>
      </c>
      <c r="AH1408" s="242">
        <f t="shared" si="440"/>
        <v>32625</v>
      </c>
      <c r="AI1408" s="242">
        <f t="shared" si="441"/>
        <v>12070</v>
      </c>
      <c r="AJ1408" s="244">
        <f t="shared" si="442"/>
        <v>370940</v>
      </c>
      <c r="AM1408" s="246">
        <f t="shared" si="443"/>
        <v>21290</v>
      </c>
      <c r="AN1408" s="246">
        <f t="shared" si="444"/>
        <v>15610</v>
      </c>
    </row>
    <row r="1409" spans="2:40">
      <c r="B1409" s="247">
        <v>1404</v>
      </c>
      <c r="C1409" s="3"/>
      <c r="J1409" s="247">
        <v>904</v>
      </c>
      <c r="N1409" s="195">
        <v>392550</v>
      </c>
      <c r="O1409" s="195">
        <v>304300</v>
      </c>
      <c r="Q1409" s="241">
        <v>6060</v>
      </c>
      <c r="R1409" s="242">
        <f t="shared" si="447"/>
        <v>23490</v>
      </c>
      <c r="S1409" s="242">
        <f t="shared" si="449"/>
        <v>29460.000000000004</v>
      </c>
      <c r="T1409" s="242">
        <f t="shared" si="450"/>
        <v>194902.39999999999</v>
      </c>
      <c r="U1409" s="242">
        <f t="shared" si="435"/>
        <v>247852.4</v>
      </c>
      <c r="V1409" s="242">
        <f t="shared" si="445"/>
        <v>253912.4</v>
      </c>
      <c r="W1409" s="242">
        <f t="shared" si="436"/>
        <v>25391</v>
      </c>
      <c r="X1409" s="242">
        <f t="shared" si="437"/>
        <v>9390</v>
      </c>
      <c r="Y1409" s="244">
        <f t="shared" si="438"/>
        <v>288690</v>
      </c>
      <c r="AB1409" s="241">
        <v>7300</v>
      </c>
      <c r="AC1409" s="242">
        <f t="shared" si="448"/>
        <v>27990</v>
      </c>
      <c r="AD1409" s="242">
        <f t="shared" si="451"/>
        <v>37580</v>
      </c>
      <c r="AE1409" s="242">
        <f t="shared" si="452"/>
        <v>253662.40000000002</v>
      </c>
      <c r="AF1409" s="242">
        <f t="shared" si="439"/>
        <v>319232.40000000002</v>
      </c>
      <c r="AG1409" s="242">
        <f t="shared" si="446"/>
        <v>326532.40000000002</v>
      </c>
      <c r="AH1409" s="242">
        <f t="shared" si="440"/>
        <v>32653</v>
      </c>
      <c r="AI1409" s="242">
        <f t="shared" si="441"/>
        <v>12080</v>
      </c>
      <c r="AJ1409" s="244">
        <f t="shared" si="442"/>
        <v>371260</v>
      </c>
      <c r="AM1409" s="246">
        <f t="shared" si="443"/>
        <v>21290</v>
      </c>
      <c r="AN1409" s="246">
        <f t="shared" si="444"/>
        <v>15610</v>
      </c>
    </row>
    <row r="1410" spans="2:40">
      <c r="B1410" s="2">
        <v>1405</v>
      </c>
      <c r="C1410" s="3"/>
      <c r="J1410" s="247">
        <v>905</v>
      </c>
      <c r="N1410" s="195">
        <v>392870</v>
      </c>
      <c r="O1410" s="195">
        <v>304550</v>
      </c>
      <c r="Q1410" s="241">
        <v>6060</v>
      </c>
      <c r="R1410" s="242">
        <f t="shared" si="447"/>
        <v>23490</v>
      </c>
      <c r="S1410" s="242">
        <f t="shared" si="449"/>
        <v>29460.000000000004</v>
      </c>
      <c r="T1410" s="242">
        <f t="shared" si="450"/>
        <v>195118</v>
      </c>
      <c r="U1410" s="242">
        <f t="shared" si="435"/>
        <v>248068</v>
      </c>
      <c r="V1410" s="242">
        <f t="shared" si="445"/>
        <v>254128</v>
      </c>
      <c r="W1410" s="242">
        <f t="shared" si="436"/>
        <v>25413</v>
      </c>
      <c r="X1410" s="242">
        <f t="shared" si="437"/>
        <v>9400</v>
      </c>
      <c r="Y1410" s="244">
        <f t="shared" si="438"/>
        <v>288940</v>
      </c>
      <c r="AB1410" s="241">
        <v>7300</v>
      </c>
      <c r="AC1410" s="242">
        <f t="shared" si="448"/>
        <v>27990</v>
      </c>
      <c r="AD1410" s="242">
        <f t="shared" si="451"/>
        <v>37580</v>
      </c>
      <c r="AE1410" s="242">
        <f t="shared" si="452"/>
        <v>253943.00000000003</v>
      </c>
      <c r="AF1410" s="242">
        <f t="shared" si="439"/>
        <v>319513</v>
      </c>
      <c r="AG1410" s="242">
        <f t="shared" si="446"/>
        <v>326813</v>
      </c>
      <c r="AH1410" s="242">
        <f t="shared" si="440"/>
        <v>32681</v>
      </c>
      <c r="AI1410" s="242">
        <f t="shared" si="441"/>
        <v>12090</v>
      </c>
      <c r="AJ1410" s="244">
        <f t="shared" si="442"/>
        <v>371580</v>
      </c>
      <c r="AM1410" s="246">
        <f t="shared" si="443"/>
        <v>21290</v>
      </c>
      <c r="AN1410" s="246">
        <f t="shared" si="444"/>
        <v>15610</v>
      </c>
    </row>
    <row r="1411" spans="2:40">
      <c r="B1411" s="247">
        <v>1406</v>
      </c>
      <c r="C1411" s="3"/>
      <c r="J1411" s="247">
        <v>906</v>
      </c>
      <c r="N1411" s="195">
        <v>393190</v>
      </c>
      <c r="O1411" s="195">
        <v>304790</v>
      </c>
      <c r="Q1411" s="241">
        <v>6060</v>
      </c>
      <c r="R1411" s="242">
        <f t="shared" si="447"/>
        <v>23490</v>
      </c>
      <c r="S1411" s="242">
        <f t="shared" si="449"/>
        <v>29460.000000000004</v>
      </c>
      <c r="T1411" s="242">
        <f t="shared" si="450"/>
        <v>195333.6</v>
      </c>
      <c r="U1411" s="242">
        <f t="shared" si="435"/>
        <v>248283.6</v>
      </c>
      <c r="V1411" s="242">
        <f t="shared" si="445"/>
        <v>254343.6</v>
      </c>
      <c r="W1411" s="242">
        <f t="shared" si="436"/>
        <v>25434</v>
      </c>
      <c r="X1411" s="242">
        <f t="shared" si="437"/>
        <v>9410</v>
      </c>
      <c r="Y1411" s="244">
        <f t="shared" si="438"/>
        <v>289180</v>
      </c>
      <c r="AB1411" s="241">
        <v>7300</v>
      </c>
      <c r="AC1411" s="242">
        <f t="shared" si="448"/>
        <v>27990</v>
      </c>
      <c r="AD1411" s="242">
        <f t="shared" si="451"/>
        <v>37580</v>
      </c>
      <c r="AE1411" s="242">
        <f t="shared" si="452"/>
        <v>254223.60000000003</v>
      </c>
      <c r="AF1411" s="242">
        <f t="shared" si="439"/>
        <v>319793.60000000003</v>
      </c>
      <c r="AG1411" s="242">
        <f t="shared" si="446"/>
        <v>327093.60000000003</v>
      </c>
      <c r="AH1411" s="242">
        <f t="shared" si="440"/>
        <v>32709</v>
      </c>
      <c r="AI1411" s="242">
        <f t="shared" si="441"/>
        <v>12100</v>
      </c>
      <c r="AJ1411" s="244">
        <f t="shared" si="442"/>
        <v>371900</v>
      </c>
      <c r="AM1411" s="246">
        <f t="shared" si="443"/>
        <v>21290</v>
      </c>
      <c r="AN1411" s="246">
        <f t="shared" si="444"/>
        <v>15610</v>
      </c>
    </row>
    <row r="1412" spans="2:40">
      <c r="B1412" s="2">
        <v>1407</v>
      </c>
      <c r="C1412" s="3"/>
      <c r="J1412" s="247">
        <v>907</v>
      </c>
      <c r="N1412" s="195">
        <v>393510</v>
      </c>
      <c r="O1412" s="195">
        <v>305030</v>
      </c>
      <c r="Q1412" s="241">
        <v>6060</v>
      </c>
      <c r="R1412" s="242">
        <f t="shared" si="447"/>
        <v>23490</v>
      </c>
      <c r="S1412" s="242">
        <f t="shared" si="449"/>
        <v>29460.000000000004</v>
      </c>
      <c r="T1412" s="242">
        <f t="shared" si="450"/>
        <v>195549.19999999998</v>
      </c>
      <c r="U1412" s="242">
        <f t="shared" si="435"/>
        <v>248499.19999999998</v>
      </c>
      <c r="V1412" s="242">
        <f t="shared" si="445"/>
        <v>254559.19999999998</v>
      </c>
      <c r="W1412" s="242">
        <f t="shared" si="436"/>
        <v>25456</v>
      </c>
      <c r="X1412" s="242">
        <f t="shared" si="437"/>
        <v>9410</v>
      </c>
      <c r="Y1412" s="244">
        <f t="shared" si="438"/>
        <v>289420</v>
      </c>
      <c r="AB1412" s="241">
        <v>7300</v>
      </c>
      <c r="AC1412" s="242">
        <f t="shared" si="448"/>
        <v>27990</v>
      </c>
      <c r="AD1412" s="242">
        <f t="shared" si="451"/>
        <v>37580</v>
      </c>
      <c r="AE1412" s="242">
        <f t="shared" si="452"/>
        <v>254504.2</v>
      </c>
      <c r="AF1412" s="242">
        <f t="shared" si="439"/>
        <v>320074.2</v>
      </c>
      <c r="AG1412" s="242">
        <f t="shared" si="446"/>
        <v>327374.2</v>
      </c>
      <c r="AH1412" s="242">
        <f t="shared" si="440"/>
        <v>32737</v>
      </c>
      <c r="AI1412" s="242">
        <f t="shared" si="441"/>
        <v>12110</v>
      </c>
      <c r="AJ1412" s="244">
        <f t="shared" si="442"/>
        <v>372220</v>
      </c>
      <c r="AM1412" s="246">
        <f t="shared" si="443"/>
        <v>21290</v>
      </c>
      <c r="AN1412" s="246">
        <f t="shared" si="444"/>
        <v>15610</v>
      </c>
    </row>
    <row r="1413" spans="2:40">
      <c r="B1413" s="247">
        <v>1408</v>
      </c>
      <c r="C1413" s="3"/>
      <c r="J1413" s="247">
        <v>908</v>
      </c>
      <c r="N1413" s="195">
        <v>393830</v>
      </c>
      <c r="O1413" s="195">
        <v>305280</v>
      </c>
      <c r="Q1413" s="241">
        <v>6060</v>
      </c>
      <c r="R1413" s="242">
        <f t="shared" si="447"/>
        <v>23490</v>
      </c>
      <c r="S1413" s="242">
        <f t="shared" si="449"/>
        <v>29460.000000000004</v>
      </c>
      <c r="T1413" s="242">
        <f t="shared" si="450"/>
        <v>195764.8</v>
      </c>
      <c r="U1413" s="242">
        <f t="shared" ref="U1413:U1476" si="453">R1413+S1413+T1413</f>
        <v>248714.8</v>
      </c>
      <c r="V1413" s="242">
        <f t="shared" si="445"/>
        <v>254774.8</v>
      </c>
      <c r="W1413" s="242">
        <f t="shared" ref="W1413:W1476" si="454">ROUND((V1413*0.1),0)</f>
        <v>25477</v>
      </c>
      <c r="X1413" s="242">
        <f t="shared" ref="X1413:X1476" si="455">ROUNDDOWN((V1413*0.037),-1)</f>
        <v>9420</v>
      </c>
      <c r="Y1413" s="244">
        <f t="shared" ref="Y1413:Y1476" si="456">ROUNDDOWN((V1413+W1413+X1413),-1)</f>
        <v>289670</v>
      </c>
      <c r="AB1413" s="241">
        <v>7300</v>
      </c>
      <c r="AC1413" s="242">
        <f t="shared" si="448"/>
        <v>27990</v>
      </c>
      <c r="AD1413" s="242">
        <f t="shared" si="451"/>
        <v>37580</v>
      </c>
      <c r="AE1413" s="242">
        <f t="shared" si="452"/>
        <v>254784.80000000002</v>
      </c>
      <c r="AF1413" s="242">
        <f t="shared" ref="AF1413:AF1476" si="457">AC1413+AD1413+AE1413</f>
        <v>320354.80000000005</v>
      </c>
      <c r="AG1413" s="242">
        <f t="shared" si="446"/>
        <v>327654.80000000005</v>
      </c>
      <c r="AH1413" s="242">
        <f t="shared" ref="AH1413:AH1476" si="458">ROUND((AG1413*0.1),0)</f>
        <v>32765</v>
      </c>
      <c r="AI1413" s="242">
        <f t="shared" ref="AI1413:AI1476" si="459">ROUNDDOWN((AG1413*0.037),-1)</f>
        <v>12120</v>
      </c>
      <c r="AJ1413" s="244">
        <f t="shared" ref="AJ1413:AJ1476" si="460">ROUNDDOWN((AG1413+AH1413+AI1413),-1)</f>
        <v>372530</v>
      </c>
      <c r="AM1413" s="246">
        <f t="shared" si="443"/>
        <v>21300</v>
      </c>
      <c r="AN1413" s="246">
        <f t="shared" si="444"/>
        <v>15610</v>
      </c>
    </row>
    <row r="1414" spans="2:40">
      <c r="B1414" s="2">
        <v>1409</v>
      </c>
      <c r="C1414" s="3"/>
      <c r="J1414" s="247">
        <v>909</v>
      </c>
      <c r="N1414" s="195">
        <v>394150</v>
      </c>
      <c r="O1414" s="195">
        <v>305530</v>
      </c>
      <c r="Q1414" s="241">
        <v>6060</v>
      </c>
      <c r="R1414" s="242">
        <f t="shared" si="447"/>
        <v>23490</v>
      </c>
      <c r="S1414" s="242">
        <f t="shared" si="449"/>
        <v>29460.000000000004</v>
      </c>
      <c r="T1414" s="242">
        <f t="shared" si="450"/>
        <v>195980.4</v>
      </c>
      <c r="U1414" s="242">
        <f t="shared" si="453"/>
        <v>248930.4</v>
      </c>
      <c r="V1414" s="242">
        <f t="shared" si="445"/>
        <v>254990.4</v>
      </c>
      <c r="W1414" s="242">
        <f t="shared" si="454"/>
        <v>25499</v>
      </c>
      <c r="X1414" s="242">
        <f t="shared" si="455"/>
        <v>9430</v>
      </c>
      <c r="Y1414" s="244">
        <f t="shared" si="456"/>
        <v>289910</v>
      </c>
      <c r="AB1414" s="241">
        <v>7300</v>
      </c>
      <c r="AC1414" s="242">
        <f t="shared" si="448"/>
        <v>27990</v>
      </c>
      <c r="AD1414" s="242">
        <f t="shared" si="451"/>
        <v>37580</v>
      </c>
      <c r="AE1414" s="242">
        <f t="shared" si="452"/>
        <v>255065.40000000002</v>
      </c>
      <c r="AF1414" s="242">
        <f t="shared" si="457"/>
        <v>320635.40000000002</v>
      </c>
      <c r="AG1414" s="242">
        <f t="shared" si="446"/>
        <v>327935.40000000002</v>
      </c>
      <c r="AH1414" s="242">
        <f t="shared" si="458"/>
        <v>32794</v>
      </c>
      <c r="AI1414" s="242">
        <f t="shared" si="459"/>
        <v>12130</v>
      </c>
      <c r="AJ1414" s="244">
        <f t="shared" si="460"/>
        <v>372850</v>
      </c>
      <c r="AM1414" s="246">
        <f t="shared" ref="AM1414:AM1477" si="461">N1414-AJ1414</f>
        <v>21300</v>
      </c>
      <c r="AN1414" s="246">
        <f t="shared" ref="AN1414:AN1477" si="462">O1414-Y1414</f>
        <v>15620</v>
      </c>
    </row>
    <row r="1415" spans="2:40">
      <c r="B1415" s="247">
        <v>1410</v>
      </c>
      <c r="C1415" s="3"/>
      <c r="J1415" s="247">
        <v>910</v>
      </c>
      <c r="N1415" s="195">
        <v>394470</v>
      </c>
      <c r="O1415" s="195">
        <v>305780</v>
      </c>
      <c r="Q1415" s="241">
        <v>6060</v>
      </c>
      <c r="R1415" s="242">
        <f t="shared" si="447"/>
        <v>23490</v>
      </c>
      <c r="S1415" s="242">
        <f t="shared" si="449"/>
        <v>29460.000000000004</v>
      </c>
      <c r="T1415" s="242">
        <f t="shared" si="450"/>
        <v>196196</v>
      </c>
      <c r="U1415" s="242">
        <f t="shared" si="453"/>
        <v>249146</v>
      </c>
      <c r="V1415" s="242">
        <f t="shared" si="445"/>
        <v>255206</v>
      </c>
      <c r="W1415" s="242">
        <f t="shared" si="454"/>
        <v>25521</v>
      </c>
      <c r="X1415" s="242">
        <f t="shared" si="455"/>
        <v>9440</v>
      </c>
      <c r="Y1415" s="244">
        <f t="shared" si="456"/>
        <v>290160</v>
      </c>
      <c r="AB1415" s="241">
        <v>7300</v>
      </c>
      <c r="AC1415" s="242">
        <f t="shared" si="448"/>
        <v>27990</v>
      </c>
      <c r="AD1415" s="242">
        <f t="shared" si="451"/>
        <v>37580</v>
      </c>
      <c r="AE1415" s="242">
        <f t="shared" si="452"/>
        <v>255346.00000000003</v>
      </c>
      <c r="AF1415" s="242">
        <f t="shared" si="457"/>
        <v>320916</v>
      </c>
      <c r="AG1415" s="242">
        <f t="shared" si="446"/>
        <v>328216</v>
      </c>
      <c r="AH1415" s="242">
        <f t="shared" si="458"/>
        <v>32822</v>
      </c>
      <c r="AI1415" s="242">
        <f t="shared" si="459"/>
        <v>12140</v>
      </c>
      <c r="AJ1415" s="244">
        <f t="shared" si="460"/>
        <v>373170</v>
      </c>
      <c r="AM1415" s="246">
        <f t="shared" si="461"/>
        <v>21300</v>
      </c>
      <c r="AN1415" s="246">
        <f t="shared" si="462"/>
        <v>15620</v>
      </c>
    </row>
    <row r="1416" spans="2:40">
      <c r="B1416" s="2">
        <v>1411</v>
      </c>
      <c r="C1416" s="3"/>
      <c r="J1416" s="247">
        <v>911</v>
      </c>
      <c r="N1416" s="195">
        <v>394780</v>
      </c>
      <c r="O1416" s="195">
        <v>306010</v>
      </c>
      <c r="Q1416" s="241">
        <v>6060</v>
      </c>
      <c r="R1416" s="242">
        <f t="shared" si="447"/>
        <v>23490</v>
      </c>
      <c r="S1416" s="242">
        <f t="shared" si="449"/>
        <v>29460.000000000004</v>
      </c>
      <c r="T1416" s="242">
        <f t="shared" si="450"/>
        <v>196411.6</v>
      </c>
      <c r="U1416" s="242">
        <f t="shared" si="453"/>
        <v>249361.6</v>
      </c>
      <c r="V1416" s="242">
        <f t="shared" si="445"/>
        <v>255421.6</v>
      </c>
      <c r="W1416" s="242">
        <f t="shared" si="454"/>
        <v>25542</v>
      </c>
      <c r="X1416" s="242">
        <f t="shared" si="455"/>
        <v>9450</v>
      </c>
      <c r="Y1416" s="244">
        <f t="shared" si="456"/>
        <v>290410</v>
      </c>
      <c r="AB1416" s="241">
        <v>7300</v>
      </c>
      <c r="AC1416" s="242">
        <f t="shared" si="448"/>
        <v>27990</v>
      </c>
      <c r="AD1416" s="242">
        <f t="shared" si="451"/>
        <v>37580</v>
      </c>
      <c r="AE1416" s="242">
        <f t="shared" si="452"/>
        <v>255626.60000000003</v>
      </c>
      <c r="AF1416" s="242">
        <f t="shared" si="457"/>
        <v>321196.60000000003</v>
      </c>
      <c r="AG1416" s="242">
        <f t="shared" si="446"/>
        <v>328496.60000000003</v>
      </c>
      <c r="AH1416" s="242">
        <f t="shared" si="458"/>
        <v>32850</v>
      </c>
      <c r="AI1416" s="242">
        <f t="shared" si="459"/>
        <v>12150</v>
      </c>
      <c r="AJ1416" s="244">
        <f t="shared" si="460"/>
        <v>373490</v>
      </c>
      <c r="AM1416" s="246">
        <f t="shared" si="461"/>
        <v>21290</v>
      </c>
      <c r="AN1416" s="246">
        <f t="shared" si="462"/>
        <v>15600</v>
      </c>
    </row>
    <row r="1417" spans="2:40">
      <c r="B1417" s="247">
        <v>1412</v>
      </c>
      <c r="C1417" s="3"/>
      <c r="J1417" s="247">
        <v>912</v>
      </c>
      <c r="N1417" s="195">
        <v>395100</v>
      </c>
      <c r="O1417" s="195">
        <v>306260</v>
      </c>
      <c r="Q1417" s="241">
        <v>6060</v>
      </c>
      <c r="R1417" s="242">
        <f t="shared" si="447"/>
        <v>23490</v>
      </c>
      <c r="S1417" s="242">
        <f t="shared" si="449"/>
        <v>29460.000000000004</v>
      </c>
      <c r="T1417" s="242">
        <f t="shared" si="450"/>
        <v>196627.19999999998</v>
      </c>
      <c r="U1417" s="242">
        <f t="shared" si="453"/>
        <v>249577.19999999998</v>
      </c>
      <c r="V1417" s="242">
        <f t="shared" si="445"/>
        <v>255637.19999999998</v>
      </c>
      <c r="W1417" s="242">
        <f t="shared" si="454"/>
        <v>25564</v>
      </c>
      <c r="X1417" s="242">
        <f t="shared" si="455"/>
        <v>9450</v>
      </c>
      <c r="Y1417" s="244">
        <f t="shared" si="456"/>
        <v>290650</v>
      </c>
      <c r="AB1417" s="241">
        <v>7300</v>
      </c>
      <c r="AC1417" s="242">
        <f t="shared" si="448"/>
        <v>27990</v>
      </c>
      <c r="AD1417" s="242">
        <f t="shared" si="451"/>
        <v>37580</v>
      </c>
      <c r="AE1417" s="242">
        <f t="shared" si="452"/>
        <v>255907.20000000001</v>
      </c>
      <c r="AF1417" s="242">
        <f t="shared" si="457"/>
        <v>321477.2</v>
      </c>
      <c r="AG1417" s="242">
        <f t="shared" si="446"/>
        <v>328777.2</v>
      </c>
      <c r="AH1417" s="242">
        <f t="shared" si="458"/>
        <v>32878</v>
      </c>
      <c r="AI1417" s="242">
        <f t="shared" si="459"/>
        <v>12160</v>
      </c>
      <c r="AJ1417" s="244">
        <f t="shared" si="460"/>
        <v>373810</v>
      </c>
      <c r="AM1417" s="246">
        <f t="shared" si="461"/>
        <v>21290</v>
      </c>
      <c r="AN1417" s="246">
        <f t="shared" si="462"/>
        <v>15610</v>
      </c>
    </row>
    <row r="1418" spans="2:40">
      <c r="B1418" s="2">
        <v>1413</v>
      </c>
      <c r="C1418" s="3"/>
      <c r="J1418" s="247">
        <v>913</v>
      </c>
      <c r="N1418" s="195">
        <v>395420</v>
      </c>
      <c r="O1418" s="195">
        <v>306510</v>
      </c>
      <c r="Q1418" s="241">
        <v>6060</v>
      </c>
      <c r="R1418" s="242">
        <f t="shared" si="447"/>
        <v>23490</v>
      </c>
      <c r="S1418" s="242">
        <f t="shared" si="449"/>
        <v>29460.000000000004</v>
      </c>
      <c r="T1418" s="242">
        <f t="shared" si="450"/>
        <v>196842.8</v>
      </c>
      <c r="U1418" s="242">
        <f t="shared" si="453"/>
        <v>249792.8</v>
      </c>
      <c r="V1418" s="242">
        <f t="shared" si="445"/>
        <v>255852.79999999999</v>
      </c>
      <c r="W1418" s="242">
        <f t="shared" si="454"/>
        <v>25585</v>
      </c>
      <c r="X1418" s="242">
        <f t="shared" si="455"/>
        <v>9460</v>
      </c>
      <c r="Y1418" s="244">
        <f t="shared" si="456"/>
        <v>290890</v>
      </c>
      <c r="AB1418" s="241">
        <v>7300</v>
      </c>
      <c r="AC1418" s="242">
        <f t="shared" si="448"/>
        <v>27990</v>
      </c>
      <c r="AD1418" s="242">
        <f t="shared" si="451"/>
        <v>37580</v>
      </c>
      <c r="AE1418" s="242">
        <f t="shared" si="452"/>
        <v>256187.80000000002</v>
      </c>
      <c r="AF1418" s="242">
        <f t="shared" si="457"/>
        <v>321757.80000000005</v>
      </c>
      <c r="AG1418" s="242">
        <f t="shared" si="446"/>
        <v>329057.80000000005</v>
      </c>
      <c r="AH1418" s="242">
        <f t="shared" si="458"/>
        <v>32906</v>
      </c>
      <c r="AI1418" s="242">
        <f t="shared" si="459"/>
        <v>12170</v>
      </c>
      <c r="AJ1418" s="244">
        <f t="shared" si="460"/>
        <v>374130</v>
      </c>
      <c r="AM1418" s="246">
        <f t="shared" si="461"/>
        <v>21290</v>
      </c>
      <c r="AN1418" s="246">
        <f t="shared" si="462"/>
        <v>15620</v>
      </c>
    </row>
    <row r="1419" spans="2:40">
      <c r="B1419" s="247">
        <v>1414</v>
      </c>
      <c r="C1419" s="3"/>
      <c r="J1419" s="247">
        <v>914</v>
      </c>
      <c r="N1419" s="195">
        <v>395740</v>
      </c>
      <c r="O1419" s="195">
        <v>306750</v>
      </c>
      <c r="Q1419" s="241">
        <v>6060</v>
      </c>
      <c r="R1419" s="242">
        <f t="shared" si="447"/>
        <v>23490</v>
      </c>
      <c r="S1419" s="242">
        <f t="shared" si="449"/>
        <v>29460.000000000004</v>
      </c>
      <c r="T1419" s="242">
        <f t="shared" si="450"/>
        <v>197058.4</v>
      </c>
      <c r="U1419" s="242">
        <f t="shared" si="453"/>
        <v>250008.4</v>
      </c>
      <c r="V1419" s="242">
        <f t="shared" si="445"/>
        <v>256068.4</v>
      </c>
      <c r="W1419" s="242">
        <f t="shared" si="454"/>
        <v>25607</v>
      </c>
      <c r="X1419" s="242">
        <f t="shared" si="455"/>
        <v>9470</v>
      </c>
      <c r="Y1419" s="244">
        <f t="shared" si="456"/>
        <v>291140</v>
      </c>
      <c r="AB1419" s="241">
        <v>7300</v>
      </c>
      <c r="AC1419" s="242">
        <f t="shared" si="448"/>
        <v>27990</v>
      </c>
      <c r="AD1419" s="242">
        <f t="shared" si="451"/>
        <v>37580</v>
      </c>
      <c r="AE1419" s="242">
        <f t="shared" si="452"/>
        <v>256468.40000000002</v>
      </c>
      <c r="AF1419" s="242">
        <f t="shared" si="457"/>
        <v>322038.40000000002</v>
      </c>
      <c r="AG1419" s="242">
        <f t="shared" si="446"/>
        <v>329338.40000000002</v>
      </c>
      <c r="AH1419" s="242">
        <f t="shared" si="458"/>
        <v>32934</v>
      </c>
      <c r="AI1419" s="242">
        <f t="shared" si="459"/>
        <v>12180</v>
      </c>
      <c r="AJ1419" s="244">
        <f t="shared" si="460"/>
        <v>374450</v>
      </c>
      <c r="AM1419" s="246">
        <f t="shared" si="461"/>
        <v>21290</v>
      </c>
      <c r="AN1419" s="246">
        <f t="shared" si="462"/>
        <v>15610</v>
      </c>
    </row>
    <row r="1420" spans="2:40">
      <c r="B1420" s="2">
        <v>1415</v>
      </c>
      <c r="C1420" s="3"/>
      <c r="J1420" s="247">
        <v>915</v>
      </c>
      <c r="N1420" s="195">
        <v>396060</v>
      </c>
      <c r="O1420" s="195">
        <v>307000</v>
      </c>
      <c r="Q1420" s="241">
        <v>6060</v>
      </c>
      <c r="R1420" s="242">
        <f t="shared" si="447"/>
        <v>23490</v>
      </c>
      <c r="S1420" s="242">
        <f t="shared" si="449"/>
        <v>29460.000000000004</v>
      </c>
      <c r="T1420" s="242">
        <f t="shared" si="450"/>
        <v>197274</v>
      </c>
      <c r="U1420" s="242">
        <f t="shared" si="453"/>
        <v>250224</v>
      </c>
      <c r="V1420" s="242">
        <f t="shared" si="445"/>
        <v>256284</v>
      </c>
      <c r="W1420" s="242">
        <f t="shared" si="454"/>
        <v>25628</v>
      </c>
      <c r="X1420" s="242">
        <f t="shared" si="455"/>
        <v>9480</v>
      </c>
      <c r="Y1420" s="244">
        <f t="shared" si="456"/>
        <v>291390</v>
      </c>
      <c r="AB1420" s="241">
        <v>7300</v>
      </c>
      <c r="AC1420" s="242">
        <f t="shared" si="448"/>
        <v>27990</v>
      </c>
      <c r="AD1420" s="242">
        <f t="shared" si="451"/>
        <v>37580</v>
      </c>
      <c r="AE1420" s="242">
        <f t="shared" si="452"/>
        <v>256749.00000000003</v>
      </c>
      <c r="AF1420" s="242">
        <f t="shared" si="457"/>
        <v>322319</v>
      </c>
      <c r="AG1420" s="242">
        <f t="shared" si="446"/>
        <v>329619</v>
      </c>
      <c r="AH1420" s="242">
        <f t="shared" si="458"/>
        <v>32962</v>
      </c>
      <c r="AI1420" s="242">
        <f t="shared" si="459"/>
        <v>12190</v>
      </c>
      <c r="AJ1420" s="244">
        <f t="shared" si="460"/>
        <v>374770</v>
      </c>
      <c r="AM1420" s="246">
        <f t="shared" si="461"/>
        <v>21290</v>
      </c>
      <c r="AN1420" s="246">
        <f t="shared" si="462"/>
        <v>15610</v>
      </c>
    </row>
    <row r="1421" spans="2:40">
      <c r="B1421" s="247">
        <v>1416</v>
      </c>
      <c r="C1421" s="3"/>
      <c r="J1421" s="247">
        <v>916</v>
      </c>
      <c r="N1421" s="195">
        <v>396380</v>
      </c>
      <c r="O1421" s="195">
        <v>307240</v>
      </c>
      <c r="Q1421" s="241">
        <v>6060</v>
      </c>
      <c r="R1421" s="242">
        <f t="shared" si="447"/>
        <v>23490</v>
      </c>
      <c r="S1421" s="242">
        <f t="shared" si="449"/>
        <v>29460.000000000004</v>
      </c>
      <c r="T1421" s="242">
        <f t="shared" si="450"/>
        <v>197489.6</v>
      </c>
      <c r="U1421" s="242">
        <f t="shared" si="453"/>
        <v>250439.6</v>
      </c>
      <c r="V1421" s="242">
        <f t="shared" si="445"/>
        <v>256499.6</v>
      </c>
      <c r="W1421" s="242">
        <f t="shared" si="454"/>
        <v>25650</v>
      </c>
      <c r="X1421" s="242">
        <f t="shared" si="455"/>
        <v>9490</v>
      </c>
      <c r="Y1421" s="244">
        <f t="shared" si="456"/>
        <v>291630</v>
      </c>
      <c r="AB1421" s="241">
        <v>7300</v>
      </c>
      <c r="AC1421" s="242">
        <f t="shared" si="448"/>
        <v>27990</v>
      </c>
      <c r="AD1421" s="242">
        <f t="shared" si="451"/>
        <v>37580</v>
      </c>
      <c r="AE1421" s="242">
        <f t="shared" si="452"/>
        <v>257029.60000000003</v>
      </c>
      <c r="AF1421" s="242">
        <f t="shared" si="457"/>
        <v>322599.60000000003</v>
      </c>
      <c r="AG1421" s="242">
        <f t="shared" si="446"/>
        <v>329899.60000000003</v>
      </c>
      <c r="AH1421" s="242">
        <f t="shared" si="458"/>
        <v>32990</v>
      </c>
      <c r="AI1421" s="242">
        <f t="shared" si="459"/>
        <v>12200</v>
      </c>
      <c r="AJ1421" s="244">
        <f t="shared" si="460"/>
        <v>375080</v>
      </c>
      <c r="AM1421" s="246">
        <f t="shared" si="461"/>
        <v>21300</v>
      </c>
      <c r="AN1421" s="246">
        <f t="shared" si="462"/>
        <v>15610</v>
      </c>
    </row>
    <row r="1422" spans="2:40">
      <c r="B1422" s="2">
        <v>1417</v>
      </c>
      <c r="C1422" s="3"/>
      <c r="J1422" s="247">
        <v>917</v>
      </c>
      <c r="N1422" s="195">
        <v>396700</v>
      </c>
      <c r="O1422" s="195">
        <v>307490</v>
      </c>
      <c r="Q1422" s="241">
        <v>6060</v>
      </c>
      <c r="R1422" s="242">
        <f t="shared" si="447"/>
        <v>23490</v>
      </c>
      <c r="S1422" s="242">
        <f t="shared" si="449"/>
        <v>29460.000000000004</v>
      </c>
      <c r="T1422" s="242">
        <f t="shared" si="450"/>
        <v>197705.19999999998</v>
      </c>
      <c r="U1422" s="242">
        <f t="shared" si="453"/>
        <v>250655.19999999998</v>
      </c>
      <c r="V1422" s="242">
        <f t="shared" ref="V1422:V1485" si="463">Q1422+U1422</f>
        <v>256715.19999999998</v>
      </c>
      <c r="W1422" s="242">
        <f t="shared" si="454"/>
        <v>25672</v>
      </c>
      <c r="X1422" s="242">
        <f t="shared" si="455"/>
        <v>9490</v>
      </c>
      <c r="Y1422" s="244">
        <f t="shared" si="456"/>
        <v>291870</v>
      </c>
      <c r="AB1422" s="241">
        <v>7300</v>
      </c>
      <c r="AC1422" s="242">
        <f t="shared" si="448"/>
        <v>27990</v>
      </c>
      <c r="AD1422" s="242">
        <f t="shared" si="451"/>
        <v>37580</v>
      </c>
      <c r="AE1422" s="242">
        <f t="shared" si="452"/>
        <v>257310.2</v>
      </c>
      <c r="AF1422" s="242">
        <f t="shared" si="457"/>
        <v>322880.2</v>
      </c>
      <c r="AG1422" s="242">
        <f t="shared" ref="AG1422:AG1485" si="464">AB1422+AF1422</f>
        <v>330180.2</v>
      </c>
      <c r="AH1422" s="242">
        <f t="shared" si="458"/>
        <v>33018</v>
      </c>
      <c r="AI1422" s="242">
        <f t="shared" si="459"/>
        <v>12210</v>
      </c>
      <c r="AJ1422" s="244">
        <f t="shared" si="460"/>
        <v>375400</v>
      </c>
      <c r="AM1422" s="246">
        <f t="shared" si="461"/>
        <v>21300</v>
      </c>
      <c r="AN1422" s="246">
        <f t="shared" si="462"/>
        <v>15620</v>
      </c>
    </row>
    <row r="1423" spans="2:40">
      <c r="B1423" s="247">
        <v>1418</v>
      </c>
      <c r="C1423" s="3"/>
      <c r="J1423" s="247">
        <v>918</v>
      </c>
      <c r="N1423" s="195">
        <v>397020</v>
      </c>
      <c r="O1423" s="195">
        <v>307730</v>
      </c>
      <c r="Q1423" s="241">
        <v>6060</v>
      </c>
      <c r="R1423" s="242">
        <f t="shared" si="447"/>
        <v>23490</v>
      </c>
      <c r="S1423" s="242">
        <f t="shared" si="449"/>
        <v>29460.000000000004</v>
      </c>
      <c r="T1423" s="242">
        <f t="shared" si="450"/>
        <v>197920.8</v>
      </c>
      <c r="U1423" s="242">
        <f t="shared" si="453"/>
        <v>250870.8</v>
      </c>
      <c r="V1423" s="242">
        <f t="shared" si="463"/>
        <v>256930.8</v>
      </c>
      <c r="W1423" s="242">
        <f t="shared" si="454"/>
        <v>25693</v>
      </c>
      <c r="X1423" s="242">
        <f t="shared" si="455"/>
        <v>9500</v>
      </c>
      <c r="Y1423" s="244">
        <f t="shared" si="456"/>
        <v>292120</v>
      </c>
      <c r="AB1423" s="241">
        <v>7300</v>
      </c>
      <c r="AC1423" s="242">
        <f t="shared" si="448"/>
        <v>27990</v>
      </c>
      <c r="AD1423" s="242">
        <f t="shared" si="451"/>
        <v>37580</v>
      </c>
      <c r="AE1423" s="242">
        <f t="shared" si="452"/>
        <v>257590.80000000002</v>
      </c>
      <c r="AF1423" s="242">
        <f t="shared" si="457"/>
        <v>323160.80000000005</v>
      </c>
      <c r="AG1423" s="242">
        <f t="shared" si="464"/>
        <v>330460.80000000005</v>
      </c>
      <c r="AH1423" s="242">
        <f t="shared" si="458"/>
        <v>33046</v>
      </c>
      <c r="AI1423" s="242">
        <f t="shared" si="459"/>
        <v>12220</v>
      </c>
      <c r="AJ1423" s="244">
        <f t="shared" si="460"/>
        <v>375720</v>
      </c>
      <c r="AM1423" s="246">
        <f t="shared" si="461"/>
        <v>21300</v>
      </c>
      <c r="AN1423" s="246">
        <f t="shared" si="462"/>
        <v>15610</v>
      </c>
    </row>
    <row r="1424" spans="2:40">
      <c r="B1424" s="2">
        <v>1419</v>
      </c>
      <c r="C1424" s="3"/>
      <c r="J1424" s="247">
        <v>919</v>
      </c>
      <c r="N1424" s="195">
        <v>397340</v>
      </c>
      <c r="O1424" s="195">
        <v>307980</v>
      </c>
      <c r="Q1424" s="241">
        <v>6060</v>
      </c>
      <c r="R1424" s="242">
        <f t="shared" si="447"/>
        <v>23490</v>
      </c>
      <c r="S1424" s="242">
        <f t="shared" si="449"/>
        <v>29460.000000000004</v>
      </c>
      <c r="T1424" s="242">
        <f t="shared" si="450"/>
        <v>198136.4</v>
      </c>
      <c r="U1424" s="242">
        <f t="shared" si="453"/>
        <v>251086.4</v>
      </c>
      <c r="V1424" s="242">
        <f t="shared" si="463"/>
        <v>257146.4</v>
      </c>
      <c r="W1424" s="242">
        <f t="shared" si="454"/>
        <v>25715</v>
      </c>
      <c r="X1424" s="242">
        <f t="shared" si="455"/>
        <v>9510</v>
      </c>
      <c r="Y1424" s="244">
        <f t="shared" si="456"/>
        <v>292370</v>
      </c>
      <c r="AB1424" s="241">
        <v>7300</v>
      </c>
      <c r="AC1424" s="242">
        <f t="shared" si="448"/>
        <v>27990</v>
      </c>
      <c r="AD1424" s="242">
        <f t="shared" si="451"/>
        <v>37580</v>
      </c>
      <c r="AE1424" s="242">
        <f t="shared" si="452"/>
        <v>257871.40000000002</v>
      </c>
      <c r="AF1424" s="242">
        <f t="shared" si="457"/>
        <v>323441.40000000002</v>
      </c>
      <c r="AG1424" s="242">
        <f t="shared" si="464"/>
        <v>330741.40000000002</v>
      </c>
      <c r="AH1424" s="242">
        <f t="shared" si="458"/>
        <v>33074</v>
      </c>
      <c r="AI1424" s="242">
        <f t="shared" si="459"/>
        <v>12230</v>
      </c>
      <c r="AJ1424" s="244">
        <f t="shared" si="460"/>
        <v>376040</v>
      </c>
      <c r="AM1424" s="246">
        <f t="shared" si="461"/>
        <v>21300</v>
      </c>
      <c r="AN1424" s="246">
        <f t="shared" si="462"/>
        <v>15610</v>
      </c>
    </row>
    <row r="1425" spans="2:40">
      <c r="B1425" s="247">
        <v>1420</v>
      </c>
      <c r="C1425" s="3"/>
      <c r="J1425" s="247">
        <v>920</v>
      </c>
      <c r="N1425" s="195">
        <v>397660</v>
      </c>
      <c r="O1425" s="195">
        <v>308230</v>
      </c>
      <c r="Q1425" s="241">
        <v>6060</v>
      </c>
      <c r="R1425" s="242">
        <f t="shared" si="447"/>
        <v>23490</v>
      </c>
      <c r="S1425" s="242">
        <f t="shared" si="449"/>
        <v>29460.000000000004</v>
      </c>
      <c r="T1425" s="242">
        <f t="shared" si="450"/>
        <v>198352</v>
      </c>
      <c r="U1425" s="242">
        <f t="shared" si="453"/>
        <v>251302</v>
      </c>
      <c r="V1425" s="242">
        <f t="shared" si="463"/>
        <v>257362</v>
      </c>
      <c r="W1425" s="242">
        <f t="shared" si="454"/>
        <v>25736</v>
      </c>
      <c r="X1425" s="242">
        <f t="shared" si="455"/>
        <v>9520</v>
      </c>
      <c r="Y1425" s="244">
        <f t="shared" si="456"/>
        <v>292610</v>
      </c>
      <c r="AB1425" s="241">
        <v>7300</v>
      </c>
      <c r="AC1425" s="242">
        <f t="shared" si="448"/>
        <v>27990</v>
      </c>
      <c r="AD1425" s="242">
        <f t="shared" si="451"/>
        <v>37580</v>
      </c>
      <c r="AE1425" s="242">
        <f t="shared" si="452"/>
        <v>258152.00000000003</v>
      </c>
      <c r="AF1425" s="242">
        <f t="shared" si="457"/>
        <v>323722</v>
      </c>
      <c r="AG1425" s="242">
        <f t="shared" si="464"/>
        <v>331022</v>
      </c>
      <c r="AH1425" s="242">
        <f t="shared" si="458"/>
        <v>33102</v>
      </c>
      <c r="AI1425" s="242">
        <f t="shared" si="459"/>
        <v>12240</v>
      </c>
      <c r="AJ1425" s="244">
        <f t="shared" si="460"/>
        <v>376360</v>
      </c>
      <c r="AM1425" s="246">
        <f t="shared" si="461"/>
        <v>21300</v>
      </c>
      <c r="AN1425" s="246">
        <f t="shared" si="462"/>
        <v>15620</v>
      </c>
    </row>
    <row r="1426" spans="2:40">
      <c r="B1426" s="2">
        <v>1421</v>
      </c>
      <c r="C1426" s="3"/>
      <c r="J1426" s="247">
        <v>921</v>
      </c>
      <c r="N1426" s="195">
        <v>397980</v>
      </c>
      <c r="O1426" s="195">
        <v>308460</v>
      </c>
      <c r="Q1426" s="241">
        <v>6060</v>
      </c>
      <c r="R1426" s="242">
        <f t="shared" si="447"/>
        <v>23490</v>
      </c>
      <c r="S1426" s="242">
        <f t="shared" si="449"/>
        <v>29460.000000000004</v>
      </c>
      <c r="T1426" s="242">
        <f t="shared" si="450"/>
        <v>198567.6</v>
      </c>
      <c r="U1426" s="242">
        <f t="shared" si="453"/>
        <v>251517.6</v>
      </c>
      <c r="V1426" s="242">
        <f t="shared" si="463"/>
        <v>257577.60000000001</v>
      </c>
      <c r="W1426" s="242">
        <f t="shared" si="454"/>
        <v>25758</v>
      </c>
      <c r="X1426" s="242">
        <f t="shared" si="455"/>
        <v>9530</v>
      </c>
      <c r="Y1426" s="244">
        <f t="shared" si="456"/>
        <v>292860</v>
      </c>
      <c r="AB1426" s="241">
        <v>7300</v>
      </c>
      <c r="AC1426" s="242">
        <f t="shared" si="448"/>
        <v>27990</v>
      </c>
      <c r="AD1426" s="242">
        <f t="shared" si="451"/>
        <v>37580</v>
      </c>
      <c r="AE1426" s="242">
        <f t="shared" si="452"/>
        <v>258432.60000000003</v>
      </c>
      <c r="AF1426" s="242">
        <f t="shared" si="457"/>
        <v>324002.60000000003</v>
      </c>
      <c r="AG1426" s="242">
        <f t="shared" si="464"/>
        <v>331302.60000000003</v>
      </c>
      <c r="AH1426" s="242">
        <f t="shared" si="458"/>
        <v>33130</v>
      </c>
      <c r="AI1426" s="242">
        <f t="shared" si="459"/>
        <v>12250</v>
      </c>
      <c r="AJ1426" s="244">
        <f t="shared" si="460"/>
        <v>376680</v>
      </c>
      <c r="AM1426" s="246">
        <f t="shared" si="461"/>
        <v>21300</v>
      </c>
      <c r="AN1426" s="246">
        <f t="shared" si="462"/>
        <v>15600</v>
      </c>
    </row>
    <row r="1427" spans="2:40">
      <c r="B1427" s="247">
        <v>1422</v>
      </c>
      <c r="C1427" s="3"/>
      <c r="J1427" s="247">
        <v>922</v>
      </c>
      <c r="N1427" s="195">
        <v>398300</v>
      </c>
      <c r="O1427" s="195">
        <v>308710</v>
      </c>
      <c r="Q1427" s="241">
        <v>6060</v>
      </c>
      <c r="R1427" s="242">
        <f t="shared" si="447"/>
        <v>23490</v>
      </c>
      <c r="S1427" s="242">
        <f t="shared" si="449"/>
        <v>29460.000000000004</v>
      </c>
      <c r="T1427" s="242">
        <f t="shared" si="450"/>
        <v>198783.19999999998</v>
      </c>
      <c r="U1427" s="242">
        <f t="shared" si="453"/>
        <v>251733.19999999998</v>
      </c>
      <c r="V1427" s="242">
        <f t="shared" si="463"/>
        <v>257793.19999999998</v>
      </c>
      <c r="W1427" s="242">
        <f t="shared" si="454"/>
        <v>25779</v>
      </c>
      <c r="X1427" s="242">
        <f t="shared" si="455"/>
        <v>9530</v>
      </c>
      <c r="Y1427" s="244">
        <f t="shared" si="456"/>
        <v>293100</v>
      </c>
      <c r="AB1427" s="241">
        <v>7300</v>
      </c>
      <c r="AC1427" s="242">
        <f t="shared" si="448"/>
        <v>27990</v>
      </c>
      <c r="AD1427" s="242">
        <f t="shared" si="451"/>
        <v>37580</v>
      </c>
      <c r="AE1427" s="242">
        <f t="shared" si="452"/>
        <v>258713.2</v>
      </c>
      <c r="AF1427" s="242">
        <f t="shared" si="457"/>
        <v>324283.2</v>
      </c>
      <c r="AG1427" s="242">
        <f t="shared" si="464"/>
        <v>331583.2</v>
      </c>
      <c r="AH1427" s="242">
        <f t="shared" si="458"/>
        <v>33158</v>
      </c>
      <c r="AI1427" s="242">
        <f t="shared" si="459"/>
        <v>12260</v>
      </c>
      <c r="AJ1427" s="244">
        <f t="shared" si="460"/>
        <v>377000</v>
      </c>
      <c r="AM1427" s="246">
        <f t="shared" si="461"/>
        <v>21300</v>
      </c>
      <c r="AN1427" s="246">
        <f t="shared" si="462"/>
        <v>15610</v>
      </c>
    </row>
    <row r="1428" spans="2:40">
      <c r="B1428" s="2">
        <v>1423</v>
      </c>
      <c r="C1428" s="3"/>
      <c r="J1428" s="247">
        <v>923</v>
      </c>
      <c r="N1428" s="195">
        <v>398620</v>
      </c>
      <c r="O1428" s="195">
        <v>308960</v>
      </c>
      <c r="Q1428" s="241">
        <v>6060</v>
      </c>
      <c r="R1428" s="242">
        <f t="shared" si="447"/>
        <v>23490</v>
      </c>
      <c r="S1428" s="242">
        <f t="shared" si="449"/>
        <v>29460.000000000004</v>
      </c>
      <c r="T1428" s="242">
        <f t="shared" si="450"/>
        <v>198998.8</v>
      </c>
      <c r="U1428" s="242">
        <f t="shared" si="453"/>
        <v>251948.79999999999</v>
      </c>
      <c r="V1428" s="242">
        <f t="shared" si="463"/>
        <v>258008.8</v>
      </c>
      <c r="W1428" s="242">
        <f t="shared" si="454"/>
        <v>25801</v>
      </c>
      <c r="X1428" s="242">
        <f t="shared" si="455"/>
        <v>9540</v>
      </c>
      <c r="Y1428" s="244">
        <f t="shared" si="456"/>
        <v>293340</v>
      </c>
      <c r="AB1428" s="241">
        <v>7300</v>
      </c>
      <c r="AC1428" s="242">
        <f t="shared" si="448"/>
        <v>27990</v>
      </c>
      <c r="AD1428" s="242">
        <f t="shared" si="451"/>
        <v>37580</v>
      </c>
      <c r="AE1428" s="242">
        <f t="shared" si="452"/>
        <v>258993.80000000002</v>
      </c>
      <c r="AF1428" s="242">
        <f t="shared" si="457"/>
        <v>324563.80000000005</v>
      </c>
      <c r="AG1428" s="242">
        <f t="shared" si="464"/>
        <v>331863.80000000005</v>
      </c>
      <c r="AH1428" s="242">
        <f t="shared" si="458"/>
        <v>33186</v>
      </c>
      <c r="AI1428" s="242">
        <f t="shared" si="459"/>
        <v>12270</v>
      </c>
      <c r="AJ1428" s="244">
        <f t="shared" si="460"/>
        <v>377310</v>
      </c>
      <c r="AM1428" s="246">
        <f t="shared" si="461"/>
        <v>21310</v>
      </c>
      <c r="AN1428" s="246">
        <f t="shared" si="462"/>
        <v>15620</v>
      </c>
    </row>
    <row r="1429" spans="2:40">
      <c r="B1429" s="247">
        <v>1424</v>
      </c>
      <c r="C1429" s="3"/>
      <c r="J1429" s="247">
        <v>924</v>
      </c>
      <c r="N1429" s="195">
        <v>398940</v>
      </c>
      <c r="O1429" s="195">
        <v>309200</v>
      </c>
      <c r="Q1429" s="241">
        <v>6060</v>
      </c>
      <c r="R1429" s="242">
        <f t="shared" si="447"/>
        <v>23490</v>
      </c>
      <c r="S1429" s="242">
        <f t="shared" si="449"/>
        <v>29460.000000000004</v>
      </c>
      <c r="T1429" s="242">
        <f t="shared" si="450"/>
        <v>199214.4</v>
      </c>
      <c r="U1429" s="242">
        <f t="shared" si="453"/>
        <v>252164.4</v>
      </c>
      <c r="V1429" s="242">
        <f t="shared" si="463"/>
        <v>258224.4</v>
      </c>
      <c r="W1429" s="242">
        <f t="shared" si="454"/>
        <v>25822</v>
      </c>
      <c r="X1429" s="242">
        <f t="shared" si="455"/>
        <v>9550</v>
      </c>
      <c r="Y1429" s="244">
        <f t="shared" si="456"/>
        <v>293590</v>
      </c>
      <c r="AB1429" s="241">
        <v>7300</v>
      </c>
      <c r="AC1429" s="242">
        <f t="shared" si="448"/>
        <v>27990</v>
      </c>
      <c r="AD1429" s="242">
        <f t="shared" si="451"/>
        <v>37580</v>
      </c>
      <c r="AE1429" s="242">
        <f t="shared" si="452"/>
        <v>259274.40000000002</v>
      </c>
      <c r="AF1429" s="242">
        <f t="shared" si="457"/>
        <v>324844.40000000002</v>
      </c>
      <c r="AG1429" s="242">
        <f t="shared" si="464"/>
        <v>332144.40000000002</v>
      </c>
      <c r="AH1429" s="242">
        <f t="shared" si="458"/>
        <v>33214</v>
      </c>
      <c r="AI1429" s="242">
        <f t="shared" si="459"/>
        <v>12280</v>
      </c>
      <c r="AJ1429" s="244">
        <f t="shared" si="460"/>
        <v>377630</v>
      </c>
      <c r="AM1429" s="246">
        <f t="shared" si="461"/>
        <v>21310</v>
      </c>
      <c r="AN1429" s="246">
        <f t="shared" si="462"/>
        <v>15610</v>
      </c>
    </row>
    <row r="1430" spans="2:40">
      <c r="B1430" s="2">
        <v>1425</v>
      </c>
      <c r="C1430" s="3"/>
      <c r="J1430" s="247">
        <v>925</v>
      </c>
      <c r="N1430" s="195">
        <v>399260</v>
      </c>
      <c r="O1430" s="195">
        <v>309450</v>
      </c>
      <c r="Q1430" s="241">
        <v>6060</v>
      </c>
      <c r="R1430" s="242">
        <f t="shared" si="447"/>
        <v>23490</v>
      </c>
      <c r="S1430" s="242">
        <f t="shared" si="449"/>
        <v>29460.000000000004</v>
      </c>
      <c r="T1430" s="242">
        <f t="shared" si="450"/>
        <v>199430</v>
      </c>
      <c r="U1430" s="242">
        <f t="shared" si="453"/>
        <v>252380</v>
      </c>
      <c r="V1430" s="242">
        <f t="shared" si="463"/>
        <v>258440</v>
      </c>
      <c r="W1430" s="242">
        <f t="shared" si="454"/>
        <v>25844</v>
      </c>
      <c r="X1430" s="242">
        <f t="shared" si="455"/>
        <v>9560</v>
      </c>
      <c r="Y1430" s="244">
        <f t="shared" si="456"/>
        <v>293840</v>
      </c>
      <c r="AB1430" s="241">
        <v>7300</v>
      </c>
      <c r="AC1430" s="242">
        <f t="shared" si="448"/>
        <v>27990</v>
      </c>
      <c r="AD1430" s="242">
        <f t="shared" si="451"/>
        <v>37580</v>
      </c>
      <c r="AE1430" s="242">
        <f t="shared" si="452"/>
        <v>259555.00000000003</v>
      </c>
      <c r="AF1430" s="242">
        <f t="shared" si="457"/>
        <v>325125</v>
      </c>
      <c r="AG1430" s="242">
        <f t="shared" si="464"/>
        <v>332425</v>
      </c>
      <c r="AH1430" s="242">
        <f t="shared" si="458"/>
        <v>33243</v>
      </c>
      <c r="AI1430" s="242">
        <f t="shared" si="459"/>
        <v>12290</v>
      </c>
      <c r="AJ1430" s="244">
        <f t="shared" si="460"/>
        <v>377950</v>
      </c>
      <c r="AM1430" s="246">
        <f t="shared" si="461"/>
        <v>21310</v>
      </c>
      <c r="AN1430" s="246">
        <f t="shared" si="462"/>
        <v>15610</v>
      </c>
    </row>
    <row r="1431" spans="2:40">
      <c r="B1431" s="247">
        <v>1426</v>
      </c>
      <c r="C1431" s="3"/>
      <c r="J1431" s="247">
        <v>926</v>
      </c>
      <c r="N1431" s="195">
        <v>399570</v>
      </c>
      <c r="O1431" s="195">
        <v>309690</v>
      </c>
      <c r="Q1431" s="241">
        <v>6060</v>
      </c>
      <c r="R1431" s="242">
        <f t="shared" si="447"/>
        <v>23490</v>
      </c>
      <c r="S1431" s="242">
        <f t="shared" si="449"/>
        <v>29460.000000000004</v>
      </c>
      <c r="T1431" s="242">
        <f t="shared" si="450"/>
        <v>199645.6</v>
      </c>
      <c r="U1431" s="242">
        <f t="shared" si="453"/>
        <v>252595.6</v>
      </c>
      <c r="V1431" s="242">
        <f t="shared" si="463"/>
        <v>258655.6</v>
      </c>
      <c r="W1431" s="242">
        <f t="shared" si="454"/>
        <v>25866</v>
      </c>
      <c r="X1431" s="242">
        <f t="shared" si="455"/>
        <v>9570</v>
      </c>
      <c r="Y1431" s="244">
        <f t="shared" si="456"/>
        <v>294090</v>
      </c>
      <c r="AB1431" s="241">
        <v>7300</v>
      </c>
      <c r="AC1431" s="242">
        <f t="shared" si="448"/>
        <v>27990</v>
      </c>
      <c r="AD1431" s="242">
        <f t="shared" si="451"/>
        <v>37580</v>
      </c>
      <c r="AE1431" s="242">
        <f t="shared" si="452"/>
        <v>259835.60000000003</v>
      </c>
      <c r="AF1431" s="242">
        <f t="shared" si="457"/>
        <v>325405.60000000003</v>
      </c>
      <c r="AG1431" s="242">
        <f t="shared" si="464"/>
        <v>332705.60000000003</v>
      </c>
      <c r="AH1431" s="242">
        <f t="shared" si="458"/>
        <v>33271</v>
      </c>
      <c r="AI1431" s="242">
        <f t="shared" si="459"/>
        <v>12310</v>
      </c>
      <c r="AJ1431" s="244">
        <f t="shared" si="460"/>
        <v>378280</v>
      </c>
      <c r="AM1431" s="246">
        <f t="shared" si="461"/>
        <v>21290</v>
      </c>
      <c r="AN1431" s="246">
        <f t="shared" si="462"/>
        <v>15600</v>
      </c>
    </row>
    <row r="1432" spans="2:40">
      <c r="B1432" s="2">
        <v>1427</v>
      </c>
      <c r="C1432" s="3"/>
      <c r="J1432" s="247">
        <v>927</v>
      </c>
      <c r="N1432" s="195">
        <v>399890</v>
      </c>
      <c r="O1432" s="195">
        <v>309940</v>
      </c>
      <c r="Q1432" s="241">
        <v>6060</v>
      </c>
      <c r="R1432" s="242">
        <f t="shared" si="447"/>
        <v>23490</v>
      </c>
      <c r="S1432" s="242">
        <f t="shared" si="449"/>
        <v>29460.000000000004</v>
      </c>
      <c r="T1432" s="242">
        <f t="shared" si="450"/>
        <v>199861.19999999998</v>
      </c>
      <c r="U1432" s="242">
        <f t="shared" si="453"/>
        <v>252811.19999999998</v>
      </c>
      <c r="V1432" s="242">
        <f t="shared" si="463"/>
        <v>258871.19999999998</v>
      </c>
      <c r="W1432" s="242">
        <f t="shared" si="454"/>
        <v>25887</v>
      </c>
      <c r="X1432" s="242">
        <f t="shared" si="455"/>
        <v>9570</v>
      </c>
      <c r="Y1432" s="244">
        <f t="shared" si="456"/>
        <v>294320</v>
      </c>
      <c r="AB1432" s="241">
        <v>7300</v>
      </c>
      <c r="AC1432" s="242">
        <f t="shared" si="448"/>
        <v>27990</v>
      </c>
      <c r="AD1432" s="242">
        <f t="shared" si="451"/>
        <v>37580</v>
      </c>
      <c r="AE1432" s="242">
        <f t="shared" si="452"/>
        <v>260116.2</v>
      </c>
      <c r="AF1432" s="242">
        <f t="shared" si="457"/>
        <v>325686.2</v>
      </c>
      <c r="AG1432" s="242">
        <f t="shared" si="464"/>
        <v>332986.2</v>
      </c>
      <c r="AH1432" s="242">
        <f t="shared" si="458"/>
        <v>33299</v>
      </c>
      <c r="AI1432" s="242">
        <f t="shared" si="459"/>
        <v>12320</v>
      </c>
      <c r="AJ1432" s="244">
        <f t="shared" si="460"/>
        <v>378600</v>
      </c>
      <c r="AM1432" s="246">
        <f t="shared" si="461"/>
        <v>21290</v>
      </c>
      <c r="AN1432" s="246">
        <f t="shared" si="462"/>
        <v>15620</v>
      </c>
    </row>
    <row r="1433" spans="2:40">
      <c r="B1433" s="247">
        <v>1428</v>
      </c>
      <c r="C1433" s="3"/>
      <c r="J1433" s="247">
        <v>928</v>
      </c>
      <c r="N1433" s="195">
        <v>400210</v>
      </c>
      <c r="O1433" s="195">
        <v>310180</v>
      </c>
      <c r="Q1433" s="241">
        <v>6060</v>
      </c>
      <c r="R1433" s="242">
        <f t="shared" si="447"/>
        <v>23490</v>
      </c>
      <c r="S1433" s="242">
        <f t="shared" si="449"/>
        <v>29460.000000000004</v>
      </c>
      <c r="T1433" s="242">
        <f t="shared" si="450"/>
        <v>200076.79999999999</v>
      </c>
      <c r="U1433" s="242">
        <f t="shared" si="453"/>
        <v>253026.8</v>
      </c>
      <c r="V1433" s="242">
        <f t="shared" si="463"/>
        <v>259086.8</v>
      </c>
      <c r="W1433" s="242">
        <f t="shared" si="454"/>
        <v>25909</v>
      </c>
      <c r="X1433" s="242">
        <f t="shared" si="455"/>
        <v>9580</v>
      </c>
      <c r="Y1433" s="244">
        <f t="shared" si="456"/>
        <v>294570</v>
      </c>
      <c r="AB1433" s="241">
        <v>7300</v>
      </c>
      <c r="AC1433" s="242">
        <f t="shared" si="448"/>
        <v>27990</v>
      </c>
      <c r="AD1433" s="242">
        <f t="shared" si="451"/>
        <v>37580</v>
      </c>
      <c r="AE1433" s="242">
        <f t="shared" si="452"/>
        <v>260396.80000000002</v>
      </c>
      <c r="AF1433" s="242">
        <f t="shared" si="457"/>
        <v>325966.80000000005</v>
      </c>
      <c r="AG1433" s="242">
        <f t="shared" si="464"/>
        <v>333266.80000000005</v>
      </c>
      <c r="AH1433" s="242">
        <f t="shared" si="458"/>
        <v>33327</v>
      </c>
      <c r="AI1433" s="242">
        <f t="shared" si="459"/>
        <v>12330</v>
      </c>
      <c r="AJ1433" s="244">
        <f t="shared" si="460"/>
        <v>378920</v>
      </c>
      <c r="AM1433" s="246">
        <f t="shared" si="461"/>
        <v>21290</v>
      </c>
      <c r="AN1433" s="246">
        <f t="shared" si="462"/>
        <v>15610</v>
      </c>
    </row>
    <row r="1434" spans="2:40">
      <c r="B1434" s="2">
        <v>1429</v>
      </c>
      <c r="C1434" s="3"/>
      <c r="J1434" s="247">
        <v>929</v>
      </c>
      <c r="N1434" s="195">
        <v>400530</v>
      </c>
      <c r="O1434" s="195">
        <v>310430</v>
      </c>
      <c r="Q1434" s="241">
        <v>6060</v>
      </c>
      <c r="R1434" s="242">
        <f t="shared" si="447"/>
        <v>23490</v>
      </c>
      <c r="S1434" s="242">
        <f t="shared" si="449"/>
        <v>29460.000000000004</v>
      </c>
      <c r="T1434" s="242">
        <f t="shared" si="450"/>
        <v>200292.4</v>
      </c>
      <c r="U1434" s="242">
        <f t="shared" si="453"/>
        <v>253242.4</v>
      </c>
      <c r="V1434" s="242">
        <f t="shared" si="463"/>
        <v>259302.39999999999</v>
      </c>
      <c r="W1434" s="242">
        <f t="shared" si="454"/>
        <v>25930</v>
      </c>
      <c r="X1434" s="242">
        <f t="shared" si="455"/>
        <v>9590</v>
      </c>
      <c r="Y1434" s="244">
        <f t="shared" si="456"/>
        <v>294820</v>
      </c>
      <c r="AB1434" s="241">
        <v>7300</v>
      </c>
      <c r="AC1434" s="242">
        <f t="shared" si="448"/>
        <v>27990</v>
      </c>
      <c r="AD1434" s="242">
        <f t="shared" si="451"/>
        <v>37580</v>
      </c>
      <c r="AE1434" s="242">
        <f t="shared" si="452"/>
        <v>260677.40000000002</v>
      </c>
      <c r="AF1434" s="242">
        <f t="shared" si="457"/>
        <v>326247.40000000002</v>
      </c>
      <c r="AG1434" s="242">
        <f t="shared" si="464"/>
        <v>333547.40000000002</v>
      </c>
      <c r="AH1434" s="242">
        <f t="shared" si="458"/>
        <v>33355</v>
      </c>
      <c r="AI1434" s="242">
        <f t="shared" si="459"/>
        <v>12340</v>
      </c>
      <c r="AJ1434" s="244">
        <f t="shared" si="460"/>
        <v>379240</v>
      </c>
      <c r="AM1434" s="246">
        <f t="shared" si="461"/>
        <v>21290</v>
      </c>
      <c r="AN1434" s="246">
        <f t="shared" si="462"/>
        <v>15610</v>
      </c>
    </row>
    <row r="1435" spans="2:40">
      <c r="B1435" s="247">
        <v>1430</v>
      </c>
      <c r="C1435" s="3"/>
      <c r="J1435" s="247">
        <v>930</v>
      </c>
      <c r="N1435" s="195">
        <v>400850</v>
      </c>
      <c r="O1435" s="195">
        <v>310680</v>
      </c>
      <c r="Q1435" s="241">
        <v>6060</v>
      </c>
      <c r="R1435" s="242">
        <f t="shared" si="447"/>
        <v>23490</v>
      </c>
      <c r="S1435" s="242">
        <f t="shared" si="449"/>
        <v>29460.000000000004</v>
      </c>
      <c r="T1435" s="242">
        <f t="shared" si="450"/>
        <v>200508</v>
      </c>
      <c r="U1435" s="242">
        <f t="shared" si="453"/>
        <v>253458</v>
      </c>
      <c r="V1435" s="242">
        <f t="shared" si="463"/>
        <v>259518</v>
      </c>
      <c r="W1435" s="242">
        <f t="shared" si="454"/>
        <v>25952</v>
      </c>
      <c r="X1435" s="242">
        <f t="shared" si="455"/>
        <v>9600</v>
      </c>
      <c r="Y1435" s="244">
        <f t="shared" si="456"/>
        <v>295070</v>
      </c>
      <c r="AB1435" s="241">
        <v>7300</v>
      </c>
      <c r="AC1435" s="242">
        <f t="shared" si="448"/>
        <v>27990</v>
      </c>
      <c r="AD1435" s="242">
        <f t="shared" si="451"/>
        <v>37580</v>
      </c>
      <c r="AE1435" s="242">
        <f t="shared" si="452"/>
        <v>260958.00000000003</v>
      </c>
      <c r="AF1435" s="242">
        <f t="shared" si="457"/>
        <v>326528</v>
      </c>
      <c r="AG1435" s="242">
        <f t="shared" si="464"/>
        <v>333828</v>
      </c>
      <c r="AH1435" s="242">
        <f t="shared" si="458"/>
        <v>33383</v>
      </c>
      <c r="AI1435" s="242">
        <f t="shared" si="459"/>
        <v>12350</v>
      </c>
      <c r="AJ1435" s="244">
        <f t="shared" si="460"/>
        <v>379560</v>
      </c>
      <c r="AM1435" s="246">
        <f t="shared" si="461"/>
        <v>21290</v>
      </c>
      <c r="AN1435" s="246">
        <f t="shared" si="462"/>
        <v>15610</v>
      </c>
    </row>
    <row r="1436" spans="2:40">
      <c r="B1436" s="2">
        <v>1431</v>
      </c>
      <c r="C1436" s="3"/>
      <c r="J1436" s="247">
        <v>931</v>
      </c>
      <c r="N1436" s="195">
        <v>401170</v>
      </c>
      <c r="O1436" s="195">
        <v>310910</v>
      </c>
      <c r="Q1436" s="241">
        <v>6060</v>
      </c>
      <c r="R1436" s="242">
        <f t="shared" si="447"/>
        <v>23490</v>
      </c>
      <c r="S1436" s="242">
        <f t="shared" si="449"/>
        <v>29460.000000000004</v>
      </c>
      <c r="T1436" s="242">
        <f t="shared" si="450"/>
        <v>200723.6</v>
      </c>
      <c r="U1436" s="242">
        <f t="shared" si="453"/>
        <v>253673.60000000001</v>
      </c>
      <c r="V1436" s="242">
        <f t="shared" si="463"/>
        <v>259733.6</v>
      </c>
      <c r="W1436" s="242">
        <f t="shared" si="454"/>
        <v>25973</v>
      </c>
      <c r="X1436" s="242">
        <f t="shared" si="455"/>
        <v>9610</v>
      </c>
      <c r="Y1436" s="244">
        <f t="shared" si="456"/>
        <v>295310</v>
      </c>
      <c r="AB1436" s="241">
        <v>7300</v>
      </c>
      <c r="AC1436" s="242">
        <f t="shared" si="448"/>
        <v>27990</v>
      </c>
      <c r="AD1436" s="242">
        <f t="shared" si="451"/>
        <v>37580</v>
      </c>
      <c r="AE1436" s="242">
        <f t="shared" si="452"/>
        <v>261238.60000000003</v>
      </c>
      <c r="AF1436" s="242">
        <f t="shared" si="457"/>
        <v>326808.60000000003</v>
      </c>
      <c r="AG1436" s="242">
        <f t="shared" si="464"/>
        <v>334108.60000000003</v>
      </c>
      <c r="AH1436" s="242">
        <f t="shared" si="458"/>
        <v>33411</v>
      </c>
      <c r="AI1436" s="242">
        <f t="shared" si="459"/>
        <v>12360</v>
      </c>
      <c r="AJ1436" s="244">
        <f t="shared" si="460"/>
        <v>379870</v>
      </c>
      <c r="AM1436" s="246">
        <f t="shared" si="461"/>
        <v>21300</v>
      </c>
      <c r="AN1436" s="246">
        <f t="shared" si="462"/>
        <v>15600</v>
      </c>
    </row>
    <row r="1437" spans="2:40">
      <c r="B1437" s="247">
        <v>1432</v>
      </c>
      <c r="C1437" s="3"/>
      <c r="J1437" s="247">
        <v>932</v>
      </c>
      <c r="N1437" s="195">
        <v>401490</v>
      </c>
      <c r="O1437" s="195">
        <v>311160</v>
      </c>
      <c r="Q1437" s="241">
        <v>6060</v>
      </c>
      <c r="R1437" s="242">
        <f t="shared" si="447"/>
        <v>23490</v>
      </c>
      <c r="S1437" s="242">
        <f t="shared" si="449"/>
        <v>29460.000000000004</v>
      </c>
      <c r="T1437" s="242">
        <f t="shared" si="450"/>
        <v>200939.19999999998</v>
      </c>
      <c r="U1437" s="242">
        <f t="shared" si="453"/>
        <v>253889.19999999998</v>
      </c>
      <c r="V1437" s="242">
        <f t="shared" si="463"/>
        <v>259949.19999999998</v>
      </c>
      <c r="W1437" s="242">
        <f t="shared" si="454"/>
        <v>25995</v>
      </c>
      <c r="X1437" s="242">
        <f t="shared" si="455"/>
        <v>9610</v>
      </c>
      <c r="Y1437" s="244">
        <f t="shared" si="456"/>
        <v>295550</v>
      </c>
      <c r="AB1437" s="241">
        <v>7300</v>
      </c>
      <c r="AC1437" s="242">
        <f t="shared" si="448"/>
        <v>27990</v>
      </c>
      <c r="AD1437" s="242">
        <f t="shared" si="451"/>
        <v>37580</v>
      </c>
      <c r="AE1437" s="242">
        <f t="shared" si="452"/>
        <v>261519.2</v>
      </c>
      <c r="AF1437" s="242">
        <f t="shared" si="457"/>
        <v>327089.2</v>
      </c>
      <c r="AG1437" s="242">
        <f t="shared" si="464"/>
        <v>334389.2</v>
      </c>
      <c r="AH1437" s="242">
        <f t="shared" si="458"/>
        <v>33439</v>
      </c>
      <c r="AI1437" s="242">
        <f t="shared" si="459"/>
        <v>12370</v>
      </c>
      <c r="AJ1437" s="244">
        <f t="shared" si="460"/>
        <v>380190</v>
      </c>
      <c r="AM1437" s="246">
        <f t="shared" si="461"/>
        <v>21300</v>
      </c>
      <c r="AN1437" s="246">
        <f t="shared" si="462"/>
        <v>15610</v>
      </c>
    </row>
    <row r="1438" spans="2:40">
      <c r="B1438" s="2">
        <v>1433</v>
      </c>
      <c r="C1438" s="3"/>
      <c r="J1438" s="247">
        <v>933</v>
      </c>
      <c r="N1438" s="195">
        <v>401800</v>
      </c>
      <c r="O1438" s="195">
        <v>311410</v>
      </c>
      <c r="Q1438" s="241">
        <v>6060</v>
      </c>
      <c r="R1438" s="242">
        <f t="shared" si="447"/>
        <v>23490</v>
      </c>
      <c r="S1438" s="242">
        <f t="shared" si="449"/>
        <v>29460.000000000004</v>
      </c>
      <c r="T1438" s="242">
        <f t="shared" si="450"/>
        <v>201154.8</v>
      </c>
      <c r="U1438" s="242">
        <f t="shared" si="453"/>
        <v>254104.8</v>
      </c>
      <c r="V1438" s="242">
        <f t="shared" si="463"/>
        <v>260164.8</v>
      </c>
      <c r="W1438" s="242">
        <f t="shared" si="454"/>
        <v>26016</v>
      </c>
      <c r="X1438" s="242">
        <f t="shared" si="455"/>
        <v>9620</v>
      </c>
      <c r="Y1438" s="244">
        <f t="shared" si="456"/>
        <v>295800</v>
      </c>
      <c r="AB1438" s="241">
        <v>7300</v>
      </c>
      <c r="AC1438" s="242">
        <f t="shared" si="448"/>
        <v>27990</v>
      </c>
      <c r="AD1438" s="242">
        <f t="shared" si="451"/>
        <v>37580</v>
      </c>
      <c r="AE1438" s="242">
        <f t="shared" si="452"/>
        <v>261799.80000000002</v>
      </c>
      <c r="AF1438" s="242">
        <f t="shared" si="457"/>
        <v>327369.80000000005</v>
      </c>
      <c r="AG1438" s="242">
        <f t="shared" si="464"/>
        <v>334669.80000000005</v>
      </c>
      <c r="AH1438" s="242">
        <f t="shared" si="458"/>
        <v>33467</v>
      </c>
      <c r="AI1438" s="242">
        <f t="shared" si="459"/>
        <v>12380</v>
      </c>
      <c r="AJ1438" s="244">
        <f t="shared" si="460"/>
        <v>380510</v>
      </c>
      <c r="AM1438" s="246">
        <f t="shared" si="461"/>
        <v>21290</v>
      </c>
      <c r="AN1438" s="246">
        <f t="shared" si="462"/>
        <v>15610</v>
      </c>
    </row>
    <row r="1439" spans="2:40">
      <c r="B1439" s="247">
        <v>1434</v>
      </c>
      <c r="C1439" s="3"/>
      <c r="J1439" s="247">
        <v>934</v>
      </c>
      <c r="N1439" s="195">
        <v>402120</v>
      </c>
      <c r="O1439" s="195">
        <v>311660</v>
      </c>
      <c r="Q1439" s="241">
        <v>6060</v>
      </c>
      <c r="R1439" s="242">
        <f t="shared" si="447"/>
        <v>23490</v>
      </c>
      <c r="S1439" s="242">
        <f t="shared" si="449"/>
        <v>29460.000000000004</v>
      </c>
      <c r="T1439" s="242">
        <f t="shared" si="450"/>
        <v>201370.4</v>
      </c>
      <c r="U1439" s="242">
        <f t="shared" si="453"/>
        <v>254320.4</v>
      </c>
      <c r="V1439" s="242">
        <f t="shared" si="463"/>
        <v>260380.4</v>
      </c>
      <c r="W1439" s="242">
        <f t="shared" si="454"/>
        <v>26038</v>
      </c>
      <c r="X1439" s="242">
        <f t="shared" si="455"/>
        <v>9630</v>
      </c>
      <c r="Y1439" s="244">
        <f t="shared" si="456"/>
        <v>296040</v>
      </c>
      <c r="AB1439" s="241">
        <v>7300</v>
      </c>
      <c r="AC1439" s="242">
        <f t="shared" si="448"/>
        <v>27990</v>
      </c>
      <c r="AD1439" s="242">
        <f t="shared" si="451"/>
        <v>37580</v>
      </c>
      <c r="AE1439" s="242">
        <f t="shared" si="452"/>
        <v>262080.40000000002</v>
      </c>
      <c r="AF1439" s="242">
        <f t="shared" si="457"/>
        <v>327650.40000000002</v>
      </c>
      <c r="AG1439" s="242">
        <f t="shared" si="464"/>
        <v>334950.40000000002</v>
      </c>
      <c r="AH1439" s="242">
        <f t="shared" si="458"/>
        <v>33495</v>
      </c>
      <c r="AI1439" s="242">
        <f t="shared" si="459"/>
        <v>12390</v>
      </c>
      <c r="AJ1439" s="244">
        <f t="shared" si="460"/>
        <v>380830</v>
      </c>
      <c r="AM1439" s="246">
        <f t="shared" si="461"/>
        <v>21290</v>
      </c>
      <c r="AN1439" s="246">
        <f t="shared" si="462"/>
        <v>15620</v>
      </c>
    </row>
    <row r="1440" spans="2:40">
      <c r="B1440" s="2">
        <v>1435</v>
      </c>
      <c r="C1440" s="3"/>
      <c r="J1440" s="247">
        <v>935</v>
      </c>
      <c r="N1440" s="195">
        <v>402440</v>
      </c>
      <c r="O1440" s="195">
        <v>311900</v>
      </c>
      <c r="Q1440" s="241">
        <v>6060</v>
      </c>
      <c r="R1440" s="242">
        <f t="shared" si="447"/>
        <v>23490</v>
      </c>
      <c r="S1440" s="242">
        <f t="shared" si="449"/>
        <v>29460.000000000004</v>
      </c>
      <c r="T1440" s="242">
        <f t="shared" si="450"/>
        <v>201586</v>
      </c>
      <c r="U1440" s="242">
        <f t="shared" si="453"/>
        <v>254536</v>
      </c>
      <c r="V1440" s="242">
        <f t="shared" si="463"/>
        <v>260596</v>
      </c>
      <c r="W1440" s="242">
        <f t="shared" si="454"/>
        <v>26060</v>
      </c>
      <c r="X1440" s="242">
        <f t="shared" si="455"/>
        <v>9640</v>
      </c>
      <c r="Y1440" s="244">
        <f t="shared" si="456"/>
        <v>296290</v>
      </c>
      <c r="AB1440" s="241">
        <v>7300</v>
      </c>
      <c r="AC1440" s="242">
        <f t="shared" si="448"/>
        <v>27990</v>
      </c>
      <c r="AD1440" s="242">
        <f t="shared" si="451"/>
        <v>37580</v>
      </c>
      <c r="AE1440" s="242">
        <f t="shared" si="452"/>
        <v>262361</v>
      </c>
      <c r="AF1440" s="242">
        <f t="shared" si="457"/>
        <v>327931</v>
      </c>
      <c r="AG1440" s="242">
        <f t="shared" si="464"/>
        <v>335231</v>
      </c>
      <c r="AH1440" s="242">
        <f t="shared" si="458"/>
        <v>33523</v>
      </c>
      <c r="AI1440" s="242">
        <f t="shared" si="459"/>
        <v>12400</v>
      </c>
      <c r="AJ1440" s="244">
        <f t="shared" si="460"/>
        <v>381150</v>
      </c>
      <c r="AM1440" s="246">
        <f t="shared" si="461"/>
        <v>21290</v>
      </c>
      <c r="AN1440" s="246">
        <f t="shared" si="462"/>
        <v>15610</v>
      </c>
    </row>
    <row r="1441" spans="2:40">
      <c r="B1441" s="247">
        <v>1436</v>
      </c>
      <c r="C1441" s="3"/>
      <c r="J1441" s="247">
        <v>936</v>
      </c>
      <c r="N1441" s="195">
        <v>402760</v>
      </c>
      <c r="O1441" s="195">
        <v>312140</v>
      </c>
      <c r="Q1441" s="241">
        <v>6060</v>
      </c>
      <c r="R1441" s="242">
        <f t="shared" si="447"/>
        <v>23490</v>
      </c>
      <c r="S1441" s="242">
        <f t="shared" si="449"/>
        <v>29460.000000000004</v>
      </c>
      <c r="T1441" s="242">
        <f t="shared" si="450"/>
        <v>201801.60000000001</v>
      </c>
      <c r="U1441" s="242">
        <f t="shared" si="453"/>
        <v>254751.6</v>
      </c>
      <c r="V1441" s="242">
        <f t="shared" si="463"/>
        <v>260811.6</v>
      </c>
      <c r="W1441" s="242">
        <f t="shared" si="454"/>
        <v>26081</v>
      </c>
      <c r="X1441" s="242">
        <f t="shared" si="455"/>
        <v>9650</v>
      </c>
      <c r="Y1441" s="244">
        <f t="shared" si="456"/>
        <v>296540</v>
      </c>
      <c r="AB1441" s="241">
        <v>7300</v>
      </c>
      <c r="AC1441" s="242">
        <f t="shared" si="448"/>
        <v>27990</v>
      </c>
      <c r="AD1441" s="242">
        <f t="shared" si="451"/>
        <v>37580</v>
      </c>
      <c r="AE1441" s="242">
        <f t="shared" si="452"/>
        <v>262641.60000000003</v>
      </c>
      <c r="AF1441" s="242">
        <f t="shared" si="457"/>
        <v>328211.60000000003</v>
      </c>
      <c r="AG1441" s="242">
        <f t="shared" si="464"/>
        <v>335511.60000000003</v>
      </c>
      <c r="AH1441" s="242">
        <f t="shared" si="458"/>
        <v>33551</v>
      </c>
      <c r="AI1441" s="242">
        <f t="shared" si="459"/>
        <v>12410</v>
      </c>
      <c r="AJ1441" s="244">
        <f t="shared" si="460"/>
        <v>381470</v>
      </c>
      <c r="AM1441" s="246">
        <f t="shared" si="461"/>
        <v>21290</v>
      </c>
      <c r="AN1441" s="246">
        <f t="shared" si="462"/>
        <v>15600</v>
      </c>
    </row>
    <row r="1442" spans="2:40">
      <c r="B1442" s="2">
        <v>1437</v>
      </c>
      <c r="C1442" s="3"/>
      <c r="J1442" s="247">
        <v>937</v>
      </c>
      <c r="N1442" s="195">
        <v>403080</v>
      </c>
      <c r="O1442" s="195">
        <v>312390</v>
      </c>
      <c r="Q1442" s="241">
        <v>6060</v>
      </c>
      <c r="R1442" s="242">
        <f t="shared" si="447"/>
        <v>23490</v>
      </c>
      <c r="S1442" s="242">
        <f t="shared" si="449"/>
        <v>29460.000000000004</v>
      </c>
      <c r="T1442" s="242">
        <f t="shared" si="450"/>
        <v>202017.19999999998</v>
      </c>
      <c r="U1442" s="242">
        <f t="shared" si="453"/>
        <v>254967.19999999998</v>
      </c>
      <c r="V1442" s="242">
        <f t="shared" si="463"/>
        <v>261027.19999999998</v>
      </c>
      <c r="W1442" s="242">
        <f t="shared" si="454"/>
        <v>26103</v>
      </c>
      <c r="X1442" s="242">
        <f t="shared" si="455"/>
        <v>9650</v>
      </c>
      <c r="Y1442" s="244">
        <f t="shared" si="456"/>
        <v>296780</v>
      </c>
      <c r="AB1442" s="241">
        <v>7300</v>
      </c>
      <c r="AC1442" s="242">
        <f t="shared" si="448"/>
        <v>27990</v>
      </c>
      <c r="AD1442" s="242">
        <f t="shared" si="451"/>
        <v>37580</v>
      </c>
      <c r="AE1442" s="242">
        <f t="shared" si="452"/>
        <v>262922.2</v>
      </c>
      <c r="AF1442" s="242">
        <f t="shared" si="457"/>
        <v>328492.2</v>
      </c>
      <c r="AG1442" s="242">
        <f t="shared" si="464"/>
        <v>335792.2</v>
      </c>
      <c r="AH1442" s="242">
        <f t="shared" si="458"/>
        <v>33579</v>
      </c>
      <c r="AI1442" s="242">
        <f t="shared" si="459"/>
        <v>12420</v>
      </c>
      <c r="AJ1442" s="244">
        <f t="shared" si="460"/>
        <v>381790</v>
      </c>
      <c r="AM1442" s="246">
        <f t="shared" si="461"/>
        <v>21290</v>
      </c>
      <c r="AN1442" s="246">
        <f t="shared" si="462"/>
        <v>15610</v>
      </c>
    </row>
    <row r="1443" spans="2:40">
      <c r="B1443" s="247">
        <v>1438</v>
      </c>
      <c r="C1443" s="3"/>
      <c r="J1443" s="247">
        <v>938</v>
      </c>
      <c r="N1443" s="195">
        <v>403400</v>
      </c>
      <c r="O1443" s="195">
        <v>312630</v>
      </c>
      <c r="Q1443" s="241">
        <v>6060</v>
      </c>
      <c r="R1443" s="242">
        <f t="shared" si="447"/>
        <v>23490</v>
      </c>
      <c r="S1443" s="242">
        <f t="shared" si="449"/>
        <v>29460.000000000004</v>
      </c>
      <c r="T1443" s="242">
        <f t="shared" si="450"/>
        <v>202232.8</v>
      </c>
      <c r="U1443" s="242">
        <f t="shared" si="453"/>
        <v>255182.8</v>
      </c>
      <c r="V1443" s="242">
        <f t="shared" si="463"/>
        <v>261242.8</v>
      </c>
      <c r="W1443" s="242">
        <f t="shared" si="454"/>
        <v>26124</v>
      </c>
      <c r="X1443" s="242">
        <f t="shared" si="455"/>
        <v>9660</v>
      </c>
      <c r="Y1443" s="244">
        <f t="shared" si="456"/>
        <v>297020</v>
      </c>
      <c r="AB1443" s="241">
        <v>7300</v>
      </c>
      <c r="AC1443" s="242">
        <f t="shared" si="448"/>
        <v>27990</v>
      </c>
      <c r="AD1443" s="242">
        <f t="shared" si="451"/>
        <v>37580</v>
      </c>
      <c r="AE1443" s="242">
        <f t="shared" si="452"/>
        <v>263202.80000000005</v>
      </c>
      <c r="AF1443" s="242">
        <f t="shared" si="457"/>
        <v>328772.80000000005</v>
      </c>
      <c r="AG1443" s="242">
        <f t="shared" si="464"/>
        <v>336072.80000000005</v>
      </c>
      <c r="AH1443" s="242">
        <f t="shared" si="458"/>
        <v>33607</v>
      </c>
      <c r="AI1443" s="242">
        <f t="shared" si="459"/>
        <v>12430</v>
      </c>
      <c r="AJ1443" s="244">
        <f t="shared" si="460"/>
        <v>382100</v>
      </c>
      <c r="AM1443" s="246">
        <f t="shared" si="461"/>
        <v>21300</v>
      </c>
      <c r="AN1443" s="246">
        <f t="shared" si="462"/>
        <v>15610</v>
      </c>
    </row>
    <row r="1444" spans="2:40">
      <c r="B1444" s="2">
        <v>1439</v>
      </c>
      <c r="C1444" s="3"/>
      <c r="J1444" s="247">
        <v>939</v>
      </c>
      <c r="N1444" s="195">
        <v>403720</v>
      </c>
      <c r="O1444" s="195">
        <v>312880</v>
      </c>
      <c r="Q1444" s="241">
        <v>6060</v>
      </c>
      <c r="R1444" s="242">
        <f t="shared" si="447"/>
        <v>23490</v>
      </c>
      <c r="S1444" s="242">
        <f t="shared" si="449"/>
        <v>29460.000000000004</v>
      </c>
      <c r="T1444" s="242">
        <f t="shared" si="450"/>
        <v>202448.4</v>
      </c>
      <c r="U1444" s="242">
        <f t="shared" si="453"/>
        <v>255398.39999999999</v>
      </c>
      <c r="V1444" s="242">
        <f t="shared" si="463"/>
        <v>261458.4</v>
      </c>
      <c r="W1444" s="242">
        <f t="shared" si="454"/>
        <v>26146</v>
      </c>
      <c r="X1444" s="242">
        <f t="shared" si="455"/>
        <v>9670</v>
      </c>
      <c r="Y1444" s="244">
        <f t="shared" si="456"/>
        <v>297270</v>
      </c>
      <c r="AB1444" s="241">
        <v>7300</v>
      </c>
      <c r="AC1444" s="242">
        <f t="shared" si="448"/>
        <v>27990</v>
      </c>
      <c r="AD1444" s="242">
        <f t="shared" si="451"/>
        <v>37580</v>
      </c>
      <c r="AE1444" s="242">
        <f t="shared" si="452"/>
        <v>263483.40000000002</v>
      </c>
      <c r="AF1444" s="242">
        <f t="shared" si="457"/>
        <v>329053.40000000002</v>
      </c>
      <c r="AG1444" s="242">
        <f t="shared" si="464"/>
        <v>336353.4</v>
      </c>
      <c r="AH1444" s="242">
        <f t="shared" si="458"/>
        <v>33635</v>
      </c>
      <c r="AI1444" s="242">
        <f t="shared" si="459"/>
        <v>12440</v>
      </c>
      <c r="AJ1444" s="244">
        <f t="shared" si="460"/>
        <v>382420</v>
      </c>
      <c r="AM1444" s="246">
        <f t="shared" si="461"/>
        <v>21300</v>
      </c>
      <c r="AN1444" s="246">
        <f t="shared" si="462"/>
        <v>15610</v>
      </c>
    </row>
    <row r="1445" spans="2:40">
      <c r="B1445" s="247">
        <v>1440</v>
      </c>
      <c r="C1445" s="3"/>
      <c r="J1445" s="247">
        <v>940</v>
      </c>
      <c r="N1445" s="195">
        <v>404040</v>
      </c>
      <c r="O1445" s="195">
        <v>313120</v>
      </c>
      <c r="Q1445" s="241">
        <v>6060</v>
      </c>
      <c r="R1445" s="242">
        <f t="shared" si="447"/>
        <v>23490</v>
      </c>
      <c r="S1445" s="242">
        <f t="shared" si="449"/>
        <v>29460.000000000004</v>
      </c>
      <c r="T1445" s="242">
        <f t="shared" si="450"/>
        <v>202664</v>
      </c>
      <c r="U1445" s="242">
        <f t="shared" si="453"/>
        <v>255614</v>
      </c>
      <c r="V1445" s="242">
        <f t="shared" si="463"/>
        <v>261674</v>
      </c>
      <c r="W1445" s="242">
        <f t="shared" si="454"/>
        <v>26167</v>
      </c>
      <c r="X1445" s="242">
        <f t="shared" si="455"/>
        <v>9680</v>
      </c>
      <c r="Y1445" s="244">
        <f t="shared" si="456"/>
        <v>297520</v>
      </c>
      <c r="AB1445" s="241">
        <v>7300</v>
      </c>
      <c r="AC1445" s="242">
        <f t="shared" si="448"/>
        <v>27990</v>
      </c>
      <c r="AD1445" s="242">
        <f t="shared" si="451"/>
        <v>37580</v>
      </c>
      <c r="AE1445" s="242">
        <f t="shared" si="452"/>
        <v>263764</v>
      </c>
      <c r="AF1445" s="242">
        <f t="shared" si="457"/>
        <v>329334</v>
      </c>
      <c r="AG1445" s="242">
        <f t="shared" si="464"/>
        <v>336634</v>
      </c>
      <c r="AH1445" s="242">
        <f t="shared" si="458"/>
        <v>33663</v>
      </c>
      <c r="AI1445" s="242">
        <f t="shared" si="459"/>
        <v>12450</v>
      </c>
      <c r="AJ1445" s="244">
        <f t="shared" si="460"/>
        <v>382740</v>
      </c>
      <c r="AM1445" s="246">
        <f t="shared" si="461"/>
        <v>21300</v>
      </c>
      <c r="AN1445" s="246">
        <f t="shared" si="462"/>
        <v>15600</v>
      </c>
    </row>
    <row r="1446" spans="2:40">
      <c r="B1446" s="2">
        <v>1441</v>
      </c>
      <c r="C1446" s="3"/>
      <c r="J1446" s="247">
        <v>941</v>
      </c>
      <c r="N1446" s="195">
        <v>404350</v>
      </c>
      <c r="O1446" s="195">
        <v>313370</v>
      </c>
      <c r="Q1446" s="241">
        <v>6060</v>
      </c>
      <c r="R1446" s="242">
        <f t="shared" si="447"/>
        <v>23490</v>
      </c>
      <c r="S1446" s="242">
        <f t="shared" si="449"/>
        <v>29460.000000000004</v>
      </c>
      <c r="T1446" s="242">
        <f t="shared" si="450"/>
        <v>202879.6</v>
      </c>
      <c r="U1446" s="242">
        <f t="shared" si="453"/>
        <v>255829.6</v>
      </c>
      <c r="V1446" s="242">
        <f t="shared" si="463"/>
        <v>261889.6</v>
      </c>
      <c r="W1446" s="242">
        <f t="shared" si="454"/>
        <v>26189</v>
      </c>
      <c r="X1446" s="242">
        <f t="shared" si="455"/>
        <v>9680</v>
      </c>
      <c r="Y1446" s="244">
        <f t="shared" si="456"/>
        <v>297750</v>
      </c>
      <c r="AB1446" s="241">
        <v>7300</v>
      </c>
      <c r="AC1446" s="242">
        <f t="shared" si="448"/>
        <v>27990</v>
      </c>
      <c r="AD1446" s="242">
        <f t="shared" si="451"/>
        <v>37580</v>
      </c>
      <c r="AE1446" s="242">
        <f t="shared" si="452"/>
        <v>264044.60000000003</v>
      </c>
      <c r="AF1446" s="242">
        <f t="shared" si="457"/>
        <v>329614.60000000003</v>
      </c>
      <c r="AG1446" s="242">
        <f t="shared" si="464"/>
        <v>336914.60000000003</v>
      </c>
      <c r="AH1446" s="242">
        <f t="shared" si="458"/>
        <v>33691</v>
      </c>
      <c r="AI1446" s="242">
        <f t="shared" si="459"/>
        <v>12460</v>
      </c>
      <c r="AJ1446" s="244">
        <f t="shared" si="460"/>
        <v>383060</v>
      </c>
      <c r="AM1446" s="246">
        <f t="shared" si="461"/>
        <v>21290</v>
      </c>
      <c r="AN1446" s="246">
        <f t="shared" si="462"/>
        <v>15620</v>
      </c>
    </row>
    <row r="1447" spans="2:40">
      <c r="B1447" s="247">
        <v>1442</v>
      </c>
      <c r="C1447" s="3"/>
      <c r="J1447" s="247">
        <v>942</v>
      </c>
      <c r="N1447" s="195">
        <v>404670</v>
      </c>
      <c r="O1447" s="195">
        <v>313610</v>
      </c>
      <c r="Q1447" s="241">
        <v>6060</v>
      </c>
      <c r="R1447" s="242">
        <f t="shared" si="447"/>
        <v>23490</v>
      </c>
      <c r="S1447" s="242">
        <f t="shared" si="449"/>
        <v>29460.000000000004</v>
      </c>
      <c r="T1447" s="242">
        <f t="shared" si="450"/>
        <v>203095.19999999998</v>
      </c>
      <c r="U1447" s="242">
        <f t="shared" si="453"/>
        <v>256045.19999999998</v>
      </c>
      <c r="V1447" s="242">
        <f t="shared" si="463"/>
        <v>262105.19999999998</v>
      </c>
      <c r="W1447" s="242">
        <f t="shared" si="454"/>
        <v>26211</v>
      </c>
      <c r="X1447" s="242">
        <f t="shared" si="455"/>
        <v>9690</v>
      </c>
      <c r="Y1447" s="244">
        <f t="shared" si="456"/>
        <v>298000</v>
      </c>
      <c r="AB1447" s="241">
        <v>7300</v>
      </c>
      <c r="AC1447" s="242">
        <f t="shared" si="448"/>
        <v>27990</v>
      </c>
      <c r="AD1447" s="242">
        <f t="shared" si="451"/>
        <v>37580</v>
      </c>
      <c r="AE1447" s="242">
        <f t="shared" si="452"/>
        <v>264325.2</v>
      </c>
      <c r="AF1447" s="242">
        <f t="shared" si="457"/>
        <v>329895.2</v>
      </c>
      <c r="AG1447" s="242">
        <f t="shared" si="464"/>
        <v>337195.2</v>
      </c>
      <c r="AH1447" s="242">
        <f t="shared" si="458"/>
        <v>33720</v>
      </c>
      <c r="AI1447" s="242">
        <f t="shared" si="459"/>
        <v>12470</v>
      </c>
      <c r="AJ1447" s="244">
        <f t="shared" si="460"/>
        <v>383380</v>
      </c>
      <c r="AM1447" s="246">
        <f t="shared" si="461"/>
        <v>21290</v>
      </c>
      <c r="AN1447" s="246">
        <f t="shared" si="462"/>
        <v>15610</v>
      </c>
    </row>
    <row r="1448" spans="2:40">
      <c r="B1448" s="2">
        <v>1443</v>
      </c>
      <c r="C1448" s="3"/>
      <c r="J1448" s="247">
        <v>943</v>
      </c>
      <c r="N1448" s="195">
        <v>404990</v>
      </c>
      <c r="O1448" s="195">
        <v>313860</v>
      </c>
      <c r="Q1448" s="241">
        <v>6060</v>
      </c>
      <c r="R1448" s="242">
        <f t="shared" si="447"/>
        <v>23490</v>
      </c>
      <c r="S1448" s="242">
        <f t="shared" si="449"/>
        <v>29460.000000000004</v>
      </c>
      <c r="T1448" s="242">
        <f t="shared" si="450"/>
        <v>203310.8</v>
      </c>
      <c r="U1448" s="242">
        <f t="shared" si="453"/>
        <v>256260.8</v>
      </c>
      <c r="V1448" s="242">
        <f t="shared" si="463"/>
        <v>262320.8</v>
      </c>
      <c r="W1448" s="242">
        <f t="shared" si="454"/>
        <v>26232</v>
      </c>
      <c r="X1448" s="242">
        <f t="shared" si="455"/>
        <v>9700</v>
      </c>
      <c r="Y1448" s="244">
        <f t="shared" si="456"/>
        <v>298250</v>
      </c>
      <c r="AB1448" s="241">
        <v>7300</v>
      </c>
      <c r="AC1448" s="242">
        <f t="shared" si="448"/>
        <v>27990</v>
      </c>
      <c r="AD1448" s="242">
        <f t="shared" si="451"/>
        <v>37580</v>
      </c>
      <c r="AE1448" s="242">
        <f t="shared" si="452"/>
        <v>264605.80000000005</v>
      </c>
      <c r="AF1448" s="242">
        <f t="shared" si="457"/>
        <v>330175.80000000005</v>
      </c>
      <c r="AG1448" s="242">
        <f t="shared" si="464"/>
        <v>337475.80000000005</v>
      </c>
      <c r="AH1448" s="242">
        <f t="shared" si="458"/>
        <v>33748</v>
      </c>
      <c r="AI1448" s="242">
        <f t="shared" si="459"/>
        <v>12480</v>
      </c>
      <c r="AJ1448" s="244">
        <f t="shared" si="460"/>
        <v>383700</v>
      </c>
      <c r="AM1448" s="246">
        <f t="shared" si="461"/>
        <v>21290</v>
      </c>
      <c r="AN1448" s="246">
        <f t="shared" si="462"/>
        <v>15610</v>
      </c>
    </row>
    <row r="1449" spans="2:40">
      <c r="B1449" s="247">
        <v>1444</v>
      </c>
      <c r="C1449" s="3"/>
      <c r="J1449" s="247">
        <v>944</v>
      </c>
      <c r="N1449" s="195">
        <v>405310</v>
      </c>
      <c r="O1449" s="195">
        <v>314110</v>
      </c>
      <c r="Q1449" s="241">
        <v>6060</v>
      </c>
      <c r="R1449" s="242">
        <f t="shared" si="447"/>
        <v>23490</v>
      </c>
      <c r="S1449" s="242">
        <f t="shared" si="449"/>
        <v>29460.000000000004</v>
      </c>
      <c r="T1449" s="242">
        <f t="shared" si="450"/>
        <v>203526.39999999999</v>
      </c>
      <c r="U1449" s="242">
        <f t="shared" si="453"/>
        <v>256476.4</v>
      </c>
      <c r="V1449" s="242">
        <f t="shared" si="463"/>
        <v>262536.40000000002</v>
      </c>
      <c r="W1449" s="242">
        <f t="shared" si="454"/>
        <v>26254</v>
      </c>
      <c r="X1449" s="242">
        <f t="shared" si="455"/>
        <v>9710</v>
      </c>
      <c r="Y1449" s="244">
        <f t="shared" si="456"/>
        <v>298500</v>
      </c>
      <c r="AB1449" s="241">
        <v>7300</v>
      </c>
      <c r="AC1449" s="242">
        <f t="shared" si="448"/>
        <v>27990</v>
      </c>
      <c r="AD1449" s="242">
        <f t="shared" si="451"/>
        <v>37580</v>
      </c>
      <c r="AE1449" s="242">
        <f t="shared" si="452"/>
        <v>264886.40000000002</v>
      </c>
      <c r="AF1449" s="242">
        <f t="shared" si="457"/>
        <v>330456.40000000002</v>
      </c>
      <c r="AG1449" s="242">
        <f t="shared" si="464"/>
        <v>337756.4</v>
      </c>
      <c r="AH1449" s="242">
        <f t="shared" si="458"/>
        <v>33776</v>
      </c>
      <c r="AI1449" s="242">
        <f t="shared" si="459"/>
        <v>12490</v>
      </c>
      <c r="AJ1449" s="244">
        <f t="shared" si="460"/>
        <v>384020</v>
      </c>
      <c r="AM1449" s="246">
        <f t="shared" si="461"/>
        <v>21290</v>
      </c>
      <c r="AN1449" s="246">
        <f t="shared" si="462"/>
        <v>15610</v>
      </c>
    </row>
    <row r="1450" spans="2:40">
      <c r="B1450" s="2">
        <v>1445</v>
      </c>
      <c r="C1450" s="3"/>
      <c r="J1450" s="247">
        <v>945</v>
      </c>
      <c r="N1450" s="195">
        <v>405640</v>
      </c>
      <c r="O1450" s="195">
        <v>314350</v>
      </c>
      <c r="Q1450" s="241">
        <v>6060</v>
      </c>
      <c r="R1450" s="242">
        <f t="shared" si="447"/>
        <v>23490</v>
      </c>
      <c r="S1450" s="242">
        <f t="shared" si="449"/>
        <v>29460.000000000004</v>
      </c>
      <c r="T1450" s="242">
        <f t="shared" si="450"/>
        <v>203742</v>
      </c>
      <c r="U1450" s="242">
        <f t="shared" si="453"/>
        <v>256692</v>
      </c>
      <c r="V1450" s="242">
        <f t="shared" si="463"/>
        <v>262752</v>
      </c>
      <c r="W1450" s="242">
        <f t="shared" si="454"/>
        <v>26275</v>
      </c>
      <c r="X1450" s="242">
        <f t="shared" si="455"/>
        <v>9720</v>
      </c>
      <c r="Y1450" s="244">
        <f t="shared" si="456"/>
        <v>298740</v>
      </c>
      <c r="AB1450" s="241">
        <v>7300</v>
      </c>
      <c r="AC1450" s="242">
        <f t="shared" si="448"/>
        <v>27990</v>
      </c>
      <c r="AD1450" s="242">
        <f t="shared" si="451"/>
        <v>37580</v>
      </c>
      <c r="AE1450" s="242">
        <f t="shared" si="452"/>
        <v>265167</v>
      </c>
      <c r="AF1450" s="242">
        <f t="shared" si="457"/>
        <v>330737</v>
      </c>
      <c r="AG1450" s="242">
        <f t="shared" si="464"/>
        <v>338037</v>
      </c>
      <c r="AH1450" s="242">
        <f t="shared" si="458"/>
        <v>33804</v>
      </c>
      <c r="AI1450" s="242">
        <f t="shared" si="459"/>
        <v>12500</v>
      </c>
      <c r="AJ1450" s="244">
        <f t="shared" si="460"/>
        <v>384340</v>
      </c>
      <c r="AM1450" s="246">
        <f t="shared" si="461"/>
        <v>21300</v>
      </c>
      <c r="AN1450" s="246">
        <f t="shared" si="462"/>
        <v>15610</v>
      </c>
    </row>
    <row r="1451" spans="2:40">
      <c r="B1451" s="247">
        <v>1446</v>
      </c>
      <c r="C1451" s="3"/>
      <c r="J1451" s="247">
        <v>946</v>
      </c>
      <c r="N1451" s="195">
        <v>405960</v>
      </c>
      <c r="O1451" s="195">
        <v>314590</v>
      </c>
      <c r="Q1451" s="241">
        <v>6060</v>
      </c>
      <c r="R1451" s="242">
        <f t="shared" si="447"/>
        <v>23490</v>
      </c>
      <c r="S1451" s="242">
        <f t="shared" si="449"/>
        <v>29460.000000000004</v>
      </c>
      <c r="T1451" s="242">
        <f t="shared" si="450"/>
        <v>203957.6</v>
      </c>
      <c r="U1451" s="242">
        <f t="shared" si="453"/>
        <v>256907.6</v>
      </c>
      <c r="V1451" s="242">
        <f t="shared" si="463"/>
        <v>262967.59999999998</v>
      </c>
      <c r="W1451" s="242">
        <f t="shared" si="454"/>
        <v>26297</v>
      </c>
      <c r="X1451" s="242">
        <f t="shared" si="455"/>
        <v>9720</v>
      </c>
      <c r="Y1451" s="244">
        <f t="shared" si="456"/>
        <v>298980</v>
      </c>
      <c r="AB1451" s="241">
        <v>7300</v>
      </c>
      <c r="AC1451" s="242">
        <f t="shared" si="448"/>
        <v>27990</v>
      </c>
      <c r="AD1451" s="242">
        <f t="shared" si="451"/>
        <v>37580</v>
      </c>
      <c r="AE1451" s="242">
        <f t="shared" si="452"/>
        <v>265447.60000000003</v>
      </c>
      <c r="AF1451" s="242">
        <f t="shared" si="457"/>
        <v>331017.60000000003</v>
      </c>
      <c r="AG1451" s="242">
        <f t="shared" si="464"/>
        <v>338317.60000000003</v>
      </c>
      <c r="AH1451" s="242">
        <f t="shared" si="458"/>
        <v>33832</v>
      </c>
      <c r="AI1451" s="242">
        <f t="shared" si="459"/>
        <v>12510</v>
      </c>
      <c r="AJ1451" s="244">
        <f t="shared" si="460"/>
        <v>384650</v>
      </c>
      <c r="AM1451" s="246">
        <f t="shared" si="461"/>
        <v>21310</v>
      </c>
      <c r="AN1451" s="246">
        <f t="shared" si="462"/>
        <v>15610</v>
      </c>
    </row>
    <row r="1452" spans="2:40">
      <c r="B1452" s="2">
        <v>1447</v>
      </c>
      <c r="C1452" s="3"/>
      <c r="J1452" s="247">
        <v>947</v>
      </c>
      <c r="N1452" s="195">
        <v>406280</v>
      </c>
      <c r="O1452" s="195">
        <v>314840</v>
      </c>
      <c r="Q1452" s="241">
        <v>6060</v>
      </c>
      <c r="R1452" s="242">
        <f t="shared" si="447"/>
        <v>23490</v>
      </c>
      <c r="S1452" s="242">
        <f t="shared" si="449"/>
        <v>29460.000000000004</v>
      </c>
      <c r="T1452" s="242">
        <f t="shared" si="450"/>
        <v>204173.19999999998</v>
      </c>
      <c r="U1452" s="242">
        <f t="shared" si="453"/>
        <v>257123.19999999998</v>
      </c>
      <c r="V1452" s="242">
        <f t="shared" si="463"/>
        <v>263183.19999999995</v>
      </c>
      <c r="W1452" s="242">
        <f t="shared" si="454"/>
        <v>26318</v>
      </c>
      <c r="X1452" s="242">
        <f t="shared" si="455"/>
        <v>9730</v>
      </c>
      <c r="Y1452" s="244">
        <f t="shared" si="456"/>
        <v>299230</v>
      </c>
      <c r="AB1452" s="241">
        <v>7300</v>
      </c>
      <c r="AC1452" s="242">
        <f t="shared" si="448"/>
        <v>27990</v>
      </c>
      <c r="AD1452" s="242">
        <f t="shared" si="451"/>
        <v>37580</v>
      </c>
      <c r="AE1452" s="242">
        <f t="shared" si="452"/>
        <v>265728.2</v>
      </c>
      <c r="AF1452" s="242">
        <f t="shared" si="457"/>
        <v>331298.2</v>
      </c>
      <c r="AG1452" s="242">
        <f t="shared" si="464"/>
        <v>338598.2</v>
      </c>
      <c r="AH1452" s="242">
        <f t="shared" si="458"/>
        <v>33860</v>
      </c>
      <c r="AI1452" s="242">
        <f t="shared" si="459"/>
        <v>12520</v>
      </c>
      <c r="AJ1452" s="244">
        <f t="shared" si="460"/>
        <v>384970</v>
      </c>
      <c r="AM1452" s="246">
        <f t="shared" si="461"/>
        <v>21310</v>
      </c>
      <c r="AN1452" s="246">
        <f t="shared" si="462"/>
        <v>15610</v>
      </c>
    </row>
    <row r="1453" spans="2:40">
      <c r="B1453" s="247">
        <v>1448</v>
      </c>
      <c r="C1453" s="3"/>
      <c r="J1453" s="247">
        <v>948</v>
      </c>
      <c r="N1453" s="195">
        <v>406590</v>
      </c>
      <c r="O1453" s="195">
        <v>315090</v>
      </c>
      <c r="Q1453" s="241">
        <v>6060</v>
      </c>
      <c r="R1453" s="242">
        <f t="shared" si="447"/>
        <v>23490</v>
      </c>
      <c r="S1453" s="242">
        <f t="shared" si="449"/>
        <v>29460.000000000004</v>
      </c>
      <c r="T1453" s="242">
        <f t="shared" si="450"/>
        <v>204388.8</v>
      </c>
      <c r="U1453" s="242">
        <f t="shared" si="453"/>
        <v>257338.8</v>
      </c>
      <c r="V1453" s="242">
        <f t="shared" si="463"/>
        <v>263398.8</v>
      </c>
      <c r="W1453" s="242">
        <f t="shared" si="454"/>
        <v>26340</v>
      </c>
      <c r="X1453" s="242">
        <f t="shared" si="455"/>
        <v>9740</v>
      </c>
      <c r="Y1453" s="244">
        <f t="shared" si="456"/>
        <v>299470</v>
      </c>
      <c r="AB1453" s="241">
        <v>7300</v>
      </c>
      <c r="AC1453" s="242">
        <f t="shared" si="448"/>
        <v>27990</v>
      </c>
      <c r="AD1453" s="242">
        <f t="shared" si="451"/>
        <v>37580</v>
      </c>
      <c r="AE1453" s="242">
        <f t="shared" si="452"/>
        <v>266008.80000000005</v>
      </c>
      <c r="AF1453" s="242">
        <f t="shared" si="457"/>
        <v>331578.80000000005</v>
      </c>
      <c r="AG1453" s="242">
        <f t="shared" si="464"/>
        <v>338878.80000000005</v>
      </c>
      <c r="AH1453" s="242">
        <f t="shared" si="458"/>
        <v>33888</v>
      </c>
      <c r="AI1453" s="242">
        <f t="shared" si="459"/>
        <v>12530</v>
      </c>
      <c r="AJ1453" s="244">
        <f t="shared" si="460"/>
        <v>385290</v>
      </c>
      <c r="AM1453" s="246">
        <f t="shared" si="461"/>
        <v>21300</v>
      </c>
      <c r="AN1453" s="246">
        <f t="shared" si="462"/>
        <v>15620</v>
      </c>
    </row>
    <row r="1454" spans="2:40">
      <c r="B1454" s="2">
        <v>1449</v>
      </c>
      <c r="C1454" s="3"/>
      <c r="J1454" s="247">
        <v>949</v>
      </c>
      <c r="N1454" s="195">
        <v>406910</v>
      </c>
      <c r="O1454" s="195">
        <v>315330</v>
      </c>
      <c r="Q1454" s="241">
        <v>6060</v>
      </c>
      <c r="R1454" s="242">
        <f t="shared" si="447"/>
        <v>23490</v>
      </c>
      <c r="S1454" s="242">
        <f t="shared" si="449"/>
        <v>29460.000000000004</v>
      </c>
      <c r="T1454" s="242">
        <f t="shared" si="450"/>
        <v>204604.4</v>
      </c>
      <c r="U1454" s="242">
        <f t="shared" si="453"/>
        <v>257554.4</v>
      </c>
      <c r="V1454" s="242">
        <f t="shared" si="463"/>
        <v>263614.40000000002</v>
      </c>
      <c r="W1454" s="242">
        <f t="shared" si="454"/>
        <v>26361</v>
      </c>
      <c r="X1454" s="242">
        <f t="shared" si="455"/>
        <v>9750</v>
      </c>
      <c r="Y1454" s="244">
        <f t="shared" si="456"/>
        <v>299720</v>
      </c>
      <c r="AB1454" s="241">
        <v>7300</v>
      </c>
      <c r="AC1454" s="242">
        <f t="shared" si="448"/>
        <v>27990</v>
      </c>
      <c r="AD1454" s="242">
        <f t="shared" si="451"/>
        <v>37580</v>
      </c>
      <c r="AE1454" s="242">
        <f t="shared" si="452"/>
        <v>266289.40000000002</v>
      </c>
      <c r="AF1454" s="242">
        <f t="shared" si="457"/>
        <v>331859.40000000002</v>
      </c>
      <c r="AG1454" s="242">
        <f t="shared" si="464"/>
        <v>339159.4</v>
      </c>
      <c r="AH1454" s="242">
        <f t="shared" si="458"/>
        <v>33916</v>
      </c>
      <c r="AI1454" s="242">
        <f t="shared" si="459"/>
        <v>12540</v>
      </c>
      <c r="AJ1454" s="244">
        <f t="shared" si="460"/>
        <v>385610</v>
      </c>
      <c r="AM1454" s="246">
        <f t="shared" si="461"/>
        <v>21300</v>
      </c>
      <c r="AN1454" s="246">
        <f t="shared" si="462"/>
        <v>15610</v>
      </c>
    </row>
    <row r="1455" spans="2:40">
      <c r="B1455" s="247">
        <v>1450</v>
      </c>
      <c r="C1455" s="3"/>
      <c r="J1455" s="247">
        <v>950</v>
      </c>
      <c r="N1455" s="195">
        <v>407230</v>
      </c>
      <c r="O1455" s="195">
        <v>315570</v>
      </c>
      <c r="Q1455" s="241">
        <v>6060</v>
      </c>
      <c r="R1455" s="242">
        <f t="shared" si="447"/>
        <v>23490</v>
      </c>
      <c r="S1455" s="242">
        <f t="shared" si="449"/>
        <v>29460.000000000004</v>
      </c>
      <c r="T1455" s="242">
        <f t="shared" si="450"/>
        <v>204820</v>
      </c>
      <c r="U1455" s="242">
        <f t="shared" si="453"/>
        <v>257770</v>
      </c>
      <c r="V1455" s="242">
        <f t="shared" si="463"/>
        <v>263830</v>
      </c>
      <c r="W1455" s="242">
        <f t="shared" si="454"/>
        <v>26383</v>
      </c>
      <c r="X1455" s="242">
        <f t="shared" si="455"/>
        <v>9760</v>
      </c>
      <c r="Y1455" s="244">
        <f t="shared" si="456"/>
        <v>299970</v>
      </c>
      <c r="AB1455" s="241">
        <v>7300</v>
      </c>
      <c r="AC1455" s="242">
        <f t="shared" si="448"/>
        <v>27990</v>
      </c>
      <c r="AD1455" s="242">
        <f t="shared" si="451"/>
        <v>37580</v>
      </c>
      <c r="AE1455" s="242">
        <f t="shared" si="452"/>
        <v>266570</v>
      </c>
      <c r="AF1455" s="242">
        <f t="shared" si="457"/>
        <v>332140</v>
      </c>
      <c r="AG1455" s="242">
        <f t="shared" si="464"/>
        <v>339440</v>
      </c>
      <c r="AH1455" s="242">
        <f t="shared" si="458"/>
        <v>33944</v>
      </c>
      <c r="AI1455" s="242">
        <f t="shared" si="459"/>
        <v>12550</v>
      </c>
      <c r="AJ1455" s="244">
        <f t="shared" si="460"/>
        <v>385930</v>
      </c>
      <c r="AM1455" s="246">
        <f t="shared" si="461"/>
        <v>21300</v>
      </c>
      <c r="AN1455" s="246">
        <f t="shared" si="462"/>
        <v>15600</v>
      </c>
    </row>
    <row r="1456" spans="2:40">
      <c r="B1456" s="2">
        <v>1451</v>
      </c>
      <c r="C1456" s="3"/>
      <c r="J1456" s="247">
        <v>951</v>
      </c>
      <c r="N1456" s="195">
        <v>407550</v>
      </c>
      <c r="O1456" s="195">
        <v>315820</v>
      </c>
      <c r="Q1456" s="241">
        <v>6060</v>
      </c>
      <c r="R1456" s="242">
        <f t="shared" si="447"/>
        <v>23490</v>
      </c>
      <c r="S1456" s="242">
        <f t="shared" si="449"/>
        <v>29460.000000000004</v>
      </c>
      <c r="T1456" s="242">
        <f t="shared" si="450"/>
        <v>205035.6</v>
      </c>
      <c r="U1456" s="242">
        <f t="shared" si="453"/>
        <v>257985.6</v>
      </c>
      <c r="V1456" s="242">
        <f t="shared" si="463"/>
        <v>264045.59999999998</v>
      </c>
      <c r="W1456" s="242">
        <f t="shared" si="454"/>
        <v>26405</v>
      </c>
      <c r="X1456" s="242">
        <f t="shared" si="455"/>
        <v>9760</v>
      </c>
      <c r="Y1456" s="244">
        <f t="shared" si="456"/>
        <v>300210</v>
      </c>
      <c r="AB1456" s="241">
        <v>7300</v>
      </c>
      <c r="AC1456" s="242">
        <f t="shared" si="448"/>
        <v>27990</v>
      </c>
      <c r="AD1456" s="242">
        <f t="shared" si="451"/>
        <v>37580</v>
      </c>
      <c r="AE1456" s="242">
        <f t="shared" si="452"/>
        <v>266850.60000000003</v>
      </c>
      <c r="AF1456" s="242">
        <f t="shared" si="457"/>
        <v>332420.60000000003</v>
      </c>
      <c r="AG1456" s="242">
        <f t="shared" si="464"/>
        <v>339720.60000000003</v>
      </c>
      <c r="AH1456" s="242">
        <f t="shared" si="458"/>
        <v>33972</v>
      </c>
      <c r="AI1456" s="242">
        <f t="shared" si="459"/>
        <v>12560</v>
      </c>
      <c r="AJ1456" s="244">
        <f t="shared" si="460"/>
        <v>386250</v>
      </c>
      <c r="AM1456" s="246">
        <f t="shared" si="461"/>
        <v>21300</v>
      </c>
      <c r="AN1456" s="246">
        <f t="shared" si="462"/>
        <v>15610</v>
      </c>
    </row>
    <row r="1457" spans="2:40">
      <c r="B1457" s="247">
        <v>1452</v>
      </c>
      <c r="C1457" s="3"/>
      <c r="J1457" s="247">
        <v>952</v>
      </c>
      <c r="N1457" s="195">
        <v>407870</v>
      </c>
      <c r="O1457" s="195">
        <v>316070</v>
      </c>
      <c r="Q1457" s="241">
        <v>6060</v>
      </c>
      <c r="R1457" s="242">
        <f t="shared" si="447"/>
        <v>23490</v>
      </c>
      <c r="S1457" s="242">
        <f t="shared" si="449"/>
        <v>29460.000000000004</v>
      </c>
      <c r="T1457" s="242">
        <f t="shared" si="450"/>
        <v>205251.19999999998</v>
      </c>
      <c r="U1457" s="242">
        <f t="shared" si="453"/>
        <v>258201.19999999998</v>
      </c>
      <c r="V1457" s="242">
        <f t="shared" si="463"/>
        <v>264261.19999999995</v>
      </c>
      <c r="W1457" s="242">
        <f t="shared" si="454"/>
        <v>26426</v>
      </c>
      <c r="X1457" s="242">
        <f t="shared" si="455"/>
        <v>9770</v>
      </c>
      <c r="Y1457" s="244">
        <f t="shared" si="456"/>
        <v>300450</v>
      </c>
      <c r="AB1457" s="241">
        <v>7300</v>
      </c>
      <c r="AC1457" s="242">
        <f t="shared" si="448"/>
        <v>27990</v>
      </c>
      <c r="AD1457" s="242">
        <f t="shared" si="451"/>
        <v>37580</v>
      </c>
      <c r="AE1457" s="242">
        <f t="shared" si="452"/>
        <v>267131.2</v>
      </c>
      <c r="AF1457" s="242">
        <f t="shared" si="457"/>
        <v>332701.2</v>
      </c>
      <c r="AG1457" s="242">
        <f t="shared" si="464"/>
        <v>340001.2</v>
      </c>
      <c r="AH1457" s="242">
        <f t="shared" si="458"/>
        <v>34000</v>
      </c>
      <c r="AI1457" s="242">
        <f t="shared" si="459"/>
        <v>12580</v>
      </c>
      <c r="AJ1457" s="244">
        <f t="shared" si="460"/>
        <v>386580</v>
      </c>
      <c r="AM1457" s="246">
        <f t="shared" si="461"/>
        <v>21290</v>
      </c>
      <c r="AN1457" s="246">
        <f t="shared" si="462"/>
        <v>15620</v>
      </c>
    </row>
    <row r="1458" spans="2:40">
      <c r="B1458" s="2">
        <v>1453</v>
      </c>
      <c r="C1458" s="3"/>
      <c r="J1458" s="247">
        <v>953</v>
      </c>
      <c r="N1458" s="195">
        <v>408190</v>
      </c>
      <c r="O1458" s="195">
        <v>316310</v>
      </c>
      <c r="Q1458" s="241">
        <v>6060</v>
      </c>
      <c r="R1458" s="242">
        <f t="shared" ref="R1458:R1521" si="465">300*$R$3</f>
        <v>23490</v>
      </c>
      <c r="S1458" s="242">
        <f t="shared" si="449"/>
        <v>29460.000000000004</v>
      </c>
      <c r="T1458" s="242">
        <f t="shared" si="450"/>
        <v>205466.8</v>
      </c>
      <c r="U1458" s="242">
        <f t="shared" si="453"/>
        <v>258416.8</v>
      </c>
      <c r="V1458" s="242">
        <f t="shared" si="463"/>
        <v>264476.79999999999</v>
      </c>
      <c r="W1458" s="242">
        <f t="shared" si="454"/>
        <v>26448</v>
      </c>
      <c r="X1458" s="242">
        <f t="shared" si="455"/>
        <v>9780</v>
      </c>
      <c r="Y1458" s="244">
        <f t="shared" si="456"/>
        <v>300700</v>
      </c>
      <c r="AB1458" s="241">
        <v>7300</v>
      </c>
      <c r="AC1458" s="242">
        <f t="shared" ref="AC1458:AC1521" si="466">300*$AC$3</f>
        <v>27990</v>
      </c>
      <c r="AD1458" s="242">
        <f t="shared" si="451"/>
        <v>37580</v>
      </c>
      <c r="AE1458" s="242">
        <f t="shared" si="452"/>
        <v>267411.80000000005</v>
      </c>
      <c r="AF1458" s="242">
        <f t="shared" si="457"/>
        <v>332981.80000000005</v>
      </c>
      <c r="AG1458" s="242">
        <f t="shared" si="464"/>
        <v>340281.80000000005</v>
      </c>
      <c r="AH1458" s="242">
        <f t="shared" si="458"/>
        <v>34028</v>
      </c>
      <c r="AI1458" s="242">
        <f t="shared" si="459"/>
        <v>12590</v>
      </c>
      <c r="AJ1458" s="244">
        <f t="shared" si="460"/>
        <v>386890</v>
      </c>
      <c r="AM1458" s="246">
        <f t="shared" si="461"/>
        <v>21300</v>
      </c>
      <c r="AN1458" s="246">
        <f t="shared" si="462"/>
        <v>15610</v>
      </c>
    </row>
    <row r="1459" spans="2:40">
      <c r="B1459" s="247">
        <v>1454</v>
      </c>
      <c r="C1459" s="3"/>
      <c r="J1459" s="247">
        <v>954</v>
      </c>
      <c r="N1459" s="195">
        <v>408510</v>
      </c>
      <c r="O1459" s="195">
        <v>316560</v>
      </c>
      <c r="Q1459" s="241">
        <v>6060</v>
      </c>
      <c r="R1459" s="242">
        <f t="shared" si="465"/>
        <v>23490</v>
      </c>
      <c r="S1459" s="242">
        <f t="shared" si="449"/>
        <v>29460.000000000004</v>
      </c>
      <c r="T1459" s="242">
        <f t="shared" si="450"/>
        <v>205682.4</v>
      </c>
      <c r="U1459" s="242">
        <f t="shared" si="453"/>
        <v>258632.4</v>
      </c>
      <c r="V1459" s="242">
        <f t="shared" si="463"/>
        <v>264692.40000000002</v>
      </c>
      <c r="W1459" s="242">
        <f t="shared" si="454"/>
        <v>26469</v>
      </c>
      <c r="X1459" s="242">
        <f t="shared" si="455"/>
        <v>9790</v>
      </c>
      <c r="Y1459" s="244">
        <f t="shared" si="456"/>
        <v>300950</v>
      </c>
      <c r="AB1459" s="241">
        <v>7300</v>
      </c>
      <c r="AC1459" s="242">
        <f t="shared" si="466"/>
        <v>27990</v>
      </c>
      <c r="AD1459" s="242">
        <f t="shared" si="451"/>
        <v>37580</v>
      </c>
      <c r="AE1459" s="242">
        <f t="shared" si="452"/>
        <v>267692.40000000002</v>
      </c>
      <c r="AF1459" s="242">
        <f t="shared" si="457"/>
        <v>333262.40000000002</v>
      </c>
      <c r="AG1459" s="242">
        <f t="shared" si="464"/>
        <v>340562.4</v>
      </c>
      <c r="AH1459" s="242">
        <f t="shared" si="458"/>
        <v>34056</v>
      </c>
      <c r="AI1459" s="242">
        <f t="shared" si="459"/>
        <v>12600</v>
      </c>
      <c r="AJ1459" s="244">
        <f t="shared" si="460"/>
        <v>387210</v>
      </c>
      <c r="AM1459" s="246">
        <f t="shared" si="461"/>
        <v>21300</v>
      </c>
      <c r="AN1459" s="246">
        <f t="shared" si="462"/>
        <v>15610</v>
      </c>
    </row>
    <row r="1460" spans="2:40">
      <c r="B1460" s="2">
        <v>1455</v>
      </c>
      <c r="C1460" s="3"/>
      <c r="J1460" s="247">
        <v>955</v>
      </c>
      <c r="N1460" s="195">
        <v>408830</v>
      </c>
      <c r="O1460" s="195">
        <v>316800</v>
      </c>
      <c r="Q1460" s="241">
        <v>6060</v>
      </c>
      <c r="R1460" s="242">
        <f t="shared" si="465"/>
        <v>23490</v>
      </c>
      <c r="S1460" s="242">
        <f t="shared" si="449"/>
        <v>29460.000000000004</v>
      </c>
      <c r="T1460" s="242">
        <f t="shared" si="450"/>
        <v>205898</v>
      </c>
      <c r="U1460" s="242">
        <f t="shared" si="453"/>
        <v>258848</v>
      </c>
      <c r="V1460" s="242">
        <f t="shared" si="463"/>
        <v>264908</v>
      </c>
      <c r="W1460" s="242">
        <f t="shared" si="454"/>
        <v>26491</v>
      </c>
      <c r="X1460" s="242">
        <f t="shared" si="455"/>
        <v>9800</v>
      </c>
      <c r="Y1460" s="244">
        <f t="shared" si="456"/>
        <v>301190</v>
      </c>
      <c r="AB1460" s="241">
        <v>7300</v>
      </c>
      <c r="AC1460" s="242">
        <f t="shared" si="466"/>
        <v>27990</v>
      </c>
      <c r="AD1460" s="242">
        <f t="shared" si="451"/>
        <v>37580</v>
      </c>
      <c r="AE1460" s="242">
        <f t="shared" si="452"/>
        <v>267973</v>
      </c>
      <c r="AF1460" s="242">
        <f t="shared" si="457"/>
        <v>333543</v>
      </c>
      <c r="AG1460" s="242">
        <f t="shared" si="464"/>
        <v>340843</v>
      </c>
      <c r="AH1460" s="242">
        <f t="shared" si="458"/>
        <v>34084</v>
      </c>
      <c r="AI1460" s="242">
        <f t="shared" si="459"/>
        <v>12610</v>
      </c>
      <c r="AJ1460" s="244">
        <f t="shared" si="460"/>
        <v>387530</v>
      </c>
      <c r="AM1460" s="246">
        <f t="shared" si="461"/>
        <v>21300</v>
      </c>
      <c r="AN1460" s="246">
        <f t="shared" si="462"/>
        <v>15610</v>
      </c>
    </row>
    <row r="1461" spans="2:40">
      <c r="B1461" s="247">
        <v>1456</v>
      </c>
      <c r="C1461" s="3"/>
      <c r="J1461" s="247">
        <v>956</v>
      </c>
      <c r="N1461" s="195">
        <v>409140</v>
      </c>
      <c r="O1461" s="195">
        <v>317040</v>
      </c>
      <c r="Q1461" s="241">
        <v>6060</v>
      </c>
      <c r="R1461" s="242">
        <f t="shared" si="465"/>
        <v>23490</v>
      </c>
      <c r="S1461" s="242">
        <f t="shared" si="449"/>
        <v>29460.000000000004</v>
      </c>
      <c r="T1461" s="242">
        <f t="shared" si="450"/>
        <v>206113.6</v>
      </c>
      <c r="U1461" s="242">
        <f t="shared" si="453"/>
        <v>259063.6</v>
      </c>
      <c r="V1461" s="242">
        <f t="shared" si="463"/>
        <v>265123.59999999998</v>
      </c>
      <c r="W1461" s="242">
        <f t="shared" si="454"/>
        <v>26512</v>
      </c>
      <c r="X1461" s="242">
        <f t="shared" si="455"/>
        <v>9800</v>
      </c>
      <c r="Y1461" s="244">
        <f t="shared" si="456"/>
        <v>301430</v>
      </c>
      <c r="AB1461" s="241">
        <v>7300</v>
      </c>
      <c r="AC1461" s="242">
        <f t="shared" si="466"/>
        <v>27990</v>
      </c>
      <c r="AD1461" s="242">
        <f t="shared" si="451"/>
        <v>37580</v>
      </c>
      <c r="AE1461" s="242">
        <f t="shared" si="452"/>
        <v>268253.60000000003</v>
      </c>
      <c r="AF1461" s="242">
        <f t="shared" si="457"/>
        <v>333823.60000000003</v>
      </c>
      <c r="AG1461" s="242">
        <f t="shared" si="464"/>
        <v>341123.60000000003</v>
      </c>
      <c r="AH1461" s="242">
        <f t="shared" si="458"/>
        <v>34112</v>
      </c>
      <c r="AI1461" s="242">
        <f t="shared" si="459"/>
        <v>12620</v>
      </c>
      <c r="AJ1461" s="244">
        <f t="shared" si="460"/>
        <v>387850</v>
      </c>
      <c r="AM1461" s="246">
        <f t="shared" si="461"/>
        <v>21290</v>
      </c>
      <c r="AN1461" s="246">
        <f t="shared" si="462"/>
        <v>15610</v>
      </c>
    </row>
    <row r="1462" spans="2:40">
      <c r="B1462" s="2">
        <v>1457</v>
      </c>
      <c r="C1462" s="3"/>
      <c r="J1462" s="247">
        <v>957</v>
      </c>
      <c r="N1462" s="195">
        <v>409460</v>
      </c>
      <c r="O1462" s="195">
        <v>317290</v>
      </c>
      <c r="Q1462" s="241">
        <v>6060</v>
      </c>
      <c r="R1462" s="242">
        <f t="shared" si="465"/>
        <v>23490</v>
      </c>
      <c r="S1462" s="242">
        <f t="shared" si="449"/>
        <v>29460.000000000004</v>
      </c>
      <c r="T1462" s="242">
        <f t="shared" si="450"/>
        <v>206329.19999999998</v>
      </c>
      <c r="U1462" s="242">
        <f t="shared" si="453"/>
        <v>259279.19999999998</v>
      </c>
      <c r="V1462" s="242">
        <f t="shared" si="463"/>
        <v>265339.19999999995</v>
      </c>
      <c r="W1462" s="242">
        <f t="shared" si="454"/>
        <v>26534</v>
      </c>
      <c r="X1462" s="242">
        <f t="shared" si="455"/>
        <v>9810</v>
      </c>
      <c r="Y1462" s="244">
        <f t="shared" si="456"/>
        <v>301680</v>
      </c>
      <c r="AB1462" s="241">
        <v>7300</v>
      </c>
      <c r="AC1462" s="242">
        <f t="shared" si="466"/>
        <v>27990</v>
      </c>
      <c r="AD1462" s="242">
        <f t="shared" si="451"/>
        <v>37580</v>
      </c>
      <c r="AE1462" s="242">
        <f t="shared" si="452"/>
        <v>268534.2</v>
      </c>
      <c r="AF1462" s="242">
        <f t="shared" si="457"/>
        <v>334104.2</v>
      </c>
      <c r="AG1462" s="242">
        <f t="shared" si="464"/>
        <v>341404.2</v>
      </c>
      <c r="AH1462" s="242">
        <f t="shared" si="458"/>
        <v>34140</v>
      </c>
      <c r="AI1462" s="242">
        <f t="shared" si="459"/>
        <v>12630</v>
      </c>
      <c r="AJ1462" s="244">
        <f t="shared" si="460"/>
        <v>388170</v>
      </c>
      <c r="AM1462" s="246">
        <f t="shared" si="461"/>
        <v>21290</v>
      </c>
      <c r="AN1462" s="246">
        <f t="shared" si="462"/>
        <v>15610</v>
      </c>
    </row>
    <row r="1463" spans="2:40">
      <c r="B1463" s="247">
        <v>1458</v>
      </c>
      <c r="C1463" s="3"/>
      <c r="J1463" s="247">
        <v>958</v>
      </c>
      <c r="N1463" s="195">
        <v>409780</v>
      </c>
      <c r="O1463" s="195">
        <v>317540</v>
      </c>
      <c r="Q1463" s="241">
        <v>6060</v>
      </c>
      <c r="R1463" s="242">
        <f t="shared" si="465"/>
        <v>23490</v>
      </c>
      <c r="S1463" s="242">
        <f t="shared" si="449"/>
        <v>29460.000000000004</v>
      </c>
      <c r="T1463" s="242">
        <f t="shared" si="450"/>
        <v>206544.8</v>
      </c>
      <c r="U1463" s="242">
        <f t="shared" si="453"/>
        <v>259494.8</v>
      </c>
      <c r="V1463" s="242">
        <f t="shared" si="463"/>
        <v>265554.8</v>
      </c>
      <c r="W1463" s="242">
        <f t="shared" si="454"/>
        <v>26555</v>
      </c>
      <c r="X1463" s="242">
        <f t="shared" si="455"/>
        <v>9820</v>
      </c>
      <c r="Y1463" s="244">
        <f t="shared" si="456"/>
        <v>301920</v>
      </c>
      <c r="AB1463" s="241">
        <v>7300</v>
      </c>
      <c r="AC1463" s="242">
        <f t="shared" si="466"/>
        <v>27990</v>
      </c>
      <c r="AD1463" s="242">
        <f t="shared" si="451"/>
        <v>37580</v>
      </c>
      <c r="AE1463" s="242">
        <f t="shared" si="452"/>
        <v>268814.80000000005</v>
      </c>
      <c r="AF1463" s="242">
        <f t="shared" si="457"/>
        <v>334384.80000000005</v>
      </c>
      <c r="AG1463" s="242">
        <f t="shared" si="464"/>
        <v>341684.80000000005</v>
      </c>
      <c r="AH1463" s="242">
        <f t="shared" si="458"/>
        <v>34168</v>
      </c>
      <c r="AI1463" s="242">
        <f t="shared" si="459"/>
        <v>12640</v>
      </c>
      <c r="AJ1463" s="244">
        <f t="shared" si="460"/>
        <v>388490</v>
      </c>
      <c r="AM1463" s="246">
        <f t="shared" si="461"/>
        <v>21290</v>
      </c>
      <c r="AN1463" s="246">
        <f t="shared" si="462"/>
        <v>15620</v>
      </c>
    </row>
    <row r="1464" spans="2:40">
      <c r="B1464" s="2">
        <v>1459</v>
      </c>
      <c r="C1464" s="3"/>
      <c r="J1464" s="247">
        <v>959</v>
      </c>
      <c r="N1464" s="195">
        <v>410100</v>
      </c>
      <c r="O1464" s="195">
        <v>317790</v>
      </c>
      <c r="Q1464" s="241">
        <v>6060</v>
      </c>
      <c r="R1464" s="242">
        <f t="shared" si="465"/>
        <v>23490</v>
      </c>
      <c r="S1464" s="242">
        <f t="shared" si="449"/>
        <v>29460.000000000004</v>
      </c>
      <c r="T1464" s="242">
        <f t="shared" si="450"/>
        <v>206760.4</v>
      </c>
      <c r="U1464" s="242">
        <f t="shared" si="453"/>
        <v>259710.4</v>
      </c>
      <c r="V1464" s="242">
        <f t="shared" si="463"/>
        <v>265770.40000000002</v>
      </c>
      <c r="W1464" s="242">
        <f t="shared" si="454"/>
        <v>26577</v>
      </c>
      <c r="X1464" s="242">
        <f t="shared" si="455"/>
        <v>9830</v>
      </c>
      <c r="Y1464" s="244">
        <f t="shared" si="456"/>
        <v>302170</v>
      </c>
      <c r="AB1464" s="241">
        <v>7300</v>
      </c>
      <c r="AC1464" s="242">
        <f t="shared" si="466"/>
        <v>27990</v>
      </c>
      <c r="AD1464" s="242">
        <f t="shared" si="451"/>
        <v>37580</v>
      </c>
      <c r="AE1464" s="242">
        <f t="shared" si="452"/>
        <v>269095.40000000002</v>
      </c>
      <c r="AF1464" s="242">
        <f t="shared" si="457"/>
        <v>334665.40000000002</v>
      </c>
      <c r="AG1464" s="242">
        <f t="shared" si="464"/>
        <v>341965.4</v>
      </c>
      <c r="AH1464" s="242">
        <f t="shared" si="458"/>
        <v>34197</v>
      </c>
      <c r="AI1464" s="242">
        <f t="shared" si="459"/>
        <v>12650</v>
      </c>
      <c r="AJ1464" s="244">
        <f t="shared" si="460"/>
        <v>388810</v>
      </c>
      <c r="AM1464" s="246">
        <f t="shared" si="461"/>
        <v>21290</v>
      </c>
      <c r="AN1464" s="246">
        <f t="shared" si="462"/>
        <v>15620</v>
      </c>
    </row>
    <row r="1465" spans="2:40">
      <c r="B1465" s="247">
        <v>1460</v>
      </c>
      <c r="C1465" s="3"/>
      <c r="J1465" s="247">
        <v>960</v>
      </c>
      <c r="N1465" s="195">
        <v>410420</v>
      </c>
      <c r="O1465" s="195">
        <v>318020</v>
      </c>
      <c r="Q1465" s="241">
        <v>6060</v>
      </c>
      <c r="R1465" s="242">
        <f t="shared" si="465"/>
        <v>23490</v>
      </c>
      <c r="S1465" s="242">
        <f t="shared" si="449"/>
        <v>29460.000000000004</v>
      </c>
      <c r="T1465" s="242">
        <f t="shared" si="450"/>
        <v>206976</v>
      </c>
      <c r="U1465" s="242">
        <f t="shared" si="453"/>
        <v>259926</v>
      </c>
      <c r="V1465" s="242">
        <f t="shared" si="463"/>
        <v>265986</v>
      </c>
      <c r="W1465" s="242">
        <f t="shared" si="454"/>
        <v>26599</v>
      </c>
      <c r="X1465" s="242">
        <f t="shared" si="455"/>
        <v>9840</v>
      </c>
      <c r="Y1465" s="244">
        <f t="shared" si="456"/>
        <v>302420</v>
      </c>
      <c r="AB1465" s="241">
        <v>7300</v>
      </c>
      <c r="AC1465" s="242">
        <f t="shared" si="466"/>
        <v>27990</v>
      </c>
      <c r="AD1465" s="242">
        <f t="shared" si="451"/>
        <v>37580</v>
      </c>
      <c r="AE1465" s="242">
        <f t="shared" si="452"/>
        <v>269376</v>
      </c>
      <c r="AF1465" s="242">
        <f t="shared" si="457"/>
        <v>334946</v>
      </c>
      <c r="AG1465" s="242">
        <f t="shared" si="464"/>
        <v>342246</v>
      </c>
      <c r="AH1465" s="242">
        <f t="shared" si="458"/>
        <v>34225</v>
      </c>
      <c r="AI1465" s="242">
        <f t="shared" si="459"/>
        <v>12660</v>
      </c>
      <c r="AJ1465" s="244">
        <f t="shared" si="460"/>
        <v>389130</v>
      </c>
      <c r="AM1465" s="246">
        <f t="shared" si="461"/>
        <v>21290</v>
      </c>
      <c r="AN1465" s="246">
        <f t="shared" si="462"/>
        <v>15600</v>
      </c>
    </row>
    <row r="1466" spans="2:40">
      <c r="B1466" s="2">
        <v>1461</v>
      </c>
      <c r="C1466" s="3"/>
      <c r="J1466" s="247">
        <v>961</v>
      </c>
      <c r="N1466" s="195">
        <v>410740</v>
      </c>
      <c r="O1466" s="195">
        <v>318270</v>
      </c>
      <c r="Q1466" s="241">
        <v>6060</v>
      </c>
      <c r="R1466" s="242">
        <f t="shared" si="465"/>
        <v>23490</v>
      </c>
      <c r="S1466" s="242">
        <f t="shared" ref="S1466:S1529" si="467">200*$S$3</f>
        <v>29460.000000000004</v>
      </c>
      <c r="T1466" s="242">
        <f t="shared" ref="T1466:T1529" si="468">J1466*$T$3</f>
        <v>207191.6</v>
      </c>
      <c r="U1466" s="242">
        <f t="shared" si="453"/>
        <v>260141.6</v>
      </c>
      <c r="V1466" s="242">
        <f t="shared" si="463"/>
        <v>266201.59999999998</v>
      </c>
      <c r="W1466" s="242">
        <f t="shared" si="454"/>
        <v>26620</v>
      </c>
      <c r="X1466" s="242">
        <f t="shared" si="455"/>
        <v>9840</v>
      </c>
      <c r="Y1466" s="244">
        <f t="shared" si="456"/>
        <v>302660</v>
      </c>
      <c r="AB1466" s="241">
        <v>7300</v>
      </c>
      <c r="AC1466" s="242">
        <f t="shared" si="466"/>
        <v>27990</v>
      </c>
      <c r="AD1466" s="242">
        <f t="shared" ref="AD1466:AD1529" si="469">200*$AD$3</f>
        <v>37580</v>
      </c>
      <c r="AE1466" s="242">
        <f t="shared" ref="AE1466:AE1529" si="470">J1466*$AE$3</f>
        <v>269656.60000000003</v>
      </c>
      <c r="AF1466" s="242">
        <f t="shared" si="457"/>
        <v>335226.60000000003</v>
      </c>
      <c r="AG1466" s="242">
        <f t="shared" si="464"/>
        <v>342526.60000000003</v>
      </c>
      <c r="AH1466" s="242">
        <f t="shared" si="458"/>
        <v>34253</v>
      </c>
      <c r="AI1466" s="242">
        <f t="shared" si="459"/>
        <v>12670</v>
      </c>
      <c r="AJ1466" s="244">
        <f t="shared" si="460"/>
        <v>389440</v>
      </c>
      <c r="AM1466" s="246">
        <f t="shared" si="461"/>
        <v>21300</v>
      </c>
      <c r="AN1466" s="246">
        <f t="shared" si="462"/>
        <v>15610</v>
      </c>
    </row>
    <row r="1467" spans="2:40">
      <c r="B1467" s="247">
        <v>1462</v>
      </c>
      <c r="C1467" s="3"/>
      <c r="J1467" s="247">
        <v>962</v>
      </c>
      <c r="N1467" s="195">
        <v>411060</v>
      </c>
      <c r="O1467" s="195">
        <v>318520</v>
      </c>
      <c r="Q1467" s="241">
        <v>6060</v>
      </c>
      <c r="R1467" s="242">
        <f t="shared" si="465"/>
        <v>23490</v>
      </c>
      <c r="S1467" s="242">
        <f t="shared" si="467"/>
        <v>29460.000000000004</v>
      </c>
      <c r="T1467" s="242">
        <f t="shared" si="468"/>
        <v>207407.19999999998</v>
      </c>
      <c r="U1467" s="242">
        <f t="shared" si="453"/>
        <v>260357.19999999998</v>
      </c>
      <c r="V1467" s="242">
        <f t="shared" si="463"/>
        <v>266417.19999999995</v>
      </c>
      <c r="W1467" s="242">
        <f t="shared" si="454"/>
        <v>26642</v>
      </c>
      <c r="X1467" s="242">
        <f t="shared" si="455"/>
        <v>9850</v>
      </c>
      <c r="Y1467" s="244">
        <f t="shared" si="456"/>
        <v>302900</v>
      </c>
      <c r="AB1467" s="241">
        <v>7300</v>
      </c>
      <c r="AC1467" s="242">
        <f t="shared" si="466"/>
        <v>27990</v>
      </c>
      <c r="AD1467" s="242">
        <f t="shared" si="469"/>
        <v>37580</v>
      </c>
      <c r="AE1467" s="242">
        <f t="shared" si="470"/>
        <v>269937.2</v>
      </c>
      <c r="AF1467" s="242">
        <f t="shared" si="457"/>
        <v>335507.20000000001</v>
      </c>
      <c r="AG1467" s="242">
        <f t="shared" si="464"/>
        <v>342807.2</v>
      </c>
      <c r="AH1467" s="242">
        <f t="shared" si="458"/>
        <v>34281</v>
      </c>
      <c r="AI1467" s="242">
        <f t="shared" si="459"/>
        <v>12680</v>
      </c>
      <c r="AJ1467" s="244">
        <f t="shared" si="460"/>
        <v>389760</v>
      </c>
      <c r="AM1467" s="246">
        <f t="shared" si="461"/>
        <v>21300</v>
      </c>
      <c r="AN1467" s="246">
        <f t="shared" si="462"/>
        <v>15620</v>
      </c>
    </row>
    <row r="1468" spans="2:40">
      <c r="B1468" s="2">
        <v>1463</v>
      </c>
      <c r="C1468" s="3"/>
      <c r="J1468" s="247">
        <v>963</v>
      </c>
      <c r="N1468" s="195">
        <v>411370</v>
      </c>
      <c r="O1468" s="195">
        <v>318760</v>
      </c>
      <c r="Q1468" s="241">
        <v>6060</v>
      </c>
      <c r="R1468" s="242">
        <f t="shared" si="465"/>
        <v>23490</v>
      </c>
      <c r="S1468" s="242">
        <f t="shared" si="467"/>
        <v>29460.000000000004</v>
      </c>
      <c r="T1468" s="242">
        <f t="shared" si="468"/>
        <v>207622.8</v>
      </c>
      <c r="U1468" s="242">
        <f t="shared" si="453"/>
        <v>260572.79999999999</v>
      </c>
      <c r="V1468" s="242">
        <f t="shared" si="463"/>
        <v>266632.8</v>
      </c>
      <c r="W1468" s="242">
        <f t="shared" si="454"/>
        <v>26663</v>
      </c>
      <c r="X1468" s="242">
        <f t="shared" si="455"/>
        <v>9860</v>
      </c>
      <c r="Y1468" s="244">
        <f t="shared" si="456"/>
        <v>303150</v>
      </c>
      <c r="AB1468" s="241">
        <v>7300</v>
      </c>
      <c r="AC1468" s="242">
        <f t="shared" si="466"/>
        <v>27990</v>
      </c>
      <c r="AD1468" s="242">
        <f t="shared" si="469"/>
        <v>37580</v>
      </c>
      <c r="AE1468" s="242">
        <f t="shared" si="470"/>
        <v>270217.80000000005</v>
      </c>
      <c r="AF1468" s="242">
        <f t="shared" si="457"/>
        <v>335787.80000000005</v>
      </c>
      <c r="AG1468" s="242">
        <f t="shared" si="464"/>
        <v>343087.80000000005</v>
      </c>
      <c r="AH1468" s="242">
        <f t="shared" si="458"/>
        <v>34309</v>
      </c>
      <c r="AI1468" s="242">
        <f t="shared" si="459"/>
        <v>12690</v>
      </c>
      <c r="AJ1468" s="244">
        <f t="shared" si="460"/>
        <v>390080</v>
      </c>
      <c r="AM1468" s="246">
        <f t="shared" si="461"/>
        <v>21290</v>
      </c>
      <c r="AN1468" s="246">
        <f t="shared" si="462"/>
        <v>15610</v>
      </c>
    </row>
    <row r="1469" spans="2:40">
      <c r="B1469" s="247">
        <v>1464</v>
      </c>
      <c r="C1469" s="3"/>
      <c r="J1469" s="247">
        <v>964</v>
      </c>
      <c r="N1469" s="195">
        <v>411690</v>
      </c>
      <c r="O1469" s="195">
        <v>319010</v>
      </c>
      <c r="Q1469" s="241">
        <v>6060</v>
      </c>
      <c r="R1469" s="242">
        <f t="shared" si="465"/>
        <v>23490</v>
      </c>
      <c r="S1469" s="242">
        <f t="shared" si="467"/>
        <v>29460.000000000004</v>
      </c>
      <c r="T1469" s="242">
        <f t="shared" si="468"/>
        <v>207838.4</v>
      </c>
      <c r="U1469" s="242">
        <f t="shared" si="453"/>
        <v>260788.4</v>
      </c>
      <c r="V1469" s="242">
        <f t="shared" si="463"/>
        <v>266848.40000000002</v>
      </c>
      <c r="W1469" s="242">
        <f t="shared" si="454"/>
        <v>26685</v>
      </c>
      <c r="X1469" s="242">
        <f t="shared" si="455"/>
        <v>9870</v>
      </c>
      <c r="Y1469" s="244">
        <f t="shared" si="456"/>
        <v>303400</v>
      </c>
      <c r="AB1469" s="241">
        <v>7300</v>
      </c>
      <c r="AC1469" s="242">
        <f t="shared" si="466"/>
        <v>27990</v>
      </c>
      <c r="AD1469" s="242">
        <f t="shared" si="469"/>
        <v>37580</v>
      </c>
      <c r="AE1469" s="242">
        <f t="shared" si="470"/>
        <v>270498.40000000002</v>
      </c>
      <c r="AF1469" s="242">
        <f t="shared" si="457"/>
        <v>336068.4</v>
      </c>
      <c r="AG1469" s="242">
        <f t="shared" si="464"/>
        <v>343368.4</v>
      </c>
      <c r="AH1469" s="242">
        <f t="shared" si="458"/>
        <v>34337</v>
      </c>
      <c r="AI1469" s="242">
        <f t="shared" si="459"/>
        <v>12700</v>
      </c>
      <c r="AJ1469" s="244">
        <f t="shared" si="460"/>
        <v>390400</v>
      </c>
      <c r="AM1469" s="246">
        <f t="shared" si="461"/>
        <v>21290</v>
      </c>
      <c r="AN1469" s="246">
        <f t="shared" si="462"/>
        <v>15610</v>
      </c>
    </row>
    <row r="1470" spans="2:40">
      <c r="B1470" s="2">
        <v>1465</v>
      </c>
      <c r="C1470" s="3"/>
      <c r="J1470" s="247">
        <v>965</v>
      </c>
      <c r="N1470" s="195">
        <v>412010</v>
      </c>
      <c r="O1470" s="195">
        <v>319250</v>
      </c>
      <c r="Q1470" s="241">
        <v>6060</v>
      </c>
      <c r="R1470" s="242">
        <f t="shared" si="465"/>
        <v>23490</v>
      </c>
      <c r="S1470" s="242">
        <f t="shared" si="467"/>
        <v>29460.000000000004</v>
      </c>
      <c r="T1470" s="242">
        <f t="shared" si="468"/>
        <v>208054</v>
      </c>
      <c r="U1470" s="242">
        <f t="shared" si="453"/>
        <v>261004</v>
      </c>
      <c r="V1470" s="242">
        <f t="shared" si="463"/>
        <v>267064</v>
      </c>
      <c r="W1470" s="242">
        <f t="shared" si="454"/>
        <v>26706</v>
      </c>
      <c r="X1470" s="242">
        <f t="shared" si="455"/>
        <v>9880</v>
      </c>
      <c r="Y1470" s="244">
        <f t="shared" si="456"/>
        <v>303650</v>
      </c>
      <c r="AB1470" s="241">
        <v>7300</v>
      </c>
      <c r="AC1470" s="242">
        <f t="shared" si="466"/>
        <v>27990</v>
      </c>
      <c r="AD1470" s="242">
        <f t="shared" si="469"/>
        <v>37580</v>
      </c>
      <c r="AE1470" s="242">
        <f t="shared" si="470"/>
        <v>270779</v>
      </c>
      <c r="AF1470" s="242">
        <f t="shared" si="457"/>
        <v>336349</v>
      </c>
      <c r="AG1470" s="242">
        <f t="shared" si="464"/>
        <v>343649</v>
      </c>
      <c r="AH1470" s="242">
        <f t="shared" si="458"/>
        <v>34365</v>
      </c>
      <c r="AI1470" s="242">
        <f t="shared" si="459"/>
        <v>12710</v>
      </c>
      <c r="AJ1470" s="244">
        <f t="shared" si="460"/>
        <v>390720</v>
      </c>
      <c r="AM1470" s="246">
        <f t="shared" si="461"/>
        <v>21290</v>
      </c>
      <c r="AN1470" s="246">
        <f t="shared" si="462"/>
        <v>15600</v>
      </c>
    </row>
    <row r="1471" spans="2:40">
      <c r="B1471" s="247">
        <v>1466</v>
      </c>
      <c r="C1471" s="3"/>
      <c r="J1471" s="247">
        <v>966</v>
      </c>
      <c r="N1471" s="195">
        <v>412330</v>
      </c>
      <c r="O1471" s="195">
        <v>319500</v>
      </c>
      <c r="Q1471" s="241">
        <v>6060</v>
      </c>
      <c r="R1471" s="242">
        <f t="shared" si="465"/>
        <v>23490</v>
      </c>
      <c r="S1471" s="242">
        <f t="shared" si="467"/>
        <v>29460.000000000004</v>
      </c>
      <c r="T1471" s="242">
        <f t="shared" si="468"/>
        <v>208269.6</v>
      </c>
      <c r="U1471" s="242">
        <f t="shared" si="453"/>
        <v>261219.6</v>
      </c>
      <c r="V1471" s="242">
        <f t="shared" si="463"/>
        <v>267279.59999999998</v>
      </c>
      <c r="W1471" s="242">
        <f t="shared" si="454"/>
        <v>26728</v>
      </c>
      <c r="X1471" s="242">
        <f t="shared" si="455"/>
        <v>9880</v>
      </c>
      <c r="Y1471" s="244">
        <f t="shared" si="456"/>
        <v>303880</v>
      </c>
      <c r="AB1471" s="241">
        <v>7300</v>
      </c>
      <c r="AC1471" s="242">
        <f t="shared" si="466"/>
        <v>27990</v>
      </c>
      <c r="AD1471" s="242">
        <f t="shared" si="469"/>
        <v>37580</v>
      </c>
      <c r="AE1471" s="242">
        <f t="shared" si="470"/>
        <v>271059.60000000003</v>
      </c>
      <c r="AF1471" s="242">
        <f t="shared" si="457"/>
        <v>336629.60000000003</v>
      </c>
      <c r="AG1471" s="242">
        <f t="shared" si="464"/>
        <v>343929.60000000003</v>
      </c>
      <c r="AH1471" s="242">
        <f t="shared" si="458"/>
        <v>34393</v>
      </c>
      <c r="AI1471" s="242">
        <f t="shared" si="459"/>
        <v>12720</v>
      </c>
      <c r="AJ1471" s="244">
        <f t="shared" si="460"/>
        <v>391040</v>
      </c>
      <c r="AM1471" s="246">
        <f t="shared" si="461"/>
        <v>21290</v>
      </c>
      <c r="AN1471" s="246">
        <f t="shared" si="462"/>
        <v>15620</v>
      </c>
    </row>
    <row r="1472" spans="2:40">
      <c r="B1472" s="2">
        <v>1467</v>
      </c>
      <c r="C1472" s="3"/>
      <c r="J1472" s="247">
        <v>967</v>
      </c>
      <c r="N1472" s="195">
        <v>412650</v>
      </c>
      <c r="O1472" s="195">
        <v>319740</v>
      </c>
      <c r="Q1472" s="241">
        <v>6060</v>
      </c>
      <c r="R1472" s="242">
        <f t="shared" si="465"/>
        <v>23490</v>
      </c>
      <c r="S1472" s="242">
        <f t="shared" si="467"/>
        <v>29460.000000000004</v>
      </c>
      <c r="T1472" s="242">
        <f t="shared" si="468"/>
        <v>208485.19999999998</v>
      </c>
      <c r="U1472" s="242">
        <f t="shared" si="453"/>
        <v>261435.19999999998</v>
      </c>
      <c r="V1472" s="242">
        <f t="shared" si="463"/>
        <v>267495.19999999995</v>
      </c>
      <c r="W1472" s="242">
        <f t="shared" si="454"/>
        <v>26750</v>
      </c>
      <c r="X1472" s="242">
        <f t="shared" si="455"/>
        <v>9890</v>
      </c>
      <c r="Y1472" s="244">
        <f t="shared" si="456"/>
        <v>304130</v>
      </c>
      <c r="AB1472" s="241">
        <v>7300</v>
      </c>
      <c r="AC1472" s="242">
        <f t="shared" si="466"/>
        <v>27990</v>
      </c>
      <c r="AD1472" s="242">
        <f t="shared" si="469"/>
        <v>37580</v>
      </c>
      <c r="AE1472" s="242">
        <f t="shared" si="470"/>
        <v>271340.2</v>
      </c>
      <c r="AF1472" s="242">
        <f t="shared" si="457"/>
        <v>336910.2</v>
      </c>
      <c r="AG1472" s="242">
        <f t="shared" si="464"/>
        <v>344210.2</v>
      </c>
      <c r="AH1472" s="242">
        <f t="shared" si="458"/>
        <v>34421</v>
      </c>
      <c r="AI1472" s="242">
        <f t="shared" si="459"/>
        <v>12730</v>
      </c>
      <c r="AJ1472" s="244">
        <f t="shared" si="460"/>
        <v>391360</v>
      </c>
      <c r="AM1472" s="246">
        <f t="shared" si="461"/>
        <v>21290</v>
      </c>
      <c r="AN1472" s="246">
        <f t="shared" si="462"/>
        <v>15610</v>
      </c>
    </row>
    <row r="1473" spans="2:40">
      <c r="B1473" s="247">
        <v>1468</v>
      </c>
      <c r="C1473" s="3"/>
      <c r="J1473" s="247">
        <v>968</v>
      </c>
      <c r="N1473" s="195">
        <v>412970</v>
      </c>
      <c r="O1473" s="195">
        <v>319990</v>
      </c>
      <c r="Q1473" s="241">
        <v>6060</v>
      </c>
      <c r="R1473" s="242">
        <f t="shared" si="465"/>
        <v>23490</v>
      </c>
      <c r="S1473" s="242">
        <f t="shared" si="467"/>
        <v>29460.000000000004</v>
      </c>
      <c r="T1473" s="242">
        <f t="shared" si="468"/>
        <v>208700.79999999999</v>
      </c>
      <c r="U1473" s="242">
        <f t="shared" si="453"/>
        <v>261650.8</v>
      </c>
      <c r="V1473" s="242">
        <f t="shared" si="463"/>
        <v>267710.8</v>
      </c>
      <c r="W1473" s="242">
        <f t="shared" si="454"/>
        <v>26771</v>
      </c>
      <c r="X1473" s="242">
        <f t="shared" si="455"/>
        <v>9900</v>
      </c>
      <c r="Y1473" s="244">
        <f t="shared" si="456"/>
        <v>304380</v>
      </c>
      <c r="AB1473" s="241">
        <v>7300</v>
      </c>
      <c r="AC1473" s="242">
        <f t="shared" si="466"/>
        <v>27990</v>
      </c>
      <c r="AD1473" s="242">
        <f t="shared" si="469"/>
        <v>37580</v>
      </c>
      <c r="AE1473" s="242">
        <f t="shared" si="470"/>
        <v>271620.80000000005</v>
      </c>
      <c r="AF1473" s="242">
        <f t="shared" si="457"/>
        <v>337190.80000000005</v>
      </c>
      <c r="AG1473" s="242">
        <f t="shared" si="464"/>
        <v>344490.80000000005</v>
      </c>
      <c r="AH1473" s="242">
        <f t="shared" si="458"/>
        <v>34449</v>
      </c>
      <c r="AI1473" s="242">
        <f t="shared" si="459"/>
        <v>12740</v>
      </c>
      <c r="AJ1473" s="244">
        <f t="shared" si="460"/>
        <v>391670</v>
      </c>
      <c r="AM1473" s="246">
        <f t="shared" si="461"/>
        <v>21300</v>
      </c>
      <c r="AN1473" s="246">
        <f t="shared" si="462"/>
        <v>15610</v>
      </c>
    </row>
    <row r="1474" spans="2:40">
      <c r="B1474" s="2">
        <v>1469</v>
      </c>
      <c r="C1474" s="3"/>
      <c r="J1474" s="247">
        <v>969</v>
      </c>
      <c r="N1474" s="195">
        <v>413290</v>
      </c>
      <c r="O1474" s="195">
        <v>320240</v>
      </c>
      <c r="Q1474" s="241">
        <v>6060</v>
      </c>
      <c r="R1474" s="242">
        <f t="shared" si="465"/>
        <v>23490</v>
      </c>
      <c r="S1474" s="242">
        <f t="shared" si="467"/>
        <v>29460.000000000004</v>
      </c>
      <c r="T1474" s="242">
        <f t="shared" si="468"/>
        <v>208916.4</v>
      </c>
      <c r="U1474" s="242">
        <f t="shared" si="453"/>
        <v>261866.4</v>
      </c>
      <c r="V1474" s="242">
        <f t="shared" si="463"/>
        <v>267926.40000000002</v>
      </c>
      <c r="W1474" s="242">
        <f t="shared" si="454"/>
        <v>26793</v>
      </c>
      <c r="X1474" s="242">
        <f t="shared" si="455"/>
        <v>9910</v>
      </c>
      <c r="Y1474" s="244">
        <f t="shared" si="456"/>
        <v>304620</v>
      </c>
      <c r="AB1474" s="241">
        <v>7300</v>
      </c>
      <c r="AC1474" s="242">
        <f t="shared" si="466"/>
        <v>27990</v>
      </c>
      <c r="AD1474" s="242">
        <f t="shared" si="469"/>
        <v>37580</v>
      </c>
      <c r="AE1474" s="242">
        <f t="shared" si="470"/>
        <v>271901.40000000002</v>
      </c>
      <c r="AF1474" s="242">
        <f t="shared" si="457"/>
        <v>337471.4</v>
      </c>
      <c r="AG1474" s="242">
        <f t="shared" si="464"/>
        <v>344771.4</v>
      </c>
      <c r="AH1474" s="242">
        <f t="shared" si="458"/>
        <v>34477</v>
      </c>
      <c r="AI1474" s="242">
        <f t="shared" si="459"/>
        <v>12750</v>
      </c>
      <c r="AJ1474" s="244">
        <f t="shared" si="460"/>
        <v>391990</v>
      </c>
      <c r="AM1474" s="246">
        <f t="shared" si="461"/>
        <v>21300</v>
      </c>
      <c r="AN1474" s="246">
        <f t="shared" si="462"/>
        <v>15620</v>
      </c>
    </row>
    <row r="1475" spans="2:40">
      <c r="B1475" s="247">
        <v>1470</v>
      </c>
      <c r="C1475" s="3"/>
      <c r="J1475" s="247">
        <v>970</v>
      </c>
      <c r="N1475" s="195">
        <v>413610</v>
      </c>
      <c r="O1475" s="195">
        <v>320470</v>
      </c>
      <c r="Q1475" s="241">
        <v>6060</v>
      </c>
      <c r="R1475" s="242">
        <f t="shared" si="465"/>
        <v>23490</v>
      </c>
      <c r="S1475" s="242">
        <f t="shared" si="467"/>
        <v>29460.000000000004</v>
      </c>
      <c r="T1475" s="242">
        <f t="shared" si="468"/>
        <v>209132</v>
      </c>
      <c r="U1475" s="242">
        <f t="shared" si="453"/>
        <v>262082</v>
      </c>
      <c r="V1475" s="242">
        <f t="shared" si="463"/>
        <v>268142</v>
      </c>
      <c r="W1475" s="242">
        <f t="shared" si="454"/>
        <v>26814</v>
      </c>
      <c r="X1475" s="242">
        <f t="shared" si="455"/>
        <v>9920</v>
      </c>
      <c r="Y1475" s="244">
        <f t="shared" si="456"/>
        <v>304870</v>
      </c>
      <c r="AB1475" s="241">
        <v>7300</v>
      </c>
      <c r="AC1475" s="242">
        <f t="shared" si="466"/>
        <v>27990</v>
      </c>
      <c r="AD1475" s="242">
        <f t="shared" si="469"/>
        <v>37580</v>
      </c>
      <c r="AE1475" s="242">
        <f t="shared" si="470"/>
        <v>272182</v>
      </c>
      <c r="AF1475" s="242">
        <f t="shared" si="457"/>
        <v>337752</v>
      </c>
      <c r="AG1475" s="242">
        <f t="shared" si="464"/>
        <v>345052</v>
      </c>
      <c r="AH1475" s="242">
        <f t="shared" si="458"/>
        <v>34505</v>
      </c>
      <c r="AI1475" s="242">
        <f t="shared" si="459"/>
        <v>12760</v>
      </c>
      <c r="AJ1475" s="244">
        <f t="shared" si="460"/>
        <v>392310</v>
      </c>
      <c r="AM1475" s="246">
        <f t="shared" si="461"/>
        <v>21300</v>
      </c>
      <c r="AN1475" s="246">
        <f t="shared" si="462"/>
        <v>15600</v>
      </c>
    </row>
    <row r="1476" spans="2:40">
      <c r="B1476" s="2">
        <v>1471</v>
      </c>
      <c r="C1476" s="3"/>
      <c r="J1476" s="247">
        <v>971</v>
      </c>
      <c r="N1476" s="195">
        <v>413930</v>
      </c>
      <c r="O1476" s="195">
        <v>320720</v>
      </c>
      <c r="Q1476" s="241">
        <v>6060</v>
      </c>
      <c r="R1476" s="242">
        <f t="shared" si="465"/>
        <v>23490</v>
      </c>
      <c r="S1476" s="242">
        <f t="shared" si="467"/>
        <v>29460.000000000004</v>
      </c>
      <c r="T1476" s="242">
        <f t="shared" si="468"/>
        <v>209347.6</v>
      </c>
      <c r="U1476" s="242">
        <f t="shared" si="453"/>
        <v>262297.59999999998</v>
      </c>
      <c r="V1476" s="242">
        <f t="shared" si="463"/>
        <v>268357.59999999998</v>
      </c>
      <c r="W1476" s="242">
        <f t="shared" si="454"/>
        <v>26836</v>
      </c>
      <c r="X1476" s="242">
        <f t="shared" si="455"/>
        <v>9920</v>
      </c>
      <c r="Y1476" s="244">
        <f t="shared" si="456"/>
        <v>305110</v>
      </c>
      <c r="AB1476" s="241">
        <v>7300</v>
      </c>
      <c r="AC1476" s="242">
        <f t="shared" si="466"/>
        <v>27990</v>
      </c>
      <c r="AD1476" s="242">
        <f t="shared" si="469"/>
        <v>37580</v>
      </c>
      <c r="AE1476" s="242">
        <f t="shared" si="470"/>
        <v>272462.60000000003</v>
      </c>
      <c r="AF1476" s="242">
        <f t="shared" si="457"/>
        <v>338032.60000000003</v>
      </c>
      <c r="AG1476" s="242">
        <f t="shared" si="464"/>
        <v>345332.60000000003</v>
      </c>
      <c r="AH1476" s="242">
        <f t="shared" si="458"/>
        <v>34533</v>
      </c>
      <c r="AI1476" s="242">
        <f t="shared" si="459"/>
        <v>12770</v>
      </c>
      <c r="AJ1476" s="244">
        <f t="shared" si="460"/>
        <v>392630</v>
      </c>
      <c r="AM1476" s="246">
        <f t="shared" si="461"/>
        <v>21300</v>
      </c>
      <c r="AN1476" s="246">
        <f t="shared" si="462"/>
        <v>15610</v>
      </c>
    </row>
    <row r="1477" spans="2:40">
      <c r="B1477" s="247">
        <v>1472</v>
      </c>
      <c r="C1477" s="3"/>
      <c r="J1477" s="247">
        <v>972</v>
      </c>
      <c r="N1477" s="195">
        <v>414250</v>
      </c>
      <c r="O1477" s="195">
        <v>320970</v>
      </c>
      <c r="Q1477" s="241">
        <v>6060</v>
      </c>
      <c r="R1477" s="242">
        <f t="shared" si="465"/>
        <v>23490</v>
      </c>
      <c r="S1477" s="242">
        <f t="shared" si="467"/>
        <v>29460.000000000004</v>
      </c>
      <c r="T1477" s="242">
        <f t="shared" si="468"/>
        <v>209563.19999999998</v>
      </c>
      <c r="U1477" s="242">
        <f t="shared" ref="U1477:U1540" si="471">R1477+S1477+T1477</f>
        <v>262513.19999999995</v>
      </c>
      <c r="V1477" s="242">
        <f t="shared" si="463"/>
        <v>268573.19999999995</v>
      </c>
      <c r="W1477" s="242">
        <f t="shared" ref="W1477:W1540" si="472">ROUND((V1477*0.1),0)</f>
        <v>26857</v>
      </c>
      <c r="X1477" s="242">
        <f t="shared" ref="X1477:X1540" si="473">ROUNDDOWN((V1477*0.037),-1)</f>
        <v>9930</v>
      </c>
      <c r="Y1477" s="244">
        <f t="shared" ref="Y1477:Y1540" si="474">ROUNDDOWN((V1477+W1477+X1477),-1)</f>
        <v>305360</v>
      </c>
      <c r="AB1477" s="241">
        <v>7300</v>
      </c>
      <c r="AC1477" s="242">
        <f t="shared" si="466"/>
        <v>27990</v>
      </c>
      <c r="AD1477" s="242">
        <f t="shared" si="469"/>
        <v>37580</v>
      </c>
      <c r="AE1477" s="242">
        <f t="shared" si="470"/>
        <v>272743.2</v>
      </c>
      <c r="AF1477" s="242">
        <f t="shared" ref="AF1477:AF1540" si="475">AC1477+AD1477+AE1477</f>
        <v>338313.2</v>
      </c>
      <c r="AG1477" s="242">
        <f t="shared" si="464"/>
        <v>345613.2</v>
      </c>
      <c r="AH1477" s="242">
        <f t="shared" ref="AH1477:AH1540" si="476">ROUND((AG1477*0.1),0)</f>
        <v>34561</v>
      </c>
      <c r="AI1477" s="242">
        <f t="shared" ref="AI1477:AI1540" si="477">ROUNDDOWN((AG1477*0.037),-1)</f>
        <v>12780</v>
      </c>
      <c r="AJ1477" s="244">
        <f t="shared" ref="AJ1477:AJ1540" si="478">ROUNDDOWN((AG1477+AH1477+AI1477),-1)</f>
        <v>392950</v>
      </c>
      <c r="AM1477" s="246">
        <f t="shared" si="461"/>
        <v>21300</v>
      </c>
      <c r="AN1477" s="246">
        <f t="shared" si="462"/>
        <v>15610</v>
      </c>
    </row>
    <row r="1478" spans="2:40">
      <c r="B1478" s="2">
        <v>1473</v>
      </c>
      <c r="C1478" s="3"/>
      <c r="J1478" s="247">
        <v>973</v>
      </c>
      <c r="N1478" s="195">
        <v>414570</v>
      </c>
      <c r="O1478" s="195">
        <v>321220</v>
      </c>
      <c r="Q1478" s="241">
        <v>6060</v>
      </c>
      <c r="R1478" s="242">
        <f t="shared" si="465"/>
        <v>23490</v>
      </c>
      <c r="S1478" s="242">
        <f t="shared" si="467"/>
        <v>29460.000000000004</v>
      </c>
      <c r="T1478" s="242">
        <f t="shared" si="468"/>
        <v>209778.8</v>
      </c>
      <c r="U1478" s="242">
        <f t="shared" si="471"/>
        <v>262728.8</v>
      </c>
      <c r="V1478" s="242">
        <f t="shared" si="463"/>
        <v>268788.8</v>
      </c>
      <c r="W1478" s="242">
        <f t="shared" si="472"/>
        <v>26879</v>
      </c>
      <c r="X1478" s="242">
        <f t="shared" si="473"/>
        <v>9940</v>
      </c>
      <c r="Y1478" s="244">
        <f t="shared" si="474"/>
        <v>305600</v>
      </c>
      <c r="AB1478" s="241">
        <v>7300</v>
      </c>
      <c r="AC1478" s="242">
        <f t="shared" si="466"/>
        <v>27990</v>
      </c>
      <c r="AD1478" s="242">
        <f t="shared" si="469"/>
        <v>37580</v>
      </c>
      <c r="AE1478" s="242">
        <f t="shared" si="470"/>
        <v>273023.80000000005</v>
      </c>
      <c r="AF1478" s="242">
        <f t="shared" si="475"/>
        <v>338593.80000000005</v>
      </c>
      <c r="AG1478" s="242">
        <f t="shared" si="464"/>
        <v>345893.80000000005</v>
      </c>
      <c r="AH1478" s="242">
        <f t="shared" si="476"/>
        <v>34589</v>
      </c>
      <c r="AI1478" s="242">
        <f t="shared" si="477"/>
        <v>12790</v>
      </c>
      <c r="AJ1478" s="244">
        <f t="shared" si="478"/>
        <v>393270</v>
      </c>
      <c r="AM1478" s="246">
        <f t="shared" ref="AM1478:AM1541" si="479">N1478-AJ1478</f>
        <v>21300</v>
      </c>
      <c r="AN1478" s="246">
        <f t="shared" ref="AN1478:AN1541" si="480">O1478-Y1478</f>
        <v>15620</v>
      </c>
    </row>
    <row r="1479" spans="2:40">
      <c r="B1479" s="247">
        <v>1474</v>
      </c>
      <c r="C1479" s="3"/>
      <c r="J1479" s="247">
        <v>974</v>
      </c>
      <c r="N1479" s="195">
        <v>414890</v>
      </c>
      <c r="O1479" s="195">
        <v>321460</v>
      </c>
      <c r="Q1479" s="241">
        <v>6060</v>
      </c>
      <c r="R1479" s="242">
        <f t="shared" si="465"/>
        <v>23490</v>
      </c>
      <c r="S1479" s="242">
        <f t="shared" si="467"/>
        <v>29460.000000000004</v>
      </c>
      <c r="T1479" s="242">
        <f t="shared" si="468"/>
        <v>209994.4</v>
      </c>
      <c r="U1479" s="242">
        <f t="shared" si="471"/>
        <v>262944.40000000002</v>
      </c>
      <c r="V1479" s="242">
        <f t="shared" si="463"/>
        <v>269004.40000000002</v>
      </c>
      <c r="W1479" s="242">
        <f t="shared" si="472"/>
        <v>26900</v>
      </c>
      <c r="X1479" s="242">
        <f t="shared" si="473"/>
        <v>9950</v>
      </c>
      <c r="Y1479" s="244">
        <f t="shared" si="474"/>
        <v>305850</v>
      </c>
      <c r="AB1479" s="241">
        <v>7300</v>
      </c>
      <c r="AC1479" s="242">
        <f t="shared" si="466"/>
        <v>27990</v>
      </c>
      <c r="AD1479" s="242">
        <f t="shared" si="469"/>
        <v>37580</v>
      </c>
      <c r="AE1479" s="242">
        <f t="shared" si="470"/>
        <v>273304.40000000002</v>
      </c>
      <c r="AF1479" s="242">
        <f t="shared" si="475"/>
        <v>338874.4</v>
      </c>
      <c r="AG1479" s="242">
        <f t="shared" si="464"/>
        <v>346174.4</v>
      </c>
      <c r="AH1479" s="242">
        <f t="shared" si="476"/>
        <v>34617</v>
      </c>
      <c r="AI1479" s="242">
        <f t="shared" si="477"/>
        <v>12800</v>
      </c>
      <c r="AJ1479" s="244">
        <f t="shared" si="478"/>
        <v>393590</v>
      </c>
      <c r="AM1479" s="246">
        <f t="shared" si="479"/>
        <v>21300</v>
      </c>
      <c r="AN1479" s="246">
        <f t="shared" si="480"/>
        <v>15610</v>
      </c>
    </row>
    <row r="1480" spans="2:40">
      <c r="B1480" s="2">
        <v>1475</v>
      </c>
      <c r="C1480" s="3"/>
      <c r="J1480" s="247">
        <v>975</v>
      </c>
      <c r="N1480" s="195">
        <v>415210</v>
      </c>
      <c r="O1480" s="195">
        <v>321700</v>
      </c>
      <c r="Q1480" s="241">
        <v>6060</v>
      </c>
      <c r="R1480" s="242">
        <f t="shared" si="465"/>
        <v>23490</v>
      </c>
      <c r="S1480" s="242">
        <f t="shared" si="467"/>
        <v>29460.000000000004</v>
      </c>
      <c r="T1480" s="242">
        <f t="shared" si="468"/>
        <v>210210</v>
      </c>
      <c r="U1480" s="242">
        <f t="shared" si="471"/>
        <v>263160</v>
      </c>
      <c r="V1480" s="242">
        <f t="shared" si="463"/>
        <v>269220</v>
      </c>
      <c r="W1480" s="242">
        <f t="shared" si="472"/>
        <v>26922</v>
      </c>
      <c r="X1480" s="242">
        <f t="shared" si="473"/>
        <v>9960</v>
      </c>
      <c r="Y1480" s="244">
        <f t="shared" si="474"/>
        <v>306100</v>
      </c>
      <c r="AB1480" s="241">
        <v>7300</v>
      </c>
      <c r="AC1480" s="242">
        <f t="shared" si="466"/>
        <v>27990</v>
      </c>
      <c r="AD1480" s="242">
        <f t="shared" si="469"/>
        <v>37580</v>
      </c>
      <c r="AE1480" s="242">
        <f t="shared" si="470"/>
        <v>273585</v>
      </c>
      <c r="AF1480" s="242">
        <f t="shared" si="475"/>
        <v>339155</v>
      </c>
      <c r="AG1480" s="242">
        <f t="shared" si="464"/>
        <v>346455</v>
      </c>
      <c r="AH1480" s="242">
        <f t="shared" si="476"/>
        <v>34646</v>
      </c>
      <c r="AI1480" s="242">
        <f t="shared" si="477"/>
        <v>12810</v>
      </c>
      <c r="AJ1480" s="244">
        <f t="shared" si="478"/>
        <v>393910</v>
      </c>
      <c r="AM1480" s="246">
        <f t="shared" si="479"/>
        <v>21300</v>
      </c>
      <c r="AN1480" s="246">
        <f t="shared" si="480"/>
        <v>15600</v>
      </c>
    </row>
    <row r="1481" spans="2:40">
      <c r="B1481" s="247">
        <v>1476</v>
      </c>
      <c r="C1481" s="3"/>
      <c r="J1481" s="247">
        <v>976</v>
      </c>
      <c r="N1481" s="195">
        <v>415530</v>
      </c>
      <c r="O1481" s="195">
        <v>321950</v>
      </c>
      <c r="Q1481" s="241">
        <v>6060</v>
      </c>
      <c r="R1481" s="242">
        <f t="shared" si="465"/>
        <v>23490</v>
      </c>
      <c r="S1481" s="242">
        <f t="shared" si="467"/>
        <v>29460.000000000004</v>
      </c>
      <c r="T1481" s="242">
        <f t="shared" si="468"/>
        <v>210425.60000000001</v>
      </c>
      <c r="U1481" s="242">
        <f t="shared" si="471"/>
        <v>263375.59999999998</v>
      </c>
      <c r="V1481" s="242">
        <f t="shared" si="463"/>
        <v>269435.59999999998</v>
      </c>
      <c r="W1481" s="242">
        <f t="shared" si="472"/>
        <v>26944</v>
      </c>
      <c r="X1481" s="242">
        <f t="shared" si="473"/>
        <v>9960</v>
      </c>
      <c r="Y1481" s="244">
        <f t="shared" si="474"/>
        <v>306330</v>
      </c>
      <c r="AB1481" s="241">
        <v>7300</v>
      </c>
      <c r="AC1481" s="242">
        <f t="shared" si="466"/>
        <v>27990</v>
      </c>
      <c r="AD1481" s="242">
        <f t="shared" si="469"/>
        <v>37580</v>
      </c>
      <c r="AE1481" s="242">
        <f t="shared" si="470"/>
        <v>273865.60000000003</v>
      </c>
      <c r="AF1481" s="242">
        <f t="shared" si="475"/>
        <v>339435.60000000003</v>
      </c>
      <c r="AG1481" s="242">
        <f t="shared" si="464"/>
        <v>346735.60000000003</v>
      </c>
      <c r="AH1481" s="242">
        <f t="shared" si="476"/>
        <v>34674</v>
      </c>
      <c r="AI1481" s="242">
        <f t="shared" si="477"/>
        <v>12820</v>
      </c>
      <c r="AJ1481" s="244">
        <f t="shared" si="478"/>
        <v>394220</v>
      </c>
      <c r="AM1481" s="246">
        <f t="shared" si="479"/>
        <v>21310</v>
      </c>
      <c r="AN1481" s="246">
        <f t="shared" si="480"/>
        <v>15620</v>
      </c>
    </row>
    <row r="1482" spans="2:40">
      <c r="B1482" s="2">
        <v>1477</v>
      </c>
      <c r="C1482" s="3"/>
      <c r="J1482" s="247">
        <v>977</v>
      </c>
      <c r="N1482" s="195">
        <v>415850</v>
      </c>
      <c r="O1482" s="195">
        <v>322190</v>
      </c>
      <c r="Q1482" s="241">
        <v>6060</v>
      </c>
      <c r="R1482" s="242">
        <f t="shared" si="465"/>
        <v>23490</v>
      </c>
      <c r="S1482" s="242">
        <f t="shared" si="467"/>
        <v>29460.000000000004</v>
      </c>
      <c r="T1482" s="242">
        <f t="shared" si="468"/>
        <v>210641.19999999998</v>
      </c>
      <c r="U1482" s="242">
        <f t="shared" si="471"/>
        <v>263591.19999999995</v>
      </c>
      <c r="V1482" s="242">
        <f t="shared" si="463"/>
        <v>269651.19999999995</v>
      </c>
      <c r="W1482" s="242">
        <f t="shared" si="472"/>
        <v>26965</v>
      </c>
      <c r="X1482" s="242">
        <f t="shared" si="473"/>
        <v>9970</v>
      </c>
      <c r="Y1482" s="244">
        <f t="shared" si="474"/>
        <v>306580</v>
      </c>
      <c r="AB1482" s="241">
        <v>7300</v>
      </c>
      <c r="AC1482" s="242">
        <f t="shared" si="466"/>
        <v>27990</v>
      </c>
      <c r="AD1482" s="242">
        <f t="shared" si="469"/>
        <v>37580</v>
      </c>
      <c r="AE1482" s="242">
        <f t="shared" si="470"/>
        <v>274146.2</v>
      </c>
      <c r="AF1482" s="242">
        <f t="shared" si="475"/>
        <v>339716.2</v>
      </c>
      <c r="AG1482" s="242">
        <f t="shared" si="464"/>
        <v>347016.2</v>
      </c>
      <c r="AH1482" s="242">
        <f t="shared" si="476"/>
        <v>34702</v>
      </c>
      <c r="AI1482" s="242">
        <f t="shared" si="477"/>
        <v>12830</v>
      </c>
      <c r="AJ1482" s="244">
        <f t="shared" si="478"/>
        <v>394540</v>
      </c>
      <c r="AM1482" s="246">
        <f t="shared" si="479"/>
        <v>21310</v>
      </c>
      <c r="AN1482" s="246">
        <f t="shared" si="480"/>
        <v>15610</v>
      </c>
    </row>
    <row r="1483" spans="2:40">
      <c r="B1483" s="247">
        <v>1478</v>
      </c>
      <c r="C1483" s="3"/>
      <c r="J1483" s="247">
        <v>978</v>
      </c>
      <c r="N1483" s="195">
        <v>416160</v>
      </c>
      <c r="O1483" s="195">
        <v>322440</v>
      </c>
      <c r="Q1483" s="241">
        <v>6060</v>
      </c>
      <c r="R1483" s="242">
        <f t="shared" si="465"/>
        <v>23490</v>
      </c>
      <c r="S1483" s="242">
        <f t="shared" si="467"/>
        <v>29460.000000000004</v>
      </c>
      <c r="T1483" s="242">
        <f t="shared" si="468"/>
        <v>210856.8</v>
      </c>
      <c r="U1483" s="242">
        <f t="shared" si="471"/>
        <v>263806.8</v>
      </c>
      <c r="V1483" s="242">
        <f t="shared" si="463"/>
        <v>269866.8</v>
      </c>
      <c r="W1483" s="242">
        <f t="shared" si="472"/>
        <v>26987</v>
      </c>
      <c r="X1483" s="242">
        <f t="shared" si="473"/>
        <v>9980</v>
      </c>
      <c r="Y1483" s="244">
        <f t="shared" si="474"/>
        <v>306830</v>
      </c>
      <c r="AB1483" s="241">
        <v>7300</v>
      </c>
      <c r="AC1483" s="242">
        <f t="shared" si="466"/>
        <v>27990</v>
      </c>
      <c r="AD1483" s="242">
        <f t="shared" si="469"/>
        <v>37580</v>
      </c>
      <c r="AE1483" s="242">
        <f t="shared" si="470"/>
        <v>274426.80000000005</v>
      </c>
      <c r="AF1483" s="242">
        <f t="shared" si="475"/>
        <v>339996.80000000005</v>
      </c>
      <c r="AG1483" s="242">
        <f t="shared" si="464"/>
        <v>347296.80000000005</v>
      </c>
      <c r="AH1483" s="242">
        <f t="shared" si="476"/>
        <v>34730</v>
      </c>
      <c r="AI1483" s="242">
        <f t="shared" si="477"/>
        <v>12840</v>
      </c>
      <c r="AJ1483" s="244">
        <f t="shared" si="478"/>
        <v>394860</v>
      </c>
      <c r="AM1483" s="246">
        <f t="shared" si="479"/>
        <v>21300</v>
      </c>
      <c r="AN1483" s="246">
        <f t="shared" si="480"/>
        <v>15610</v>
      </c>
    </row>
    <row r="1484" spans="2:40">
      <c r="B1484" s="2">
        <v>1479</v>
      </c>
      <c r="C1484" s="3"/>
      <c r="J1484" s="247">
        <v>979</v>
      </c>
      <c r="N1484" s="195">
        <v>416480</v>
      </c>
      <c r="O1484" s="195">
        <v>322690</v>
      </c>
      <c r="Q1484" s="241">
        <v>6060</v>
      </c>
      <c r="R1484" s="242">
        <f t="shared" si="465"/>
        <v>23490</v>
      </c>
      <c r="S1484" s="242">
        <f t="shared" si="467"/>
        <v>29460.000000000004</v>
      </c>
      <c r="T1484" s="242">
        <f t="shared" si="468"/>
        <v>211072.4</v>
      </c>
      <c r="U1484" s="242">
        <f t="shared" si="471"/>
        <v>264022.40000000002</v>
      </c>
      <c r="V1484" s="242">
        <f t="shared" si="463"/>
        <v>270082.40000000002</v>
      </c>
      <c r="W1484" s="242">
        <f t="shared" si="472"/>
        <v>27008</v>
      </c>
      <c r="X1484" s="242">
        <f t="shared" si="473"/>
        <v>9990</v>
      </c>
      <c r="Y1484" s="244">
        <f t="shared" si="474"/>
        <v>307080</v>
      </c>
      <c r="AB1484" s="241">
        <v>7300</v>
      </c>
      <c r="AC1484" s="242">
        <f t="shared" si="466"/>
        <v>27990</v>
      </c>
      <c r="AD1484" s="242">
        <f t="shared" si="469"/>
        <v>37580</v>
      </c>
      <c r="AE1484" s="242">
        <f t="shared" si="470"/>
        <v>274707.40000000002</v>
      </c>
      <c r="AF1484" s="242">
        <f t="shared" si="475"/>
        <v>340277.4</v>
      </c>
      <c r="AG1484" s="242">
        <f t="shared" si="464"/>
        <v>347577.4</v>
      </c>
      <c r="AH1484" s="242">
        <f t="shared" si="476"/>
        <v>34758</v>
      </c>
      <c r="AI1484" s="242">
        <f t="shared" si="477"/>
        <v>12860</v>
      </c>
      <c r="AJ1484" s="244">
        <f t="shared" si="478"/>
        <v>395190</v>
      </c>
      <c r="AM1484" s="246">
        <f t="shared" si="479"/>
        <v>21290</v>
      </c>
      <c r="AN1484" s="246">
        <f t="shared" si="480"/>
        <v>15610</v>
      </c>
    </row>
    <row r="1485" spans="2:40">
      <c r="B1485" s="247">
        <v>1480</v>
      </c>
      <c r="C1485" s="3"/>
      <c r="J1485" s="247">
        <v>980</v>
      </c>
      <c r="N1485" s="195">
        <v>416800</v>
      </c>
      <c r="O1485" s="195">
        <v>322930</v>
      </c>
      <c r="Q1485" s="241">
        <v>6060</v>
      </c>
      <c r="R1485" s="242">
        <f t="shared" si="465"/>
        <v>23490</v>
      </c>
      <c r="S1485" s="242">
        <f t="shared" si="467"/>
        <v>29460.000000000004</v>
      </c>
      <c r="T1485" s="242">
        <f t="shared" si="468"/>
        <v>211288</v>
      </c>
      <c r="U1485" s="242">
        <f t="shared" si="471"/>
        <v>264238</v>
      </c>
      <c r="V1485" s="242">
        <f t="shared" si="463"/>
        <v>270298</v>
      </c>
      <c r="W1485" s="242">
        <f t="shared" si="472"/>
        <v>27030</v>
      </c>
      <c r="X1485" s="242">
        <f t="shared" si="473"/>
        <v>10000</v>
      </c>
      <c r="Y1485" s="244">
        <f t="shared" si="474"/>
        <v>307320</v>
      </c>
      <c r="AB1485" s="241">
        <v>7300</v>
      </c>
      <c r="AC1485" s="242">
        <f t="shared" si="466"/>
        <v>27990</v>
      </c>
      <c r="AD1485" s="242">
        <f t="shared" si="469"/>
        <v>37580</v>
      </c>
      <c r="AE1485" s="242">
        <f t="shared" si="470"/>
        <v>274988</v>
      </c>
      <c r="AF1485" s="242">
        <f t="shared" si="475"/>
        <v>340558</v>
      </c>
      <c r="AG1485" s="242">
        <f t="shared" si="464"/>
        <v>347858</v>
      </c>
      <c r="AH1485" s="242">
        <f t="shared" si="476"/>
        <v>34786</v>
      </c>
      <c r="AI1485" s="242">
        <f t="shared" si="477"/>
        <v>12870</v>
      </c>
      <c r="AJ1485" s="244">
        <f t="shared" si="478"/>
        <v>395510</v>
      </c>
      <c r="AM1485" s="246">
        <f t="shared" si="479"/>
        <v>21290</v>
      </c>
      <c r="AN1485" s="246">
        <f t="shared" si="480"/>
        <v>15610</v>
      </c>
    </row>
    <row r="1486" spans="2:40">
      <c r="B1486" s="2">
        <v>1481</v>
      </c>
      <c r="C1486" s="3"/>
      <c r="J1486" s="247">
        <v>981</v>
      </c>
      <c r="N1486" s="195">
        <v>417120</v>
      </c>
      <c r="O1486" s="195">
        <v>323170</v>
      </c>
      <c r="Q1486" s="241">
        <v>6060</v>
      </c>
      <c r="R1486" s="242">
        <f t="shared" si="465"/>
        <v>23490</v>
      </c>
      <c r="S1486" s="242">
        <f t="shared" si="467"/>
        <v>29460.000000000004</v>
      </c>
      <c r="T1486" s="242">
        <f t="shared" si="468"/>
        <v>211503.6</v>
      </c>
      <c r="U1486" s="242">
        <f t="shared" si="471"/>
        <v>264453.59999999998</v>
      </c>
      <c r="V1486" s="242">
        <f t="shared" ref="V1486:V1549" si="481">Q1486+U1486</f>
        <v>270513.59999999998</v>
      </c>
      <c r="W1486" s="242">
        <f t="shared" si="472"/>
        <v>27051</v>
      </c>
      <c r="X1486" s="242">
        <f t="shared" si="473"/>
        <v>10000</v>
      </c>
      <c r="Y1486" s="244">
        <f t="shared" si="474"/>
        <v>307560</v>
      </c>
      <c r="AB1486" s="241">
        <v>7300</v>
      </c>
      <c r="AC1486" s="242">
        <f t="shared" si="466"/>
        <v>27990</v>
      </c>
      <c r="AD1486" s="242">
        <f t="shared" si="469"/>
        <v>37580</v>
      </c>
      <c r="AE1486" s="242">
        <f t="shared" si="470"/>
        <v>275268.60000000003</v>
      </c>
      <c r="AF1486" s="242">
        <f t="shared" si="475"/>
        <v>340838.60000000003</v>
      </c>
      <c r="AG1486" s="242">
        <f t="shared" ref="AG1486:AG1549" si="482">AB1486+AF1486</f>
        <v>348138.60000000003</v>
      </c>
      <c r="AH1486" s="242">
        <f t="shared" si="476"/>
        <v>34814</v>
      </c>
      <c r="AI1486" s="242">
        <f t="shared" si="477"/>
        <v>12880</v>
      </c>
      <c r="AJ1486" s="244">
        <f t="shared" si="478"/>
        <v>395830</v>
      </c>
      <c r="AM1486" s="246">
        <f t="shared" si="479"/>
        <v>21290</v>
      </c>
      <c r="AN1486" s="246">
        <f t="shared" si="480"/>
        <v>15610</v>
      </c>
    </row>
    <row r="1487" spans="2:40">
      <c r="B1487" s="247">
        <v>1482</v>
      </c>
      <c r="C1487" s="3"/>
      <c r="J1487" s="247">
        <v>982</v>
      </c>
      <c r="N1487" s="195">
        <v>417440</v>
      </c>
      <c r="O1487" s="195">
        <v>323420</v>
      </c>
      <c r="Q1487" s="241">
        <v>6060</v>
      </c>
      <c r="R1487" s="242">
        <f t="shared" si="465"/>
        <v>23490</v>
      </c>
      <c r="S1487" s="242">
        <f t="shared" si="467"/>
        <v>29460.000000000004</v>
      </c>
      <c r="T1487" s="242">
        <f t="shared" si="468"/>
        <v>211719.19999999998</v>
      </c>
      <c r="U1487" s="242">
        <f t="shared" si="471"/>
        <v>264669.19999999995</v>
      </c>
      <c r="V1487" s="242">
        <f t="shared" si="481"/>
        <v>270729.19999999995</v>
      </c>
      <c r="W1487" s="242">
        <f t="shared" si="472"/>
        <v>27073</v>
      </c>
      <c r="X1487" s="242">
        <f t="shared" si="473"/>
        <v>10010</v>
      </c>
      <c r="Y1487" s="244">
        <f t="shared" si="474"/>
        <v>307810</v>
      </c>
      <c r="AB1487" s="241">
        <v>7300</v>
      </c>
      <c r="AC1487" s="242">
        <f t="shared" si="466"/>
        <v>27990</v>
      </c>
      <c r="AD1487" s="242">
        <f t="shared" si="469"/>
        <v>37580</v>
      </c>
      <c r="AE1487" s="242">
        <f t="shared" si="470"/>
        <v>275549.2</v>
      </c>
      <c r="AF1487" s="242">
        <f t="shared" si="475"/>
        <v>341119.2</v>
      </c>
      <c r="AG1487" s="242">
        <f t="shared" si="482"/>
        <v>348419.2</v>
      </c>
      <c r="AH1487" s="242">
        <f t="shared" si="476"/>
        <v>34842</v>
      </c>
      <c r="AI1487" s="242">
        <f t="shared" si="477"/>
        <v>12890</v>
      </c>
      <c r="AJ1487" s="244">
        <f t="shared" si="478"/>
        <v>396150</v>
      </c>
      <c r="AM1487" s="246">
        <f t="shared" si="479"/>
        <v>21290</v>
      </c>
      <c r="AN1487" s="246">
        <f t="shared" si="480"/>
        <v>15610</v>
      </c>
    </row>
    <row r="1488" spans="2:40">
      <c r="B1488" s="2">
        <v>1483</v>
      </c>
      <c r="C1488" s="3"/>
      <c r="J1488" s="247">
        <v>983</v>
      </c>
      <c r="N1488" s="195">
        <v>417760</v>
      </c>
      <c r="O1488" s="195">
        <v>323670</v>
      </c>
      <c r="Q1488" s="241">
        <v>6060</v>
      </c>
      <c r="R1488" s="242">
        <f t="shared" si="465"/>
        <v>23490</v>
      </c>
      <c r="S1488" s="242">
        <f t="shared" si="467"/>
        <v>29460.000000000004</v>
      </c>
      <c r="T1488" s="242">
        <f t="shared" si="468"/>
        <v>211934.8</v>
      </c>
      <c r="U1488" s="242">
        <f t="shared" si="471"/>
        <v>264884.8</v>
      </c>
      <c r="V1488" s="242">
        <f t="shared" si="481"/>
        <v>270944.8</v>
      </c>
      <c r="W1488" s="242">
        <f t="shared" si="472"/>
        <v>27094</v>
      </c>
      <c r="X1488" s="242">
        <f t="shared" si="473"/>
        <v>10020</v>
      </c>
      <c r="Y1488" s="244">
        <f t="shared" si="474"/>
        <v>308050</v>
      </c>
      <c r="AB1488" s="241">
        <v>7300</v>
      </c>
      <c r="AC1488" s="242">
        <f t="shared" si="466"/>
        <v>27990</v>
      </c>
      <c r="AD1488" s="242">
        <f t="shared" si="469"/>
        <v>37580</v>
      </c>
      <c r="AE1488" s="242">
        <f t="shared" si="470"/>
        <v>275829.80000000005</v>
      </c>
      <c r="AF1488" s="242">
        <f t="shared" si="475"/>
        <v>341399.80000000005</v>
      </c>
      <c r="AG1488" s="242">
        <f t="shared" si="482"/>
        <v>348699.80000000005</v>
      </c>
      <c r="AH1488" s="242">
        <f t="shared" si="476"/>
        <v>34870</v>
      </c>
      <c r="AI1488" s="242">
        <f t="shared" si="477"/>
        <v>12900</v>
      </c>
      <c r="AJ1488" s="244">
        <f t="shared" si="478"/>
        <v>396460</v>
      </c>
      <c r="AM1488" s="246">
        <f t="shared" si="479"/>
        <v>21300</v>
      </c>
      <c r="AN1488" s="246">
        <f t="shared" si="480"/>
        <v>15620</v>
      </c>
    </row>
    <row r="1489" spans="2:40">
      <c r="B1489" s="247">
        <v>1484</v>
      </c>
      <c r="C1489" s="3"/>
      <c r="J1489" s="247">
        <v>984</v>
      </c>
      <c r="N1489" s="195">
        <v>418080</v>
      </c>
      <c r="O1489" s="195">
        <v>323910</v>
      </c>
      <c r="Q1489" s="241">
        <v>6060</v>
      </c>
      <c r="R1489" s="242">
        <f t="shared" si="465"/>
        <v>23490</v>
      </c>
      <c r="S1489" s="242">
        <f t="shared" si="467"/>
        <v>29460.000000000004</v>
      </c>
      <c r="T1489" s="242">
        <f t="shared" si="468"/>
        <v>212150.39999999999</v>
      </c>
      <c r="U1489" s="242">
        <f t="shared" si="471"/>
        <v>265100.40000000002</v>
      </c>
      <c r="V1489" s="242">
        <f t="shared" si="481"/>
        <v>271160.40000000002</v>
      </c>
      <c r="W1489" s="242">
        <f t="shared" si="472"/>
        <v>27116</v>
      </c>
      <c r="X1489" s="242">
        <f t="shared" si="473"/>
        <v>10030</v>
      </c>
      <c r="Y1489" s="244">
        <f t="shared" si="474"/>
        <v>308300</v>
      </c>
      <c r="AB1489" s="241">
        <v>7300</v>
      </c>
      <c r="AC1489" s="242">
        <f t="shared" si="466"/>
        <v>27990</v>
      </c>
      <c r="AD1489" s="242">
        <f t="shared" si="469"/>
        <v>37580</v>
      </c>
      <c r="AE1489" s="242">
        <f t="shared" si="470"/>
        <v>276110.40000000002</v>
      </c>
      <c r="AF1489" s="242">
        <f t="shared" si="475"/>
        <v>341680.4</v>
      </c>
      <c r="AG1489" s="242">
        <f t="shared" si="482"/>
        <v>348980.4</v>
      </c>
      <c r="AH1489" s="242">
        <f t="shared" si="476"/>
        <v>34898</v>
      </c>
      <c r="AI1489" s="242">
        <f t="shared" si="477"/>
        <v>12910</v>
      </c>
      <c r="AJ1489" s="244">
        <f t="shared" si="478"/>
        <v>396780</v>
      </c>
      <c r="AM1489" s="246">
        <f t="shared" si="479"/>
        <v>21300</v>
      </c>
      <c r="AN1489" s="246">
        <f t="shared" si="480"/>
        <v>15610</v>
      </c>
    </row>
    <row r="1490" spans="2:40">
      <c r="B1490" s="2">
        <v>1485</v>
      </c>
      <c r="C1490" s="3"/>
      <c r="J1490" s="247">
        <v>985</v>
      </c>
      <c r="N1490" s="195">
        <v>418400</v>
      </c>
      <c r="O1490" s="195">
        <v>324150</v>
      </c>
      <c r="Q1490" s="241">
        <v>6060</v>
      </c>
      <c r="R1490" s="242">
        <f t="shared" si="465"/>
        <v>23490</v>
      </c>
      <c r="S1490" s="242">
        <f t="shared" si="467"/>
        <v>29460.000000000004</v>
      </c>
      <c r="T1490" s="242">
        <f t="shared" si="468"/>
        <v>212366</v>
      </c>
      <c r="U1490" s="242">
        <f t="shared" si="471"/>
        <v>265316</v>
      </c>
      <c r="V1490" s="242">
        <f t="shared" si="481"/>
        <v>271376</v>
      </c>
      <c r="W1490" s="242">
        <f t="shared" si="472"/>
        <v>27138</v>
      </c>
      <c r="X1490" s="242">
        <f t="shared" si="473"/>
        <v>10040</v>
      </c>
      <c r="Y1490" s="244">
        <f t="shared" si="474"/>
        <v>308550</v>
      </c>
      <c r="AB1490" s="241">
        <v>7300</v>
      </c>
      <c r="AC1490" s="242">
        <f t="shared" si="466"/>
        <v>27990</v>
      </c>
      <c r="AD1490" s="242">
        <f t="shared" si="469"/>
        <v>37580</v>
      </c>
      <c r="AE1490" s="242">
        <f t="shared" si="470"/>
        <v>276391</v>
      </c>
      <c r="AF1490" s="242">
        <f t="shared" si="475"/>
        <v>341961</v>
      </c>
      <c r="AG1490" s="242">
        <f t="shared" si="482"/>
        <v>349261</v>
      </c>
      <c r="AH1490" s="242">
        <f t="shared" si="476"/>
        <v>34926</v>
      </c>
      <c r="AI1490" s="242">
        <f t="shared" si="477"/>
        <v>12920</v>
      </c>
      <c r="AJ1490" s="244">
        <f t="shared" si="478"/>
        <v>397100</v>
      </c>
      <c r="AM1490" s="246">
        <f t="shared" si="479"/>
        <v>21300</v>
      </c>
      <c r="AN1490" s="246">
        <f t="shared" si="480"/>
        <v>15600</v>
      </c>
    </row>
    <row r="1491" spans="2:40">
      <c r="B1491" s="247">
        <v>1486</v>
      </c>
      <c r="C1491" s="3"/>
      <c r="J1491" s="247">
        <v>986</v>
      </c>
      <c r="N1491" s="195">
        <v>418710</v>
      </c>
      <c r="O1491" s="195">
        <v>324400</v>
      </c>
      <c r="Q1491" s="241">
        <v>6060</v>
      </c>
      <c r="R1491" s="242">
        <f t="shared" si="465"/>
        <v>23490</v>
      </c>
      <c r="S1491" s="242">
        <f t="shared" si="467"/>
        <v>29460.000000000004</v>
      </c>
      <c r="T1491" s="242">
        <f t="shared" si="468"/>
        <v>212581.6</v>
      </c>
      <c r="U1491" s="242">
        <f t="shared" si="471"/>
        <v>265531.59999999998</v>
      </c>
      <c r="V1491" s="242">
        <f t="shared" si="481"/>
        <v>271591.59999999998</v>
      </c>
      <c r="W1491" s="242">
        <f t="shared" si="472"/>
        <v>27159</v>
      </c>
      <c r="X1491" s="242">
        <f t="shared" si="473"/>
        <v>10040</v>
      </c>
      <c r="Y1491" s="244">
        <f t="shared" si="474"/>
        <v>308790</v>
      </c>
      <c r="AB1491" s="241">
        <v>7300</v>
      </c>
      <c r="AC1491" s="242">
        <f t="shared" si="466"/>
        <v>27990</v>
      </c>
      <c r="AD1491" s="242">
        <f t="shared" si="469"/>
        <v>37580</v>
      </c>
      <c r="AE1491" s="242">
        <f t="shared" si="470"/>
        <v>276671.60000000003</v>
      </c>
      <c r="AF1491" s="242">
        <f t="shared" si="475"/>
        <v>342241.60000000003</v>
      </c>
      <c r="AG1491" s="242">
        <f t="shared" si="482"/>
        <v>349541.60000000003</v>
      </c>
      <c r="AH1491" s="242">
        <f t="shared" si="476"/>
        <v>34954</v>
      </c>
      <c r="AI1491" s="242">
        <f t="shared" si="477"/>
        <v>12930</v>
      </c>
      <c r="AJ1491" s="244">
        <f t="shared" si="478"/>
        <v>397420</v>
      </c>
      <c r="AM1491" s="246">
        <f t="shared" si="479"/>
        <v>21290</v>
      </c>
      <c r="AN1491" s="246">
        <f t="shared" si="480"/>
        <v>15610</v>
      </c>
    </row>
    <row r="1492" spans="2:40">
      <c r="B1492" s="2">
        <v>1487</v>
      </c>
      <c r="C1492" s="3"/>
      <c r="J1492" s="247">
        <v>987</v>
      </c>
      <c r="N1492" s="195">
        <v>419030</v>
      </c>
      <c r="O1492" s="195">
        <v>324650</v>
      </c>
      <c r="Q1492" s="241">
        <v>6060</v>
      </c>
      <c r="R1492" s="242">
        <f t="shared" si="465"/>
        <v>23490</v>
      </c>
      <c r="S1492" s="242">
        <f t="shared" si="467"/>
        <v>29460.000000000004</v>
      </c>
      <c r="T1492" s="242">
        <f t="shared" si="468"/>
        <v>212797.19999999998</v>
      </c>
      <c r="U1492" s="242">
        <f t="shared" si="471"/>
        <v>265747.19999999995</v>
      </c>
      <c r="V1492" s="242">
        <f t="shared" si="481"/>
        <v>271807.19999999995</v>
      </c>
      <c r="W1492" s="242">
        <f t="shared" si="472"/>
        <v>27181</v>
      </c>
      <c r="X1492" s="242">
        <f t="shared" si="473"/>
        <v>10050</v>
      </c>
      <c r="Y1492" s="244">
        <f t="shared" si="474"/>
        <v>309030</v>
      </c>
      <c r="AB1492" s="241">
        <v>7300</v>
      </c>
      <c r="AC1492" s="242">
        <f t="shared" si="466"/>
        <v>27990</v>
      </c>
      <c r="AD1492" s="242">
        <f t="shared" si="469"/>
        <v>37580</v>
      </c>
      <c r="AE1492" s="242">
        <f t="shared" si="470"/>
        <v>276952.2</v>
      </c>
      <c r="AF1492" s="242">
        <f t="shared" si="475"/>
        <v>342522.2</v>
      </c>
      <c r="AG1492" s="242">
        <f t="shared" si="482"/>
        <v>349822.2</v>
      </c>
      <c r="AH1492" s="242">
        <f t="shared" si="476"/>
        <v>34982</v>
      </c>
      <c r="AI1492" s="242">
        <f t="shared" si="477"/>
        <v>12940</v>
      </c>
      <c r="AJ1492" s="244">
        <f t="shared" si="478"/>
        <v>397740</v>
      </c>
      <c r="AM1492" s="246">
        <f t="shared" si="479"/>
        <v>21290</v>
      </c>
      <c r="AN1492" s="246">
        <f t="shared" si="480"/>
        <v>15620</v>
      </c>
    </row>
    <row r="1493" spans="2:40">
      <c r="B1493" s="247">
        <v>1488</v>
      </c>
      <c r="C1493" s="3"/>
      <c r="J1493" s="247">
        <v>988</v>
      </c>
      <c r="N1493" s="195">
        <v>419350</v>
      </c>
      <c r="O1493" s="195">
        <v>324890</v>
      </c>
      <c r="Q1493" s="241">
        <v>6060</v>
      </c>
      <c r="R1493" s="242">
        <f t="shared" si="465"/>
        <v>23490</v>
      </c>
      <c r="S1493" s="242">
        <f t="shared" si="467"/>
        <v>29460.000000000004</v>
      </c>
      <c r="T1493" s="242">
        <f t="shared" si="468"/>
        <v>213012.8</v>
      </c>
      <c r="U1493" s="242">
        <f t="shared" si="471"/>
        <v>265962.8</v>
      </c>
      <c r="V1493" s="242">
        <f t="shared" si="481"/>
        <v>272022.8</v>
      </c>
      <c r="W1493" s="242">
        <f t="shared" si="472"/>
        <v>27202</v>
      </c>
      <c r="X1493" s="242">
        <f t="shared" si="473"/>
        <v>10060</v>
      </c>
      <c r="Y1493" s="244">
        <f t="shared" si="474"/>
        <v>309280</v>
      </c>
      <c r="AB1493" s="241">
        <v>7300</v>
      </c>
      <c r="AC1493" s="242">
        <f t="shared" si="466"/>
        <v>27990</v>
      </c>
      <c r="AD1493" s="242">
        <f t="shared" si="469"/>
        <v>37580</v>
      </c>
      <c r="AE1493" s="242">
        <f t="shared" si="470"/>
        <v>277232.80000000005</v>
      </c>
      <c r="AF1493" s="242">
        <f t="shared" si="475"/>
        <v>342802.80000000005</v>
      </c>
      <c r="AG1493" s="242">
        <f t="shared" si="482"/>
        <v>350102.80000000005</v>
      </c>
      <c r="AH1493" s="242">
        <f t="shared" si="476"/>
        <v>35010</v>
      </c>
      <c r="AI1493" s="242">
        <f t="shared" si="477"/>
        <v>12950</v>
      </c>
      <c r="AJ1493" s="244">
        <f t="shared" si="478"/>
        <v>398060</v>
      </c>
      <c r="AM1493" s="246">
        <f t="shared" si="479"/>
        <v>21290</v>
      </c>
      <c r="AN1493" s="246">
        <f t="shared" si="480"/>
        <v>15610</v>
      </c>
    </row>
    <row r="1494" spans="2:40">
      <c r="B1494" s="2">
        <v>1489</v>
      </c>
      <c r="C1494" s="3"/>
      <c r="J1494" s="247">
        <v>989</v>
      </c>
      <c r="N1494" s="195">
        <v>419670</v>
      </c>
      <c r="O1494" s="195">
        <v>325140</v>
      </c>
      <c r="Q1494" s="241">
        <v>6060</v>
      </c>
      <c r="R1494" s="242">
        <f t="shared" si="465"/>
        <v>23490</v>
      </c>
      <c r="S1494" s="242">
        <f t="shared" si="467"/>
        <v>29460.000000000004</v>
      </c>
      <c r="T1494" s="242">
        <f t="shared" si="468"/>
        <v>213228.4</v>
      </c>
      <c r="U1494" s="242">
        <f t="shared" si="471"/>
        <v>266178.40000000002</v>
      </c>
      <c r="V1494" s="242">
        <f t="shared" si="481"/>
        <v>272238.40000000002</v>
      </c>
      <c r="W1494" s="242">
        <f t="shared" si="472"/>
        <v>27224</v>
      </c>
      <c r="X1494" s="242">
        <f t="shared" si="473"/>
        <v>10070</v>
      </c>
      <c r="Y1494" s="244">
        <f t="shared" si="474"/>
        <v>309530</v>
      </c>
      <c r="AB1494" s="241">
        <v>7300</v>
      </c>
      <c r="AC1494" s="242">
        <f t="shared" si="466"/>
        <v>27990</v>
      </c>
      <c r="AD1494" s="242">
        <f t="shared" si="469"/>
        <v>37580</v>
      </c>
      <c r="AE1494" s="242">
        <f t="shared" si="470"/>
        <v>277513.40000000002</v>
      </c>
      <c r="AF1494" s="242">
        <f t="shared" si="475"/>
        <v>343083.4</v>
      </c>
      <c r="AG1494" s="242">
        <f t="shared" si="482"/>
        <v>350383.4</v>
      </c>
      <c r="AH1494" s="242">
        <f t="shared" si="476"/>
        <v>35038</v>
      </c>
      <c r="AI1494" s="242">
        <f t="shared" si="477"/>
        <v>12960</v>
      </c>
      <c r="AJ1494" s="244">
        <f t="shared" si="478"/>
        <v>398380</v>
      </c>
      <c r="AM1494" s="246">
        <f t="shared" si="479"/>
        <v>21290</v>
      </c>
      <c r="AN1494" s="246">
        <f t="shared" si="480"/>
        <v>15610</v>
      </c>
    </row>
    <row r="1495" spans="2:40">
      <c r="B1495" s="247">
        <v>1490</v>
      </c>
      <c r="C1495" s="3"/>
      <c r="J1495" s="247">
        <v>990</v>
      </c>
      <c r="N1495" s="195">
        <v>419990</v>
      </c>
      <c r="O1495" s="195">
        <v>325380</v>
      </c>
      <c r="Q1495" s="241">
        <v>6060</v>
      </c>
      <c r="R1495" s="242">
        <f t="shared" si="465"/>
        <v>23490</v>
      </c>
      <c r="S1495" s="242">
        <f t="shared" si="467"/>
        <v>29460.000000000004</v>
      </c>
      <c r="T1495" s="242">
        <f t="shared" si="468"/>
        <v>213444</v>
      </c>
      <c r="U1495" s="242">
        <f t="shared" si="471"/>
        <v>266394</v>
      </c>
      <c r="V1495" s="242">
        <f t="shared" si="481"/>
        <v>272454</v>
      </c>
      <c r="W1495" s="242">
        <f t="shared" si="472"/>
        <v>27245</v>
      </c>
      <c r="X1495" s="242">
        <f t="shared" si="473"/>
        <v>10080</v>
      </c>
      <c r="Y1495" s="244">
        <f t="shared" si="474"/>
        <v>309770</v>
      </c>
      <c r="AB1495" s="241">
        <v>7300</v>
      </c>
      <c r="AC1495" s="242">
        <f t="shared" si="466"/>
        <v>27990</v>
      </c>
      <c r="AD1495" s="242">
        <f t="shared" si="469"/>
        <v>37580</v>
      </c>
      <c r="AE1495" s="242">
        <f t="shared" si="470"/>
        <v>277794</v>
      </c>
      <c r="AF1495" s="242">
        <f t="shared" si="475"/>
        <v>343364</v>
      </c>
      <c r="AG1495" s="242">
        <f t="shared" si="482"/>
        <v>350664</v>
      </c>
      <c r="AH1495" s="242">
        <f t="shared" si="476"/>
        <v>35066</v>
      </c>
      <c r="AI1495" s="242">
        <f t="shared" si="477"/>
        <v>12970</v>
      </c>
      <c r="AJ1495" s="244">
        <f t="shared" si="478"/>
        <v>398700</v>
      </c>
      <c r="AM1495" s="246">
        <f t="shared" si="479"/>
        <v>21290</v>
      </c>
      <c r="AN1495" s="246">
        <f t="shared" si="480"/>
        <v>15610</v>
      </c>
    </row>
    <row r="1496" spans="2:40">
      <c r="B1496" s="2">
        <v>1491</v>
      </c>
      <c r="C1496" s="3"/>
      <c r="J1496" s="247">
        <v>991</v>
      </c>
      <c r="N1496" s="195">
        <v>420310</v>
      </c>
      <c r="O1496" s="195">
        <v>325620</v>
      </c>
      <c r="Q1496" s="241">
        <v>6060</v>
      </c>
      <c r="R1496" s="242">
        <f t="shared" si="465"/>
        <v>23490</v>
      </c>
      <c r="S1496" s="242">
        <f t="shared" si="467"/>
        <v>29460.000000000004</v>
      </c>
      <c r="T1496" s="242">
        <f t="shared" si="468"/>
        <v>213659.6</v>
      </c>
      <c r="U1496" s="242">
        <f t="shared" si="471"/>
        <v>266609.59999999998</v>
      </c>
      <c r="V1496" s="242">
        <f t="shared" si="481"/>
        <v>272669.59999999998</v>
      </c>
      <c r="W1496" s="242">
        <f t="shared" si="472"/>
        <v>27267</v>
      </c>
      <c r="X1496" s="242">
        <f t="shared" si="473"/>
        <v>10080</v>
      </c>
      <c r="Y1496" s="244">
        <f t="shared" si="474"/>
        <v>310010</v>
      </c>
      <c r="AB1496" s="241">
        <v>7300</v>
      </c>
      <c r="AC1496" s="242">
        <f t="shared" si="466"/>
        <v>27990</v>
      </c>
      <c r="AD1496" s="242">
        <f t="shared" si="469"/>
        <v>37580</v>
      </c>
      <c r="AE1496" s="242">
        <f t="shared" si="470"/>
        <v>278074.60000000003</v>
      </c>
      <c r="AF1496" s="242">
        <f t="shared" si="475"/>
        <v>343644.60000000003</v>
      </c>
      <c r="AG1496" s="242">
        <f t="shared" si="482"/>
        <v>350944.60000000003</v>
      </c>
      <c r="AH1496" s="242">
        <f t="shared" si="476"/>
        <v>35094</v>
      </c>
      <c r="AI1496" s="242">
        <f t="shared" si="477"/>
        <v>12980</v>
      </c>
      <c r="AJ1496" s="244">
        <f t="shared" si="478"/>
        <v>399010</v>
      </c>
      <c r="AM1496" s="246">
        <f t="shared" si="479"/>
        <v>21300</v>
      </c>
      <c r="AN1496" s="246">
        <f t="shared" si="480"/>
        <v>15610</v>
      </c>
    </row>
    <row r="1497" spans="2:40">
      <c r="B1497" s="247">
        <v>1492</v>
      </c>
      <c r="C1497" s="3"/>
      <c r="J1497" s="247">
        <v>992</v>
      </c>
      <c r="N1497" s="195">
        <v>420630</v>
      </c>
      <c r="O1497" s="195">
        <v>325870</v>
      </c>
      <c r="Q1497" s="241">
        <v>6060</v>
      </c>
      <c r="R1497" s="242">
        <f t="shared" si="465"/>
        <v>23490</v>
      </c>
      <c r="S1497" s="242">
        <f t="shared" si="467"/>
        <v>29460.000000000004</v>
      </c>
      <c r="T1497" s="242">
        <f t="shared" si="468"/>
        <v>213875.19999999998</v>
      </c>
      <c r="U1497" s="242">
        <f t="shared" si="471"/>
        <v>266825.19999999995</v>
      </c>
      <c r="V1497" s="242">
        <f t="shared" si="481"/>
        <v>272885.19999999995</v>
      </c>
      <c r="W1497" s="242">
        <f t="shared" si="472"/>
        <v>27289</v>
      </c>
      <c r="X1497" s="242">
        <f t="shared" si="473"/>
        <v>10090</v>
      </c>
      <c r="Y1497" s="244">
        <f t="shared" si="474"/>
        <v>310260</v>
      </c>
      <c r="AB1497" s="241">
        <v>7300</v>
      </c>
      <c r="AC1497" s="242">
        <f t="shared" si="466"/>
        <v>27990</v>
      </c>
      <c r="AD1497" s="242">
        <f t="shared" si="469"/>
        <v>37580</v>
      </c>
      <c r="AE1497" s="242">
        <f t="shared" si="470"/>
        <v>278355.20000000001</v>
      </c>
      <c r="AF1497" s="242">
        <f t="shared" si="475"/>
        <v>343925.2</v>
      </c>
      <c r="AG1497" s="242">
        <f t="shared" si="482"/>
        <v>351225.2</v>
      </c>
      <c r="AH1497" s="242">
        <f t="shared" si="476"/>
        <v>35123</v>
      </c>
      <c r="AI1497" s="242">
        <f t="shared" si="477"/>
        <v>12990</v>
      </c>
      <c r="AJ1497" s="244">
        <f t="shared" si="478"/>
        <v>399330</v>
      </c>
      <c r="AM1497" s="246">
        <f t="shared" si="479"/>
        <v>21300</v>
      </c>
      <c r="AN1497" s="246">
        <f t="shared" si="480"/>
        <v>15610</v>
      </c>
    </row>
    <row r="1498" spans="2:40">
      <c r="B1498" s="2">
        <v>1493</v>
      </c>
      <c r="C1498" s="3"/>
      <c r="J1498" s="247">
        <v>993</v>
      </c>
      <c r="N1498" s="195">
        <v>420940</v>
      </c>
      <c r="O1498" s="195">
        <v>326120</v>
      </c>
      <c r="Q1498" s="241">
        <v>6060</v>
      </c>
      <c r="R1498" s="242">
        <f t="shared" si="465"/>
        <v>23490</v>
      </c>
      <c r="S1498" s="242">
        <f t="shared" si="467"/>
        <v>29460.000000000004</v>
      </c>
      <c r="T1498" s="242">
        <f t="shared" si="468"/>
        <v>214090.8</v>
      </c>
      <c r="U1498" s="242">
        <f t="shared" si="471"/>
        <v>267040.8</v>
      </c>
      <c r="V1498" s="242">
        <f t="shared" si="481"/>
        <v>273100.79999999999</v>
      </c>
      <c r="W1498" s="242">
        <f t="shared" si="472"/>
        <v>27310</v>
      </c>
      <c r="X1498" s="242">
        <f t="shared" si="473"/>
        <v>10100</v>
      </c>
      <c r="Y1498" s="244">
        <f t="shared" si="474"/>
        <v>310510</v>
      </c>
      <c r="AB1498" s="241">
        <v>7300</v>
      </c>
      <c r="AC1498" s="242">
        <f t="shared" si="466"/>
        <v>27990</v>
      </c>
      <c r="AD1498" s="242">
        <f t="shared" si="469"/>
        <v>37580</v>
      </c>
      <c r="AE1498" s="242">
        <f t="shared" si="470"/>
        <v>278635.80000000005</v>
      </c>
      <c r="AF1498" s="242">
        <f t="shared" si="475"/>
        <v>344205.80000000005</v>
      </c>
      <c r="AG1498" s="242">
        <f t="shared" si="482"/>
        <v>351505.80000000005</v>
      </c>
      <c r="AH1498" s="242">
        <f t="shared" si="476"/>
        <v>35151</v>
      </c>
      <c r="AI1498" s="242">
        <f t="shared" si="477"/>
        <v>13000</v>
      </c>
      <c r="AJ1498" s="244">
        <f t="shared" si="478"/>
        <v>399650</v>
      </c>
      <c r="AM1498" s="246">
        <f t="shared" si="479"/>
        <v>21290</v>
      </c>
      <c r="AN1498" s="246">
        <f t="shared" si="480"/>
        <v>15610</v>
      </c>
    </row>
    <row r="1499" spans="2:40">
      <c r="B1499" s="247">
        <v>1494</v>
      </c>
      <c r="C1499" s="3"/>
      <c r="J1499" s="247">
        <v>994</v>
      </c>
      <c r="N1499" s="195">
        <v>421260</v>
      </c>
      <c r="O1499" s="195">
        <v>326370</v>
      </c>
      <c r="Q1499" s="241">
        <v>6060</v>
      </c>
      <c r="R1499" s="242">
        <f t="shared" si="465"/>
        <v>23490</v>
      </c>
      <c r="S1499" s="242">
        <f t="shared" si="467"/>
        <v>29460.000000000004</v>
      </c>
      <c r="T1499" s="242">
        <f t="shared" si="468"/>
        <v>214306.4</v>
      </c>
      <c r="U1499" s="242">
        <f t="shared" si="471"/>
        <v>267256.40000000002</v>
      </c>
      <c r="V1499" s="242">
        <f t="shared" si="481"/>
        <v>273316.40000000002</v>
      </c>
      <c r="W1499" s="242">
        <f t="shared" si="472"/>
        <v>27332</v>
      </c>
      <c r="X1499" s="242">
        <f t="shared" si="473"/>
        <v>10110</v>
      </c>
      <c r="Y1499" s="244">
        <f t="shared" si="474"/>
        <v>310750</v>
      </c>
      <c r="AB1499" s="241">
        <v>7300</v>
      </c>
      <c r="AC1499" s="242">
        <f t="shared" si="466"/>
        <v>27990</v>
      </c>
      <c r="AD1499" s="242">
        <f t="shared" si="469"/>
        <v>37580</v>
      </c>
      <c r="AE1499" s="242">
        <f t="shared" si="470"/>
        <v>278916.40000000002</v>
      </c>
      <c r="AF1499" s="242">
        <f t="shared" si="475"/>
        <v>344486.40000000002</v>
      </c>
      <c r="AG1499" s="242">
        <f t="shared" si="482"/>
        <v>351786.4</v>
      </c>
      <c r="AH1499" s="242">
        <f t="shared" si="476"/>
        <v>35179</v>
      </c>
      <c r="AI1499" s="242">
        <f t="shared" si="477"/>
        <v>13010</v>
      </c>
      <c r="AJ1499" s="244">
        <f t="shared" si="478"/>
        <v>399970</v>
      </c>
      <c r="AM1499" s="246">
        <f t="shared" si="479"/>
        <v>21290</v>
      </c>
      <c r="AN1499" s="246">
        <f t="shared" si="480"/>
        <v>15620</v>
      </c>
    </row>
    <row r="1500" spans="2:40">
      <c r="B1500" s="2">
        <v>1495</v>
      </c>
      <c r="C1500" s="3"/>
      <c r="J1500" s="247">
        <v>995</v>
      </c>
      <c r="N1500" s="195">
        <v>421580</v>
      </c>
      <c r="O1500" s="195">
        <v>326600</v>
      </c>
      <c r="Q1500" s="241">
        <v>6060</v>
      </c>
      <c r="R1500" s="242">
        <f t="shared" si="465"/>
        <v>23490</v>
      </c>
      <c r="S1500" s="242">
        <f t="shared" si="467"/>
        <v>29460.000000000004</v>
      </c>
      <c r="T1500" s="242">
        <f t="shared" si="468"/>
        <v>214522</v>
      </c>
      <c r="U1500" s="242">
        <f t="shared" si="471"/>
        <v>267472</v>
      </c>
      <c r="V1500" s="242">
        <f t="shared" si="481"/>
        <v>273532</v>
      </c>
      <c r="W1500" s="242">
        <f t="shared" si="472"/>
        <v>27353</v>
      </c>
      <c r="X1500" s="242">
        <f t="shared" si="473"/>
        <v>10120</v>
      </c>
      <c r="Y1500" s="244">
        <f t="shared" si="474"/>
        <v>311000</v>
      </c>
      <c r="AB1500" s="241">
        <v>7300</v>
      </c>
      <c r="AC1500" s="242">
        <f t="shared" si="466"/>
        <v>27990</v>
      </c>
      <c r="AD1500" s="242">
        <f t="shared" si="469"/>
        <v>37580</v>
      </c>
      <c r="AE1500" s="242">
        <f t="shared" si="470"/>
        <v>279197</v>
      </c>
      <c r="AF1500" s="242">
        <f t="shared" si="475"/>
        <v>344767</v>
      </c>
      <c r="AG1500" s="242">
        <f t="shared" si="482"/>
        <v>352067</v>
      </c>
      <c r="AH1500" s="242">
        <f t="shared" si="476"/>
        <v>35207</v>
      </c>
      <c r="AI1500" s="242">
        <f t="shared" si="477"/>
        <v>13020</v>
      </c>
      <c r="AJ1500" s="244">
        <f t="shared" si="478"/>
        <v>400290</v>
      </c>
      <c r="AM1500" s="246">
        <f t="shared" si="479"/>
        <v>21290</v>
      </c>
      <c r="AN1500" s="246">
        <f t="shared" si="480"/>
        <v>15600</v>
      </c>
    </row>
    <row r="1501" spans="2:40">
      <c r="B1501" s="247">
        <v>1496</v>
      </c>
      <c r="C1501" s="3"/>
      <c r="J1501" s="247">
        <v>996</v>
      </c>
      <c r="N1501" s="195">
        <v>421900</v>
      </c>
      <c r="O1501" s="195">
        <v>326850</v>
      </c>
      <c r="Q1501" s="241">
        <v>6060</v>
      </c>
      <c r="R1501" s="242">
        <f t="shared" si="465"/>
        <v>23490</v>
      </c>
      <c r="S1501" s="242">
        <f t="shared" si="467"/>
        <v>29460.000000000004</v>
      </c>
      <c r="T1501" s="242">
        <f t="shared" si="468"/>
        <v>214737.6</v>
      </c>
      <c r="U1501" s="242">
        <f t="shared" si="471"/>
        <v>267687.59999999998</v>
      </c>
      <c r="V1501" s="242">
        <f t="shared" si="481"/>
        <v>273747.59999999998</v>
      </c>
      <c r="W1501" s="242">
        <f t="shared" si="472"/>
        <v>27375</v>
      </c>
      <c r="X1501" s="242">
        <f t="shared" si="473"/>
        <v>10120</v>
      </c>
      <c r="Y1501" s="244">
        <f t="shared" si="474"/>
        <v>311240</v>
      </c>
      <c r="AB1501" s="241">
        <v>7300</v>
      </c>
      <c r="AC1501" s="242">
        <f t="shared" si="466"/>
        <v>27990</v>
      </c>
      <c r="AD1501" s="242">
        <f t="shared" si="469"/>
        <v>37580</v>
      </c>
      <c r="AE1501" s="242">
        <f t="shared" si="470"/>
        <v>279477.60000000003</v>
      </c>
      <c r="AF1501" s="242">
        <f t="shared" si="475"/>
        <v>345047.60000000003</v>
      </c>
      <c r="AG1501" s="242">
        <f t="shared" si="482"/>
        <v>352347.60000000003</v>
      </c>
      <c r="AH1501" s="242">
        <f t="shared" si="476"/>
        <v>35235</v>
      </c>
      <c r="AI1501" s="242">
        <f t="shared" si="477"/>
        <v>13030</v>
      </c>
      <c r="AJ1501" s="244">
        <f t="shared" si="478"/>
        <v>400610</v>
      </c>
      <c r="AM1501" s="246">
        <f t="shared" si="479"/>
        <v>21290</v>
      </c>
      <c r="AN1501" s="246">
        <f t="shared" si="480"/>
        <v>15610</v>
      </c>
    </row>
    <row r="1502" spans="2:40">
      <c r="B1502" s="2">
        <v>1497</v>
      </c>
      <c r="C1502" s="3"/>
      <c r="J1502" s="247">
        <v>997</v>
      </c>
      <c r="N1502" s="195">
        <v>422230</v>
      </c>
      <c r="O1502" s="195">
        <v>327100</v>
      </c>
      <c r="Q1502" s="241">
        <v>6060</v>
      </c>
      <c r="R1502" s="242">
        <f t="shared" si="465"/>
        <v>23490</v>
      </c>
      <c r="S1502" s="242">
        <f t="shared" si="467"/>
        <v>29460.000000000004</v>
      </c>
      <c r="T1502" s="242">
        <f t="shared" si="468"/>
        <v>214953.19999999998</v>
      </c>
      <c r="U1502" s="242">
        <f t="shared" si="471"/>
        <v>267903.19999999995</v>
      </c>
      <c r="V1502" s="242">
        <f t="shared" si="481"/>
        <v>273963.19999999995</v>
      </c>
      <c r="W1502" s="242">
        <f t="shared" si="472"/>
        <v>27396</v>
      </c>
      <c r="X1502" s="242">
        <f t="shared" si="473"/>
        <v>10130</v>
      </c>
      <c r="Y1502" s="244">
        <f t="shared" si="474"/>
        <v>311480</v>
      </c>
      <c r="AB1502" s="241">
        <v>7300</v>
      </c>
      <c r="AC1502" s="242">
        <f t="shared" si="466"/>
        <v>27990</v>
      </c>
      <c r="AD1502" s="242">
        <f t="shared" si="469"/>
        <v>37580</v>
      </c>
      <c r="AE1502" s="242">
        <f t="shared" si="470"/>
        <v>279758.2</v>
      </c>
      <c r="AF1502" s="242">
        <f t="shared" si="475"/>
        <v>345328.2</v>
      </c>
      <c r="AG1502" s="242">
        <f t="shared" si="482"/>
        <v>352628.2</v>
      </c>
      <c r="AH1502" s="242">
        <f t="shared" si="476"/>
        <v>35263</v>
      </c>
      <c r="AI1502" s="242">
        <f t="shared" si="477"/>
        <v>13040</v>
      </c>
      <c r="AJ1502" s="244">
        <f t="shared" si="478"/>
        <v>400930</v>
      </c>
      <c r="AM1502" s="246">
        <f t="shared" si="479"/>
        <v>21300</v>
      </c>
      <c r="AN1502" s="246">
        <f t="shared" si="480"/>
        <v>15620</v>
      </c>
    </row>
    <row r="1503" spans="2:40">
      <c r="B1503" s="247">
        <v>1498</v>
      </c>
      <c r="C1503" s="3"/>
      <c r="J1503" s="247">
        <v>998</v>
      </c>
      <c r="N1503" s="195">
        <v>422550</v>
      </c>
      <c r="O1503" s="195">
        <v>327340</v>
      </c>
      <c r="Q1503" s="241">
        <v>6060</v>
      </c>
      <c r="R1503" s="242">
        <f t="shared" si="465"/>
        <v>23490</v>
      </c>
      <c r="S1503" s="242">
        <f t="shared" si="467"/>
        <v>29460.000000000004</v>
      </c>
      <c r="T1503" s="242">
        <f t="shared" si="468"/>
        <v>215168.8</v>
      </c>
      <c r="U1503" s="242">
        <f t="shared" si="471"/>
        <v>268118.8</v>
      </c>
      <c r="V1503" s="242">
        <f t="shared" si="481"/>
        <v>274178.8</v>
      </c>
      <c r="W1503" s="242">
        <f t="shared" si="472"/>
        <v>27418</v>
      </c>
      <c r="X1503" s="242">
        <f t="shared" si="473"/>
        <v>10140</v>
      </c>
      <c r="Y1503" s="244">
        <f t="shared" si="474"/>
        <v>311730</v>
      </c>
      <c r="AB1503" s="241">
        <v>7300</v>
      </c>
      <c r="AC1503" s="242">
        <f t="shared" si="466"/>
        <v>27990</v>
      </c>
      <c r="AD1503" s="242">
        <f t="shared" si="469"/>
        <v>37580</v>
      </c>
      <c r="AE1503" s="242">
        <f t="shared" si="470"/>
        <v>280038.80000000005</v>
      </c>
      <c r="AF1503" s="242">
        <f t="shared" si="475"/>
        <v>345608.80000000005</v>
      </c>
      <c r="AG1503" s="242">
        <f t="shared" si="482"/>
        <v>352908.80000000005</v>
      </c>
      <c r="AH1503" s="242">
        <f t="shared" si="476"/>
        <v>35291</v>
      </c>
      <c r="AI1503" s="242">
        <f t="shared" si="477"/>
        <v>13050</v>
      </c>
      <c r="AJ1503" s="244">
        <f t="shared" si="478"/>
        <v>401240</v>
      </c>
      <c r="AM1503" s="246">
        <f t="shared" si="479"/>
        <v>21310</v>
      </c>
      <c r="AN1503" s="246">
        <f t="shared" si="480"/>
        <v>15610</v>
      </c>
    </row>
    <row r="1504" spans="2:40">
      <c r="B1504" s="2">
        <v>1499</v>
      </c>
      <c r="C1504" s="3"/>
      <c r="J1504" s="247">
        <v>999</v>
      </c>
      <c r="N1504" s="195">
        <v>422870</v>
      </c>
      <c r="O1504" s="195">
        <v>327590</v>
      </c>
      <c r="Q1504" s="241">
        <v>6060</v>
      </c>
      <c r="R1504" s="242">
        <f t="shared" si="465"/>
        <v>23490</v>
      </c>
      <c r="S1504" s="242">
        <f t="shared" si="467"/>
        <v>29460.000000000004</v>
      </c>
      <c r="T1504" s="242">
        <f t="shared" si="468"/>
        <v>215384.4</v>
      </c>
      <c r="U1504" s="242">
        <f t="shared" si="471"/>
        <v>268334.40000000002</v>
      </c>
      <c r="V1504" s="242">
        <f t="shared" si="481"/>
        <v>274394.40000000002</v>
      </c>
      <c r="W1504" s="242">
        <f t="shared" si="472"/>
        <v>27439</v>
      </c>
      <c r="X1504" s="242">
        <f t="shared" si="473"/>
        <v>10150</v>
      </c>
      <c r="Y1504" s="244">
        <f t="shared" si="474"/>
        <v>311980</v>
      </c>
      <c r="AB1504" s="241">
        <v>7300</v>
      </c>
      <c r="AC1504" s="242">
        <f t="shared" si="466"/>
        <v>27990</v>
      </c>
      <c r="AD1504" s="242">
        <f t="shared" si="469"/>
        <v>37580</v>
      </c>
      <c r="AE1504" s="242">
        <f t="shared" si="470"/>
        <v>280319.40000000002</v>
      </c>
      <c r="AF1504" s="242">
        <f t="shared" si="475"/>
        <v>345889.4</v>
      </c>
      <c r="AG1504" s="242">
        <f t="shared" si="482"/>
        <v>353189.4</v>
      </c>
      <c r="AH1504" s="242">
        <f t="shared" si="476"/>
        <v>35319</v>
      </c>
      <c r="AI1504" s="242">
        <f t="shared" si="477"/>
        <v>13060</v>
      </c>
      <c r="AJ1504" s="244">
        <f t="shared" si="478"/>
        <v>401560</v>
      </c>
      <c r="AM1504" s="246">
        <f t="shared" si="479"/>
        <v>21310</v>
      </c>
      <c r="AN1504" s="246">
        <f t="shared" si="480"/>
        <v>15610</v>
      </c>
    </row>
    <row r="1505" spans="2:40">
      <c r="B1505" s="247">
        <v>1500</v>
      </c>
      <c r="C1505" s="3"/>
      <c r="J1505" s="247">
        <v>1000</v>
      </c>
      <c r="N1505" s="195">
        <v>423190</v>
      </c>
      <c r="O1505" s="195">
        <v>327830</v>
      </c>
      <c r="Q1505" s="241">
        <v>6060</v>
      </c>
      <c r="R1505" s="242">
        <f t="shared" si="465"/>
        <v>23490</v>
      </c>
      <c r="S1505" s="242">
        <f t="shared" si="467"/>
        <v>29460.000000000004</v>
      </c>
      <c r="T1505" s="242">
        <f t="shared" si="468"/>
        <v>215600</v>
      </c>
      <c r="U1505" s="242">
        <f t="shared" si="471"/>
        <v>268550</v>
      </c>
      <c r="V1505" s="242">
        <f t="shared" si="481"/>
        <v>274610</v>
      </c>
      <c r="W1505" s="242">
        <f t="shared" si="472"/>
        <v>27461</v>
      </c>
      <c r="X1505" s="242">
        <f t="shared" si="473"/>
        <v>10160</v>
      </c>
      <c r="Y1505" s="244">
        <f t="shared" si="474"/>
        <v>312230</v>
      </c>
      <c r="AB1505" s="241">
        <v>7300</v>
      </c>
      <c r="AC1505" s="242">
        <f t="shared" si="466"/>
        <v>27990</v>
      </c>
      <c r="AD1505" s="242">
        <f t="shared" si="469"/>
        <v>37580</v>
      </c>
      <c r="AE1505" s="242">
        <f t="shared" si="470"/>
        <v>280600</v>
      </c>
      <c r="AF1505" s="242">
        <f t="shared" si="475"/>
        <v>346170</v>
      </c>
      <c r="AG1505" s="242">
        <f t="shared" si="482"/>
        <v>353470</v>
      </c>
      <c r="AH1505" s="242">
        <f t="shared" si="476"/>
        <v>35347</v>
      </c>
      <c r="AI1505" s="242">
        <f t="shared" si="477"/>
        <v>13070</v>
      </c>
      <c r="AJ1505" s="244">
        <f t="shared" si="478"/>
        <v>401880</v>
      </c>
      <c r="AM1505" s="246">
        <f t="shared" si="479"/>
        <v>21310</v>
      </c>
      <c r="AN1505" s="246">
        <f t="shared" si="480"/>
        <v>15600</v>
      </c>
    </row>
    <row r="1506" spans="2:40">
      <c r="B1506" s="2">
        <v>1501</v>
      </c>
      <c r="C1506" s="3"/>
      <c r="J1506" s="247">
        <v>1001</v>
      </c>
      <c r="N1506" s="195">
        <v>423500</v>
      </c>
      <c r="O1506" s="195">
        <v>328080</v>
      </c>
      <c r="Q1506" s="241">
        <v>6060</v>
      </c>
      <c r="R1506" s="242">
        <f t="shared" si="465"/>
        <v>23490</v>
      </c>
      <c r="S1506" s="242">
        <f t="shared" si="467"/>
        <v>29460.000000000004</v>
      </c>
      <c r="T1506" s="242">
        <f t="shared" si="468"/>
        <v>215815.6</v>
      </c>
      <c r="U1506" s="242">
        <f t="shared" si="471"/>
        <v>268765.59999999998</v>
      </c>
      <c r="V1506" s="242">
        <f t="shared" si="481"/>
        <v>274825.59999999998</v>
      </c>
      <c r="W1506" s="242">
        <f t="shared" si="472"/>
        <v>27483</v>
      </c>
      <c r="X1506" s="242">
        <f t="shared" si="473"/>
        <v>10160</v>
      </c>
      <c r="Y1506" s="244">
        <f t="shared" si="474"/>
        <v>312460</v>
      </c>
      <c r="AB1506" s="241">
        <v>7300</v>
      </c>
      <c r="AC1506" s="242">
        <f t="shared" si="466"/>
        <v>27990</v>
      </c>
      <c r="AD1506" s="242">
        <f t="shared" si="469"/>
        <v>37580</v>
      </c>
      <c r="AE1506" s="242">
        <f t="shared" si="470"/>
        <v>280880.60000000003</v>
      </c>
      <c r="AF1506" s="242">
        <f t="shared" si="475"/>
        <v>346450.60000000003</v>
      </c>
      <c r="AG1506" s="242">
        <f t="shared" si="482"/>
        <v>353750.60000000003</v>
      </c>
      <c r="AH1506" s="242">
        <f t="shared" si="476"/>
        <v>35375</v>
      </c>
      <c r="AI1506" s="242">
        <f t="shared" si="477"/>
        <v>13080</v>
      </c>
      <c r="AJ1506" s="244">
        <f t="shared" si="478"/>
        <v>402200</v>
      </c>
      <c r="AM1506" s="246">
        <f t="shared" si="479"/>
        <v>21300</v>
      </c>
      <c r="AN1506" s="246">
        <f t="shared" si="480"/>
        <v>15620</v>
      </c>
    </row>
    <row r="1507" spans="2:40">
      <c r="B1507" s="247">
        <v>1502</v>
      </c>
      <c r="C1507" s="3"/>
      <c r="J1507" s="247">
        <v>1002</v>
      </c>
      <c r="N1507" s="195">
        <v>423820</v>
      </c>
      <c r="O1507" s="195">
        <v>328320</v>
      </c>
      <c r="Q1507" s="241">
        <v>6060</v>
      </c>
      <c r="R1507" s="242">
        <f t="shared" si="465"/>
        <v>23490</v>
      </c>
      <c r="S1507" s="242">
        <f t="shared" si="467"/>
        <v>29460.000000000004</v>
      </c>
      <c r="T1507" s="242">
        <f t="shared" si="468"/>
        <v>216031.19999999998</v>
      </c>
      <c r="U1507" s="242">
        <f t="shared" si="471"/>
        <v>268981.19999999995</v>
      </c>
      <c r="V1507" s="242">
        <f t="shared" si="481"/>
        <v>275041.19999999995</v>
      </c>
      <c r="W1507" s="242">
        <f t="shared" si="472"/>
        <v>27504</v>
      </c>
      <c r="X1507" s="242">
        <f t="shared" si="473"/>
        <v>10170</v>
      </c>
      <c r="Y1507" s="244">
        <f t="shared" si="474"/>
        <v>312710</v>
      </c>
      <c r="AB1507" s="241">
        <v>7300</v>
      </c>
      <c r="AC1507" s="242">
        <f t="shared" si="466"/>
        <v>27990</v>
      </c>
      <c r="AD1507" s="242">
        <f t="shared" si="469"/>
        <v>37580</v>
      </c>
      <c r="AE1507" s="242">
        <f t="shared" si="470"/>
        <v>281161.2</v>
      </c>
      <c r="AF1507" s="242">
        <f t="shared" si="475"/>
        <v>346731.2</v>
      </c>
      <c r="AG1507" s="242">
        <f t="shared" si="482"/>
        <v>354031.2</v>
      </c>
      <c r="AH1507" s="242">
        <f t="shared" si="476"/>
        <v>35403</v>
      </c>
      <c r="AI1507" s="242">
        <f t="shared" si="477"/>
        <v>13090</v>
      </c>
      <c r="AJ1507" s="244">
        <f t="shared" si="478"/>
        <v>402520</v>
      </c>
      <c r="AM1507" s="246">
        <f t="shared" si="479"/>
        <v>21300</v>
      </c>
      <c r="AN1507" s="246">
        <f t="shared" si="480"/>
        <v>15610</v>
      </c>
    </row>
    <row r="1508" spans="2:40">
      <c r="B1508" s="2">
        <v>1503</v>
      </c>
      <c r="C1508" s="3"/>
      <c r="J1508" s="247">
        <v>1003</v>
      </c>
      <c r="N1508" s="195">
        <v>424140</v>
      </c>
      <c r="O1508" s="195">
        <v>328570</v>
      </c>
      <c r="Q1508" s="241">
        <v>6060</v>
      </c>
      <c r="R1508" s="242">
        <f t="shared" si="465"/>
        <v>23490</v>
      </c>
      <c r="S1508" s="242">
        <f t="shared" si="467"/>
        <v>29460.000000000004</v>
      </c>
      <c r="T1508" s="242">
        <f t="shared" si="468"/>
        <v>216246.8</v>
      </c>
      <c r="U1508" s="242">
        <f t="shared" si="471"/>
        <v>269196.79999999999</v>
      </c>
      <c r="V1508" s="242">
        <f t="shared" si="481"/>
        <v>275256.8</v>
      </c>
      <c r="W1508" s="242">
        <f t="shared" si="472"/>
        <v>27526</v>
      </c>
      <c r="X1508" s="242">
        <f t="shared" si="473"/>
        <v>10180</v>
      </c>
      <c r="Y1508" s="244">
        <f t="shared" si="474"/>
        <v>312960</v>
      </c>
      <c r="AB1508" s="241">
        <v>7300</v>
      </c>
      <c r="AC1508" s="242">
        <f t="shared" si="466"/>
        <v>27990</v>
      </c>
      <c r="AD1508" s="242">
        <f t="shared" si="469"/>
        <v>37580</v>
      </c>
      <c r="AE1508" s="242">
        <f t="shared" si="470"/>
        <v>281441.80000000005</v>
      </c>
      <c r="AF1508" s="242">
        <f t="shared" si="475"/>
        <v>347011.80000000005</v>
      </c>
      <c r="AG1508" s="242">
        <f t="shared" si="482"/>
        <v>354311.80000000005</v>
      </c>
      <c r="AH1508" s="242">
        <f t="shared" si="476"/>
        <v>35431</v>
      </c>
      <c r="AI1508" s="242">
        <f t="shared" si="477"/>
        <v>13100</v>
      </c>
      <c r="AJ1508" s="244">
        <f t="shared" si="478"/>
        <v>402840</v>
      </c>
      <c r="AM1508" s="246">
        <f t="shared" si="479"/>
        <v>21300</v>
      </c>
      <c r="AN1508" s="246">
        <f t="shared" si="480"/>
        <v>15610</v>
      </c>
    </row>
    <row r="1509" spans="2:40">
      <c r="B1509" s="247">
        <v>1504</v>
      </c>
      <c r="C1509" s="3"/>
      <c r="J1509" s="247">
        <v>1004</v>
      </c>
      <c r="N1509" s="195">
        <v>424460</v>
      </c>
      <c r="O1509" s="195">
        <v>328820</v>
      </c>
      <c r="Q1509" s="241">
        <v>6060</v>
      </c>
      <c r="R1509" s="242">
        <f t="shared" si="465"/>
        <v>23490</v>
      </c>
      <c r="S1509" s="242">
        <f t="shared" si="467"/>
        <v>29460.000000000004</v>
      </c>
      <c r="T1509" s="242">
        <f t="shared" si="468"/>
        <v>216462.4</v>
      </c>
      <c r="U1509" s="242">
        <f t="shared" si="471"/>
        <v>269412.40000000002</v>
      </c>
      <c r="V1509" s="242">
        <f t="shared" si="481"/>
        <v>275472.40000000002</v>
      </c>
      <c r="W1509" s="242">
        <f t="shared" si="472"/>
        <v>27547</v>
      </c>
      <c r="X1509" s="242">
        <f t="shared" si="473"/>
        <v>10190</v>
      </c>
      <c r="Y1509" s="244">
        <f t="shared" si="474"/>
        <v>313200</v>
      </c>
      <c r="AB1509" s="241">
        <v>7300</v>
      </c>
      <c r="AC1509" s="242">
        <f t="shared" si="466"/>
        <v>27990</v>
      </c>
      <c r="AD1509" s="242">
        <f t="shared" si="469"/>
        <v>37580</v>
      </c>
      <c r="AE1509" s="242">
        <f t="shared" si="470"/>
        <v>281722.40000000002</v>
      </c>
      <c r="AF1509" s="242">
        <f t="shared" si="475"/>
        <v>347292.4</v>
      </c>
      <c r="AG1509" s="242">
        <f t="shared" si="482"/>
        <v>354592.4</v>
      </c>
      <c r="AH1509" s="242">
        <f t="shared" si="476"/>
        <v>35459</v>
      </c>
      <c r="AI1509" s="242">
        <f t="shared" si="477"/>
        <v>13110</v>
      </c>
      <c r="AJ1509" s="244">
        <f t="shared" si="478"/>
        <v>403160</v>
      </c>
      <c r="AM1509" s="246">
        <f t="shared" si="479"/>
        <v>21300</v>
      </c>
      <c r="AN1509" s="246">
        <f t="shared" si="480"/>
        <v>15620</v>
      </c>
    </row>
    <row r="1510" spans="2:40">
      <c r="B1510" s="2">
        <v>1505</v>
      </c>
      <c r="C1510" s="3"/>
      <c r="J1510" s="247">
        <v>1005</v>
      </c>
      <c r="N1510" s="195">
        <v>424780</v>
      </c>
      <c r="O1510" s="195">
        <v>329060</v>
      </c>
      <c r="Q1510" s="241">
        <v>6060</v>
      </c>
      <c r="R1510" s="242">
        <f t="shared" si="465"/>
        <v>23490</v>
      </c>
      <c r="S1510" s="242">
        <f t="shared" si="467"/>
        <v>29460.000000000004</v>
      </c>
      <c r="T1510" s="242">
        <f t="shared" si="468"/>
        <v>216678</v>
      </c>
      <c r="U1510" s="242">
        <f t="shared" si="471"/>
        <v>269628</v>
      </c>
      <c r="V1510" s="242">
        <f t="shared" si="481"/>
        <v>275688</v>
      </c>
      <c r="W1510" s="242">
        <f t="shared" si="472"/>
        <v>27569</v>
      </c>
      <c r="X1510" s="242">
        <f t="shared" si="473"/>
        <v>10200</v>
      </c>
      <c r="Y1510" s="244">
        <f t="shared" si="474"/>
        <v>313450</v>
      </c>
      <c r="AB1510" s="241">
        <v>7300</v>
      </c>
      <c r="AC1510" s="242">
        <f t="shared" si="466"/>
        <v>27990</v>
      </c>
      <c r="AD1510" s="242">
        <f t="shared" si="469"/>
        <v>37580</v>
      </c>
      <c r="AE1510" s="242">
        <f t="shared" si="470"/>
        <v>282003</v>
      </c>
      <c r="AF1510" s="242">
        <f t="shared" si="475"/>
        <v>347573</v>
      </c>
      <c r="AG1510" s="242">
        <f t="shared" si="482"/>
        <v>354873</v>
      </c>
      <c r="AH1510" s="242">
        <f t="shared" si="476"/>
        <v>35487</v>
      </c>
      <c r="AI1510" s="242">
        <f t="shared" si="477"/>
        <v>13130</v>
      </c>
      <c r="AJ1510" s="244">
        <f t="shared" si="478"/>
        <v>403490</v>
      </c>
      <c r="AM1510" s="246">
        <f t="shared" si="479"/>
        <v>21290</v>
      </c>
      <c r="AN1510" s="246">
        <f t="shared" si="480"/>
        <v>15610</v>
      </c>
    </row>
    <row r="1511" spans="2:40">
      <c r="B1511" s="247">
        <v>1506</v>
      </c>
      <c r="C1511" s="3"/>
      <c r="J1511" s="247">
        <v>1006</v>
      </c>
      <c r="N1511" s="195">
        <v>425100</v>
      </c>
      <c r="O1511" s="195">
        <v>329300</v>
      </c>
      <c r="Q1511" s="241">
        <v>6060</v>
      </c>
      <c r="R1511" s="242">
        <f t="shared" si="465"/>
        <v>23490</v>
      </c>
      <c r="S1511" s="242">
        <f t="shared" si="467"/>
        <v>29460.000000000004</v>
      </c>
      <c r="T1511" s="242">
        <f t="shared" si="468"/>
        <v>216893.6</v>
      </c>
      <c r="U1511" s="242">
        <f t="shared" si="471"/>
        <v>269843.59999999998</v>
      </c>
      <c r="V1511" s="242">
        <f t="shared" si="481"/>
        <v>275903.59999999998</v>
      </c>
      <c r="W1511" s="242">
        <f t="shared" si="472"/>
        <v>27590</v>
      </c>
      <c r="X1511" s="242">
        <f t="shared" si="473"/>
        <v>10200</v>
      </c>
      <c r="Y1511" s="244">
        <f t="shared" si="474"/>
        <v>313690</v>
      </c>
      <c r="AB1511" s="241">
        <v>7300</v>
      </c>
      <c r="AC1511" s="242">
        <f t="shared" si="466"/>
        <v>27990</v>
      </c>
      <c r="AD1511" s="242">
        <f t="shared" si="469"/>
        <v>37580</v>
      </c>
      <c r="AE1511" s="242">
        <f t="shared" si="470"/>
        <v>282283.60000000003</v>
      </c>
      <c r="AF1511" s="242">
        <f t="shared" si="475"/>
        <v>347853.60000000003</v>
      </c>
      <c r="AG1511" s="242">
        <f t="shared" si="482"/>
        <v>355153.60000000003</v>
      </c>
      <c r="AH1511" s="242">
        <f t="shared" si="476"/>
        <v>35515</v>
      </c>
      <c r="AI1511" s="242">
        <f t="shared" si="477"/>
        <v>13140</v>
      </c>
      <c r="AJ1511" s="244">
        <f t="shared" si="478"/>
        <v>403800</v>
      </c>
      <c r="AM1511" s="246">
        <f t="shared" si="479"/>
        <v>21300</v>
      </c>
      <c r="AN1511" s="246">
        <f t="shared" si="480"/>
        <v>15610</v>
      </c>
    </row>
    <row r="1512" spans="2:40">
      <c r="B1512" s="2">
        <v>1507</v>
      </c>
      <c r="C1512" s="3"/>
      <c r="J1512" s="247">
        <v>1007</v>
      </c>
      <c r="N1512" s="195">
        <v>425420</v>
      </c>
      <c r="O1512" s="195">
        <v>329550</v>
      </c>
      <c r="Q1512" s="241">
        <v>6060</v>
      </c>
      <c r="R1512" s="242">
        <f t="shared" si="465"/>
        <v>23490</v>
      </c>
      <c r="S1512" s="242">
        <f t="shared" si="467"/>
        <v>29460.000000000004</v>
      </c>
      <c r="T1512" s="242">
        <f t="shared" si="468"/>
        <v>217109.19999999998</v>
      </c>
      <c r="U1512" s="242">
        <f t="shared" si="471"/>
        <v>270059.19999999995</v>
      </c>
      <c r="V1512" s="242">
        <f t="shared" si="481"/>
        <v>276119.19999999995</v>
      </c>
      <c r="W1512" s="242">
        <f t="shared" si="472"/>
        <v>27612</v>
      </c>
      <c r="X1512" s="242">
        <f t="shared" si="473"/>
        <v>10210</v>
      </c>
      <c r="Y1512" s="244">
        <f t="shared" si="474"/>
        <v>313940</v>
      </c>
      <c r="AB1512" s="241">
        <v>7300</v>
      </c>
      <c r="AC1512" s="242">
        <f t="shared" si="466"/>
        <v>27990</v>
      </c>
      <c r="AD1512" s="242">
        <f t="shared" si="469"/>
        <v>37580</v>
      </c>
      <c r="AE1512" s="242">
        <f t="shared" si="470"/>
        <v>282564.2</v>
      </c>
      <c r="AF1512" s="242">
        <f t="shared" si="475"/>
        <v>348134.2</v>
      </c>
      <c r="AG1512" s="242">
        <f t="shared" si="482"/>
        <v>355434.2</v>
      </c>
      <c r="AH1512" s="242">
        <f t="shared" si="476"/>
        <v>35543</v>
      </c>
      <c r="AI1512" s="242">
        <f t="shared" si="477"/>
        <v>13150</v>
      </c>
      <c r="AJ1512" s="244">
        <f t="shared" si="478"/>
        <v>404120</v>
      </c>
      <c r="AM1512" s="246">
        <f t="shared" si="479"/>
        <v>21300</v>
      </c>
      <c r="AN1512" s="246">
        <f t="shared" si="480"/>
        <v>15610</v>
      </c>
    </row>
    <row r="1513" spans="2:40">
      <c r="B1513" s="247">
        <v>1508</v>
      </c>
      <c r="C1513" s="3"/>
      <c r="J1513" s="247">
        <v>1008</v>
      </c>
      <c r="N1513" s="195">
        <v>425730</v>
      </c>
      <c r="O1513" s="195">
        <v>329800</v>
      </c>
      <c r="Q1513" s="241">
        <v>6060</v>
      </c>
      <c r="R1513" s="242">
        <f t="shared" si="465"/>
        <v>23490</v>
      </c>
      <c r="S1513" s="242">
        <f t="shared" si="467"/>
        <v>29460.000000000004</v>
      </c>
      <c r="T1513" s="242">
        <f t="shared" si="468"/>
        <v>217324.79999999999</v>
      </c>
      <c r="U1513" s="242">
        <f t="shared" si="471"/>
        <v>270274.8</v>
      </c>
      <c r="V1513" s="242">
        <f t="shared" si="481"/>
        <v>276334.8</v>
      </c>
      <c r="W1513" s="242">
        <f t="shared" si="472"/>
        <v>27633</v>
      </c>
      <c r="X1513" s="242">
        <f t="shared" si="473"/>
        <v>10220</v>
      </c>
      <c r="Y1513" s="244">
        <f t="shared" si="474"/>
        <v>314180</v>
      </c>
      <c r="AB1513" s="241">
        <v>7300</v>
      </c>
      <c r="AC1513" s="242">
        <f t="shared" si="466"/>
        <v>27990</v>
      </c>
      <c r="AD1513" s="242">
        <f t="shared" si="469"/>
        <v>37580</v>
      </c>
      <c r="AE1513" s="242">
        <f t="shared" si="470"/>
        <v>282844.80000000005</v>
      </c>
      <c r="AF1513" s="242">
        <f t="shared" si="475"/>
        <v>348414.80000000005</v>
      </c>
      <c r="AG1513" s="242">
        <f t="shared" si="482"/>
        <v>355714.80000000005</v>
      </c>
      <c r="AH1513" s="242">
        <f t="shared" si="476"/>
        <v>35571</v>
      </c>
      <c r="AI1513" s="242">
        <f t="shared" si="477"/>
        <v>13160</v>
      </c>
      <c r="AJ1513" s="244">
        <f t="shared" si="478"/>
        <v>404440</v>
      </c>
      <c r="AM1513" s="246">
        <f t="shared" si="479"/>
        <v>21290</v>
      </c>
      <c r="AN1513" s="246">
        <f t="shared" si="480"/>
        <v>15620</v>
      </c>
    </row>
    <row r="1514" spans="2:40">
      <c r="B1514" s="2">
        <v>1509</v>
      </c>
      <c r="C1514" s="3"/>
      <c r="J1514" s="247">
        <v>1009</v>
      </c>
      <c r="N1514" s="195">
        <v>426050</v>
      </c>
      <c r="O1514" s="195">
        <v>330040</v>
      </c>
      <c r="Q1514" s="241">
        <v>6060</v>
      </c>
      <c r="R1514" s="242">
        <f t="shared" si="465"/>
        <v>23490</v>
      </c>
      <c r="S1514" s="242">
        <f t="shared" si="467"/>
        <v>29460.000000000004</v>
      </c>
      <c r="T1514" s="242">
        <f t="shared" si="468"/>
        <v>217540.4</v>
      </c>
      <c r="U1514" s="242">
        <f t="shared" si="471"/>
        <v>270490.40000000002</v>
      </c>
      <c r="V1514" s="242">
        <f t="shared" si="481"/>
        <v>276550.40000000002</v>
      </c>
      <c r="W1514" s="242">
        <f t="shared" si="472"/>
        <v>27655</v>
      </c>
      <c r="X1514" s="242">
        <f t="shared" si="473"/>
        <v>10230</v>
      </c>
      <c r="Y1514" s="244">
        <f t="shared" si="474"/>
        <v>314430</v>
      </c>
      <c r="AB1514" s="241">
        <v>7300</v>
      </c>
      <c r="AC1514" s="242">
        <f t="shared" si="466"/>
        <v>27990</v>
      </c>
      <c r="AD1514" s="242">
        <f t="shared" si="469"/>
        <v>37580</v>
      </c>
      <c r="AE1514" s="242">
        <f t="shared" si="470"/>
        <v>283125.40000000002</v>
      </c>
      <c r="AF1514" s="242">
        <f t="shared" si="475"/>
        <v>348695.4</v>
      </c>
      <c r="AG1514" s="242">
        <f t="shared" si="482"/>
        <v>355995.4</v>
      </c>
      <c r="AH1514" s="242">
        <f t="shared" si="476"/>
        <v>35600</v>
      </c>
      <c r="AI1514" s="242">
        <f t="shared" si="477"/>
        <v>13170</v>
      </c>
      <c r="AJ1514" s="244">
        <f t="shared" si="478"/>
        <v>404760</v>
      </c>
      <c r="AM1514" s="246">
        <f t="shared" si="479"/>
        <v>21290</v>
      </c>
      <c r="AN1514" s="246">
        <f t="shared" si="480"/>
        <v>15610</v>
      </c>
    </row>
    <row r="1515" spans="2:40">
      <c r="B1515" s="247">
        <v>1510</v>
      </c>
      <c r="C1515" s="3"/>
      <c r="J1515" s="247">
        <v>1010</v>
      </c>
      <c r="N1515" s="195">
        <v>426370</v>
      </c>
      <c r="O1515" s="195">
        <v>330280</v>
      </c>
      <c r="Q1515" s="241">
        <v>6060</v>
      </c>
      <c r="R1515" s="242">
        <f t="shared" si="465"/>
        <v>23490</v>
      </c>
      <c r="S1515" s="242">
        <f t="shared" si="467"/>
        <v>29460.000000000004</v>
      </c>
      <c r="T1515" s="242">
        <f t="shared" si="468"/>
        <v>217756</v>
      </c>
      <c r="U1515" s="242">
        <f t="shared" si="471"/>
        <v>270706</v>
      </c>
      <c r="V1515" s="242">
        <f t="shared" si="481"/>
        <v>276766</v>
      </c>
      <c r="W1515" s="242">
        <f t="shared" si="472"/>
        <v>27677</v>
      </c>
      <c r="X1515" s="242">
        <f t="shared" si="473"/>
        <v>10240</v>
      </c>
      <c r="Y1515" s="244">
        <f t="shared" si="474"/>
        <v>314680</v>
      </c>
      <c r="AB1515" s="241">
        <v>7300</v>
      </c>
      <c r="AC1515" s="242">
        <f t="shared" si="466"/>
        <v>27990</v>
      </c>
      <c r="AD1515" s="242">
        <f t="shared" si="469"/>
        <v>37580</v>
      </c>
      <c r="AE1515" s="242">
        <f t="shared" si="470"/>
        <v>283406</v>
      </c>
      <c r="AF1515" s="242">
        <f t="shared" si="475"/>
        <v>348976</v>
      </c>
      <c r="AG1515" s="242">
        <f t="shared" si="482"/>
        <v>356276</v>
      </c>
      <c r="AH1515" s="242">
        <f t="shared" si="476"/>
        <v>35628</v>
      </c>
      <c r="AI1515" s="242">
        <f t="shared" si="477"/>
        <v>13180</v>
      </c>
      <c r="AJ1515" s="244">
        <f t="shared" si="478"/>
        <v>405080</v>
      </c>
      <c r="AM1515" s="246">
        <f t="shared" si="479"/>
        <v>21290</v>
      </c>
      <c r="AN1515" s="246">
        <f t="shared" si="480"/>
        <v>15600</v>
      </c>
    </row>
    <row r="1516" spans="2:40">
      <c r="B1516" s="2">
        <v>1511</v>
      </c>
      <c r="C1516" s="3"/>
      <c r="J1516" s="247">
        <v>1011</v>
      </c>
      <c r="N1516" s="195">
        <v>426690</v>
      </c>
      <c r="O1516" s="195">
        <v>330530</v>
      </c>
      <c r="Q1516" s="241">
        <v>6060</v>
      </c>
      <c r="R1516" s="242">
        <f t="shared" si="465"/>
        <v>23490</v>
      </c>
      <c r="S1516" s="242">
        <f t="shared" si="467"/>
        <v>29460.000000000004</v>
      </c>
      <c r="T1516" s="242">
        <f t="shared" si="468"/>
        <v>217971.6</v>
      </c>
      <c r="U1516" s="242">
        <f t="shared" si="471"/>
        <v>270921.59999999998</v>
      </c>
      <c r="V1516" s="242">
        <f t="shared" si="481"/>
        <v>276981.59999999998</v>
      </c>
      <c r="W1516" s="242">
        <f t="shared" si="472"/>
        <v>27698</v>
      </c>
      <c r="X1516" s="242">
        <f t="shared" si="473"/>
        <v>10240</v>
      </c>
      <c r="Y1516" s="244">
        <f t="shared" si="474"/>
        <v>314910</v>
      </c>
      <c r="AB1516" s="241">
        <v>7300</v>
      </c>
      <c r="AC1516" s="242">
        <f t="shared" si="466"/>
        <v>27990</v>
      </c>
      <c r="AD1516" s="242">
        <f t="shared" si="469"/>
        <v>37580</v>
      </c>
      <c r="AE1516" s="242">
        <f t="shared" si="470"/>
        <v>283686.60000000003</v>
      </c>
      <c r="AF1516" s="242">
        <f t="shared" si="475"/>
        <v>349256.60000000003</v>
      </c>
      <c r="AG1516" s="242">
        <f t="shared" si="482"/>
        <v>356556.60000000003</v>
      </c>
      <c r="AH1516" s="242">
        <f t="shared" si="476"/>
        <v>35656</v>
      </c>
      <c r="AI1516" s="242">
        <f t="shared" si="477"/>
        <v>13190</v>
      </c>
      <c r="AJ1516" s="244">
        <f t="shared" si="478"/>
        <v>405400</v>
      </c>
      <c r="AM1516" s="246">
        <f t="shared" si="479"/>
        <v>21290</v>
      </c>
      <c r="AN1516" s="246">
        <f t="shared" si="480"/>
        <v>15620</v>
      </c>
    </row>
    <row r="1517" spans="2:40">
      <c r="B1517" s="247">
        <v>1512</v>
      </c>
      <c r="C1517" s="3"/>
      <c r="J1517" s="247">
        <v>1012</v>
      </c>
      <c r="N1517" s="195">
        <v>427010</v>
      </c>
      <c r="O1517" s="195">
        <v>330780</v>
      </c>
      <c r="Q1517" s="241">
        <v>6060</v>
      </c>
      <c r="R1517" s="242">
        <f t="shared" si="465"/>
        <v>23490</v>
      </c>
      <c r="S1517" s="242">
        <f t="shared" si="467"/>
        <v>29460.000000000004</v>
      </c>
      <c r="T1517" s="242">
        <f t="shared" si="468"/>
        <v>218187.19999999998</v>
      </c>
      <c r="U1517" s="242">
        <f t="shared" si="471"/>
        <v>271137.19999999995</v>
      </c>
      <c r="V1517" s="242">
        <f t="shared" si="481"/>
        <v>277197.19999999995</v>
      </c>
      <c r="W1517" s="242">
        <f t="shared" si="472"/>
        <v>27720</v>
      </c>
      <c r="X1517" s="242">
        <f t="shared" si="473"/>
        <v>10250</v>
      </c>
      <c r="Y1517" s="244">
        <f t="shared" si="474"/>
        <v>315160</v>
      </c>
      <c r="AB1517" s="241">
        <v>7300</v>
      </c>
      <c r="AC1517" s="242">
        <f t="shared" si="466"/>
        <v>27990</v>
      </c>
      <c r="AD1517" s="242">
        <f t="shared" si="469"/>
        <v>37580</v>
      </c>
      <c r="AE1517" s="242">
        <f t="shared" si="470"/>
        <v>283967.2</v>
      </c>
      <c r="AF1517" s="242">
        <f t="shared" si="475"/>
        <v>349537.2</v>
      </c>
      <c r="AG1517" s="242">
        <f t="shared" si="482"/>
        <v>356837.2</v>
      </c>
      <c r="AH1517" s="242">
        <f t="shared" si="476"/>
        <v>35684</v>
      </c>
      <c r="AI1517" s="242">
        <f t="shared" si="477"/>
        <v>13200</v>
      </c>
      <c r="AJ1517" s="244">
        <f t="shared" si="478"/>
        <v>405720</v>
      </c>
      <c r="AM1517" s="246">
        <f t="shared" si="479"/>
        <v>21290</v>
      </c>
      <c r="AN1517" s="246">
        <f t="shared" si="480"/>
        <v>15620</v>
      </c>
    </row>
    <row r="1518" spans="2:40">
      <c r="B1518" s="2">
        <v>1513</v>
      </c>
      <c r="C1518" s="3"/>
      <c r="J1518" s="247">
        <v>1013</v>
      </c>
      <c r="N1518" s="195">
        <v>427330</v>
      </c>
      <c r="O1518" s="195">
        <v>331020</v>
      </c>
      <c r="Q1518" s="241">
        <v>6060</v>
      </c>
      <c r="R1518" s="242">
        <f t="shared" si="465"/>
        <v>23490</v>
      </c>
      <c r="S1518" s="242">
        <f t="shared" si="467"/>
        <v>29460.000000000004</v>
      </c>
      <c r="T1518" s="242">
        <f t="shared" si="468"/>
        <v>218402.8</v>
      </c>
      <c r="U1518" s="242">
        <f t="shared" si="471"/>
        <v>271352.8</v>
      </c>
      <c r="V1518" s="242">
        <f t="shared" si="481"/>
        <v>277412.8</v>
      </c>
      <c r="W1518" s="242">
        <f t="shared" si="472"/>
        <v>27741</v>
      </c>
      <c r="X1518" s="242">
        <f t="shared" si="473"/>
        <v>10260</v>
      </c>
      <c r="Y1518" s="244">
        <f t="shared" si="474"/>
        <v>315410</v>
      </c>
      <c r="AB1518" s="241">
        <v>7300</v>
      </c>
      <c r="AC1518" s="242">
        <f t="shared" si="466"/>
        <v>27990</v>
      </c>
      <c r="AD1518" s="242">
        <f t="shared" si="469"/>
        <v>37580</v>
      </c>
      <c r="AE1518" s="242">
        <f t="shared" si="470"/>
        <v>284247.80000000005</v>
      </c>
      <c r="AF1518" s="242">
        <f t="shared" si="475"/>
        <v>349817.80000000005</v>
      </c>
      <c r="AG1518" s="242">
        <f t="shared" si="482"/>
        <v>357117.80000000005</v>
      </c>
      <c r="AH1518" s="242">
        <f t="shared" si="476"/>
        <v>35712</v>
      </c>
      <c r="AI1518" s="242">
        <f t="shared" si="477"/>
        <v>13210</v>
      </c>
      <c r="AJ1518" s="244">
        <f t="shared" si="478"/>
        <v>406030</v>
      </c>
      <c r="AM1518" s="246">
        <f t="shared" si="479"/>
        <v>21300</v>
      </c>
      <c r="AN1518" s="246">
        <f t="shared" si="480"/>
        <v>15610</v>
      </c>
    </row>
    <row r="1519" spans="2:40">
      <c r="B1519" s="247">
        <v>1514</v>
      </c>
      <c r="C1519" s="3"/>
      <c r="J1519" s="247">
        <v>1014</v>
      </c>
      <c r="N1519" s="195">
        <v>427650</v>
      </c>
      <c r="O1519" s="195">
        <v>331270</v>
      </c>
      <c r="Q1519" s="241">
        <v>6060</v>
      </c>
      <c r="R1519" s="242">
        <f t="shared" si="465"/>
        <v>23490</v>
      </c>
      <c r="S1519" s="242">
        <f t="shared" si="467"/>
        <v>29460.000000000004</v>
      </c>
      <c r="T1519" s="242">
        <f t="shared" si="468"/>
        <v>218618.4</v>
      </c>
      <c r="U1519" s="242">
        <f t="shared" si="471"/>
        <v>271568.40000000002</v>
      </c>
      <c r="V1519" s="242">
        <f t="shared" si="481"/>
        <v>277628.40000000002</v>
      </c>
      <c r="W1519" s="242">
        <f t="shared" si="472"/>
        <v>27763</v>
      </c>
      <c r="X1519" s="242">
        <f t="shared" si="473"/>
        <v>10270</v>
      </c>
      <c r="Y1519" s="244">
        <f t="shared" si="474"/>
        <v>315660</v>
      </c>
      <c r="AB1519" s="241">
        <v>7300</v>
      </c>
      <c r="AC1519" s="242">
        <f t="shared" si="466"/>
        <v>27990</v>
      </c>
      <c r="AD1519" s="242">
        <f t="shared" si="469"/>
        <v>37580</v>
      </c>
      <c r="AE1519" s="242">
        <f t="shared" si="470"/>
        <v>284528.40000000002</v>
      </c>
      <c r="AF1519" s="242">
        <f t="shared" si="475"/>
        <v>350098.4</v>
      </c>
      <c r="AG1519" s="242">
        <f t="shared" si="482"/>
        <v>357398.4</v>
      </c>
      <c r="AH1519" s="242">
        <f t="shared" si="476"/>
        <v>35740</v>
      </c>
      <c r="AI1519" s="242">
        <f t="shared" si="477"/>
        <v>13220</v>
      </c>
      <c r="AJ1519" s="244">
        <f t="shared" si="478"/>
        <v>406350</v>
      </c>
      <c r="AM1519" s="246">
        <f t="shared" si="479"/>
        <v>21300</v>
      </c>
      <c r="AN1519" s="246">
        <f t="shared" si="480"/>
        <v>15610</v>
      </c>
    </row>
    <row r="1520" spans="2:40">
      <c r="B1520" s="2">
        <v>1515</v>
      </c>
      <c r="C1520" s="3"/>
      <c r="J1520" s="247">
        <v>1015</v>
      </c>
      <c r="N1520" s="195">
        <v>427970</v>
      </c>
      <c r="O1520" s="195">
        <v>331510</v>
      </c>
      <c r="Q1520" s="241">
        <v>6060</v>
      </c>
      <c r="R1520" s="242">
        <f t="shared" si="465"/>
        <v>23490</v>
      </c>
      <c r="S1520" s="242">
        <f t="shared" si="467"/>
        <v>29460.000000000004</v>
      </c>
      <c r="T1520" s="242">
        <f t="shared" si="468"/>
        <v>218834</v>
      </c>
      <c r="U1520" s="242">
        <f t="shared" si="471"/>
        <v>271784</v>
      </c>
      <c r="V1520" s="242">
        <f t="shared" si="481"/>
        <v>277844</v>
      </c>
      <c r="W1520" s="242">
        <f t="shared" si="472"/>
        <v>27784</v>
      </c>
      <c r="X1520" s="242">
        <f t="shared" si="473"/>
        <v>10280</v>
      </c>
      <c r="Y1520" s="244">
        <f t="shared" si="474"/>
        <v>315900</v>
      </c>
      <c r="AB1520" s="241">
        <v>7300</v>
      </c>
      <c r="AC1520" s="242">
        <f t="shared" si="466"/>
        <v>27990</v>
      </c>
      <c r="AD1520" s="242">
        <f t="shared" si="469"/>
        <v>37580</v>
      </c>
      <c r="AE1520" s="242">
        <f t="shared" si="470"/>
        <v>284809</v>
      </c>
      <c r="AF1520" s="242">
        <f t="shared" si="475"/>
        <v>350379</v>
      </c>
      <c r="AG1520" s="242">
        <f t="shared" si="482"/>
        <v>357679</v>
      </c>
      <c r="AH1520" s="242">
        <f t="shared" si="476"/>
        <v>35768</v>
      </c>
      <c r="AI1520" s="242">
        <f t="shared" si="477"/>
        <v>13230</v>
      </c>
      <c r="AJ1520" s="244">
        <f t="shared" si="478"/>
        <v>406670</v>
      </c>
      <c r="AM1520" s="246">
        <f t="shared" si="479"/>
        <v>21300</v>
      </c>
      <c r="AN1520" s="246">
        <f t="shared" si="480"/>
        <v>15610</v>
      </c>
    </row>
    <row r="1521" spans="2:40">
      <c r="B1521" s="247">
        <v>1516</v>
      </c>
      <c r="C1521" s="3"/>
      <c r="J1521" s="247">
        <v>1016</v>
      </c>
      <c r="N1521" s="195">
        <v>428280</v>
      </c>
      <c r="O1521" s="195">
        <v>331750</v>
      </c>
      <c r="Q1521" s="241">
        <v>6060</v>
      </c>
      <c r="R1521" s="242">
        <f t="shared" si="465"/>
        <v>23490</v>
      </c>
      <c r="S1521" s="242">
        <f t="shared" si="467"/>
        <v>29460.000000000004</v>
      </c>
      <c r="T1521" s="242">
        <f t="shared" si="468"/>
        <v>219049.60000000001</v>
      </c>
      <c r="U1521" s="242">
        <f t="shared" si="471"/>
        <v>271999.59999999998</v>
      </c>
      <c r="V1521" s="242">
        <f t="shared" si="481"/>
        <v>278059.59999999998</v>
      </c>
      <c r="W1521" s="242">
        <f t="shared" si="472"/>
        <v>27806</v>
      </c>
      <c r="X1521" s="242">
        <f t="shared" si="473"/>
        <v>10280</v>
      </c>
      <c r="Y1521" s="244">
        <f t="shared" si="474"/>
        <v>316140</v>
      </c>
      <c r="AB1521" s="241">
        <v>7300</v>
      </c>
      <c r="AC1521" s="242">
        <f t="shared" si="466"/>
        <v>27990</v>
      </c>
      <c r="AD1521" s="242">
        <f t="shared" si="469"/>
        <v>37580</v>
      </c>
      <c r="AE1521" s="242">
        <f t="shared" si="470"/>
        <v>285089.60000000003</v>
      </c>
      <c r="AF1521" s="242">
        <f t="shared" si="475"/>
        <v>350659.60000000003</v>
      </c>
      <c r="AG1521" s="242">
        <f t="shared" si="482"/>
        <v>357959.60000000003</v>
      </c>
      <c r="AH1521" s="242">
        <f t="shared" si="476"/>
        <v>35796</v>
      </c>
      <c r="AI1521" s="242">
        <f t="shared" si="477"/>
        <v>13240</v>
      </c>
      <c r="AJ1521" s="244">
        <f t="shared" si="478"/>
        <v>406990</v>
      </c>
      <c r="AM1521" s="246">
        <f t="shared" si="479"/>
        <v>21290</v>
      </c>
      <c r="AN1521" s="246">
        <f t="shared" si="480"/>
        <v>15610</v>
      </c>
    </row>
    <row r="1522" spans="2:40">
      <c r="B1522" s="2">
        <v>1517</v>
      </c>
      <c r="C1522" s="3"/>
      <c r="J1522" s="247">
        <v>1017</v>
      </c>
      <c r="N1522" s="195">
        <v>428600</v>
      </c>
      <c r="O1522" s="195">
        <v>332000</v>
      </c>
      <c r="Q1522" s="241">
        <v>6060</v>
      </c>
      <c r="R1522" s="242">
        <f t="shared" ref="R1522:R1585" si="483">300*$R$3</f>
        <v>23490</v>
      </c>
      <c r="S1522" s="242">
        <f t="shared" si="467"/>
        <v>29460.000000000004</v>
      </c>
      <c r="T1522" s="242">
        <f t="shared" si="468"/>
        <v>219265.19999999998</v>
      </c>
      <c r="U1522" s="242">
        <f t="shared" si="471"/>
        <v>272215.19999999995</v>
      </c>
      <c r="V1522" s="242">
        <f t="shared" si="481"/>
        <v>278275.19999999995</v>
      </c>
      <c r="W1522" s="242">
        <f t="shared" si="472"/>
        <v>27828</v>
      </c>
      <c r="X1522" s="242">
        <f t="shared" si="473"/>
        <v>10290</v>
      </c>
      <c r="Y1522" s="244">
        <f t="shared" si="474"/>
        <v>316390</v>
      </c>
      <c r="AB1522" s="241">
        <v>7300</v>
      </c>
      <c r="AC1522" s="242">
        <f t="shared" ref="AC1522:AC1585" si="484">300*$AC$3</f>
        <v>27990</v>
      </c>
      <c r="AD1522" s="242">
        <f t="shared" si="469"/>
        <v>37580</v>
      </c>
      <c r="AE1522" s="242">
        <f t="shared" si="470"/>
        <v>285370.2</v>
      </c>
      <c r="AF1522" s="242">
        <f t="shared" si="475"/>
        <v>350940.2</v>
      </c>
      <c r="AG1522" s="242">
        <f t="shared" si="482"/>
        <v>358240.2</v>
      </c>
      <c r="AH1522" s="242">
        <f t="shared" si="476"/>
        <v>35824</v>
      </c>
      <c r="AI1522" s="242">
        <f t="shared" si="477"/>
        <v>13250</v>
      </c>
      <c r="AJ1522" s="244">
        <f t="shared" si="478"/>
        <v>407310</v>
      </c>
      <c r="AM1522" s="246">
        <f t="shared" si="479"/>
        <v>21290</v>
      </c>
      <c r="AN1522" s="246">
        <f t="shared" si="480"/>
        <v>15610</v>
      </c>
    </row>
    <row r="1523" spans="2:40">
      <c r="B1523" s="247">
        <v>1518</v>
      </c>
      <c r="C1523" s="3"/>
      <c r="J1523" s="247">
        <v>1018</v>
      </c>
      <c r="N1523" s="195">
        <v>428920</v>
      </c>
      <c r="O1523" s="195">
        <v>332250</v>
      </c>
      <c r="Q1523" s="241">
        <v>6060</v>
      </c>
      <c r="R1523" s="242">
        <f t="shared" si="483"/>
        <v>23490</v>
      </c>
      <c r="S1523" s="242">
        <f t="shared" si="467"/>
        <v>29460.000000000004</v>
      </c>
      <c r="T1523" s="242">
        <f t="shared" si="468"/>
        <v>219480.8</v>
      </c>
      <c r="U1523" s="242">
        <f t="shared" si="471"/>
        <v>272430.8</v>
      </c>
      <c r="V1523" s="242">
        <f t="shared" si="481"/>
        <v>278490.8</v>
      </c>
      <c r="W1523" s="242">
        <f t="shared" si="472"/>
        <v>27849</v>
      </c>
      <c r="X1523" s="242">
        <f t="shared" si="473"/>
        <v>10300</v>
      </c>
      <c r="Y1523" s="244">
        <f t="shared" si="474"/>
        <v>316630</v>
      </c>
      <c r="AB1523" s="241">
        <v>7300</v>
      </c>
      <c r="AC1523" s="242">
        <f t="shared" si="484"/>
        <v>27990</v>
      </c>
      <c r="AD1523" s="242">
        <f t="shared" si="469"/>
        <v>37580</v>
      </c>
      <c r="AE1523" s="242">
        <f t="shared" si="470"/>
        <v>285650.80000000005</v>
      </c>
      <c r="AF1523" s="242">
        <f t="shared" si="475"/>
        <v>351220.80000000005</v>
      </c>
      <c r="AG1523" s="242">
        <f t="shared" si="482"/>
        <v>358520.80000000005</v>
      </c>
      <c r="AH1523" s="242">
        <f t="shared" si="476"/>
        <v>35852</v>
      </c>
      <c r="AI1523" s="242">
        <f t="shared" si="477"/>
        <v>13260</v>
      </c>
      <c r="AJ1523" s="244">
        <f t="shared" si="478"/>
        <v>407630</v>
      </c>
      <c r="AM1523" s="246">
        <f t="shared" si="479"/>
        <v>21290</v>
      </c>
      <c r="AN1523" s="246">
        <f t="shared" si="480"/>
        <v>15620</v>
      </c>
    </row>
    <row r="1524" spans="2:40">
      <c r="B1524" s="2">
        <v>1519</v>
      </c>
      <c r="C1524" s="3"/>
      <c r="J1524" s="247">
        <v>1019</v>
      </c>
      <c r="N1524" s="195">
        <v>429240</v>
      </c>
      <c r="O1524" s="195">
        <v>332500</v>
      </c>
      <c r="Q1524" s="241">
        <v>6060</v>
      </c>
      <c r="R1524" s="242">
        <f t="shared" si="483"/>
        <v>23490</v>
      </c>
      <c r="S1524" s="242">
        <f t="shared" si="467"/>
        <v>29460.000000000004</v>
      </c>
      <c r="T1524" s="242">
        <f t="shared" si="468"/>
        <v>219696.4</v>
      </c>
      <c r="U1524" s="242">
        <f t="shared" si="471"/>
        <v>272646.40000000002</v>
      </c>
      <c r="V1524" s="242">
        <f t="shared" si="481"/>
        <v>278706.40000000002</v>
      </c>
      <c r="W1524" s="242">
        <f t="shared" si="472"/>
        <v>27871</v>
      </c>
      <c r="X1524" s="242">
        <f t="shared" si="473"/>
        <v>10310</v>
      </c>
      <c r="Y1524" s="244">
        <f t="shared" si="474"/>
        <v>316880</v>
      </c>
      <c r="AB1524" s="241">
        <v>7300</v>
      </c>
      <c r="AC1524" s="242">
        <f t="shared" si="484"/>
        <v>27990</v>
      </c>
      <c r="AD1524" s="242">
        <f t="shared" si="469"/>
        <v>37580</v>
      </c>
      <c r="AE1524" s="242">
        <f t="shared" si="470"/>
        <v>285931.40000000002</v>
      </c>
      <c r="AF1524" s="242">
        <f t="shared" si="475"/>
        <v>351501.4</v>
      </c>
      <c r="AG1524" s="242">
        <f t="shared" si="482"/>
        <v>358801.4</v>
      </c>
      <c r="AH1524" s="242">
        <f t="shared" si="476"/>
        <v>35880</v>
      </c>
      <c r="AI1524" s="242">
        <f t="shared" si="477"/>
        <v>13270</v>
      </c>
      <c r="AJ1524" s="244">
        <f t="shared" si="478"/>
        <v>407950</v>
      </c>
      <c r="AM1524" s="246">
        <f t="shared" si="479"/>
        <v>21290</v>
      </c>
      <c r="AN1524" s="246">
        <f t="shared" si="480"/>
        <v>15620</v>
      </c>
    </row>
    <row r="1525" spans="2:40">
      <c r="B1525" s="247">
        <v>1520</v>
      </c>
      <c r="C1525" s="3"/>
      <c r="J1525" s="247">
        <v>1020</v>
      </c>
      <c r="N1525" s="195">
        <v>429560</v>
      </c>
      <c r="O1525" s="195">
        <v>332730</v>
      </c>
      <c r="Q1525" s="241">
        <v>6060</v>
      </c>
      <c r="R1525" s="242">
        <f t="shared" si="483"/>
        <v>23490</v>
      </c>
      <c r="S1525" s="242">
        <f t="shared" si="467"/>
        <v>29460.000000000004</v>
      </c>
      <c r="T1525" s="242">
        <f t="shared" si="468"/>
        <v>219912</v>
      </c>
      <c r="U1525" s="242">
        <f t="shared" si="471"/>
        <v>272862</v>
      </c>
      <c r="V1525" s="242">
        <f t="shared" si="481"/>
        <v>278922</v>
      </c>
      <c r="W1525" s="242">
        <f t="shared" si="472"/>
        <v>27892</v>
      </c>
      <c r="X1525" s="242">
        <f t="shared" si="473"/>
        <v>10320</v>
      </c>
      <c r="Y1525" s="244">
        <f t="shared" si="474"/>
        <v>317130</v>
      </c>
      <c r="AB1525" s="241">
        <v>7300</v>
      </c>
      <c r="AC1525" s="242">
        <f t="shared" si="484"/>
        <v>27990</v>
      </c>
      <c r="AD1525" s="242">
        <f t="shared" si="469"/>
        <v>37580</v>
      </c>
      <c r="AE1525" s="242">
        <f t="shared" si="470"/>
        <v>286212</v>
      </c>
      <c r="AF1525" s="242">
        <f t="shared" si="475"/>
        <v>351782</v>
      </c>
      <c r="AG1525" s="242">
        <f t="shared" si="482"/>
        <v>359082</v>
      </c>
      <c r="AH1525" s="242">
        <f t="shared" si="476"/>
        <v>35908</v>
      </c>
      <c r="AI1525" s="242">
        <f t="shared" si="477"/>
        <v>13280</v>
      </c>
      <c r="AJ1525" s="244">
        <f t="shared" si="478"/>
        <v>408270</v>
      </c>
      <c r="AM1525" s="246">
        <f t="shared" si="479"/>
        <v>21290</v>
      </c>
      <c r="AN1525" s="246">
        <f t="shared" si="480"/>
        <v>15600</v>
      </c>
    </row>
    <row r="1526" spans="2:40">
      <c r="B1526" s="2">
        <v>1521</v>
      </c>
      <c r="C1526" s="3"/>
      <c r="J1526" s="247">
        <v>1021</v>
      </c>
      <c r="N1526" s="195">
        <v>429880</v>
      </c>
      <c r="O1526" s="195">
        <v>332980</v>
      </c>
      <c r="Q1526" s="241">
        <v>6060</v>
      </c>
      <c r="R1526" s="242">
        <f t="shared" si="483"/>
        <v>23490</v>
      </c>
      <c r="S1526" s="242">
        <f t="shared" si="467"/>
        <v>29460.000000000004</v>
      </c>
      <c r="T1526" s="242">
        <f t="shared" si="468"/>
        <v>220127.6</v>
      </c>
      <c r="U1526" s="242">
        <f t="shared" si="471"/>
        <v>273077.59999999998</v>
      </c>
      <c r="V1526" s="242">
        <f t="shared" si="481"/>
        <v>279137.59999999998</v>
      </c>
      <c r="W1526" s="242">
        <f t="shared" si="472"/>
        <v>27914</v>
      </c>
      <c r="X1526" s="242">
        <f t="shared" si="473"/>
        <v>10320</v>
      </c>
      <c r="Y1526" s="244">
        <f t="shared" si="474"/>
        <v>317370</v>
      </c>
      <c r="AB1526" s="241">
        <v>7300</v>
      </c>
      <c r="AC1526" s="242">
        <f t="shared" si="484"/>
        <v>27990</v>
      </c>
      <c r="AD1526" s="242">
        <f t="shared" si="469"/>
        <v>37580</v>
      </c>
      <c r="AE1526" s="242">
        <f t="shared" si="470"/>
        <v>286492.60000000003</v>
      </c>
      <c r="AF1526" s="242">
        <f t="shared" si="475"/>
        <v>352062.60000000003</v>
      </c>
      <c r="AG1526" s="242">
        <f t="shared" si="482"/>
        <v>359362.60000000003</v>
      </c>
      <c r="AH1526" s="242">
        <f t="shared" si="476"/>
        <v>35936</v>
      </c>
      <c r="AI1526" s="242">
        <f t="shared" si="477"/>
        <v>13290</v>
      </c>
      <c r="AJ1526" s="244">
        <f t="shared" si="478"/>
        <v>408580</v>
      </c>
      <c r="AM1526" s="246">
        <f t="shared" si="479"/>
        <v>21300</v>
      </c>
      <c r="AN1526" s="246">
        <f t="shared" si="480"/>
        <v>15610</v>
      </c>
    </row>
    <row r="1527" spans="2:40">
      <c r="B1527" s="247">
        <v>1522</v>
      </c>
      <c r="C1527" s="3"/>
      <c r="J1527" s="247">
        <v>1022</v>
      </c>
      <c r="N1527" s="195">
        <v>430200</v>
      </c>
      <c r="O1527" s="195">
        <v>333230</v>
      </c>
      <c r="Q1527" s="241">
        <v>6060</v>
      </c>
      <c r="R1527" s="242">
        <f t="shared" si="483"/>
        <v>23490</v>
      </c>
      <c r="S1527" s="242">
        <f t="shared" si="467"/>
        <v>29460.000000000004</v>
      </c>
      <c r="T1527" s="242">
        <f t="shared" si="468"/>
        <v>220343.19999999998</v>
      </c>
      <c r="U1527" s="242">
        <f t="shared" si="471"/>
        <v>273293.19999999995</v>
      </c>
      <c r="V1527" s="242">
        <f t="shared" si="481"/>
        <v>279353.19999999995</v>
      </c>
      <c r="W1527" s="242">
        <f t="shared" si="472"/>
        <v>27935</v>
      </c>
      <c r="X1527" s="242">
        <f t="shared" si="473"/>
        <v>10330</v>
      </c>
      <c r="Y1527" s="244">
        <f t="shared" si="474"/>
        <v>317610</v>
      </c>
      <c r="AB1527" s="241">
        <v>7300</v>
      </c>
      <c r="AC1527" s="242">
        <f t="shared" si="484"/>
        <v>27990</v>
      </c>
      <c r="AD1527" s="242">
        <f t="shared" si="469"/>
        <v>37580</v>
      </c>
      <c r="AE1527" s="242">
        <f t="shared" si="470"/>
        <v>286773.2</v>
      </c>
      <c r="AF1527" s="242">
        <f t="shared" si="475"/>
        <v>352343.2</v>
      </c>
      <c r="AG1527" s="242">
        <f t="shared" si="482"/>
        <v>359643.2</v>
      </c>
      <c r="AH1527" s="242">
        <f t="shared" si="476"/>
        <v>35964</v>
      </c>
      <c r="AI1527" s="242">
        <f t="shared" si="477"/>
        <v>13300</v>
      </c>
      <c r="AJ1527" s="244">
        <f t="shared" si="478"/>
        <v>408900</v>
      </c>
      <c r="AM1527" s="246">
        <f t="shared" si="479"/>
        <v>21300</v>
      </c>
      <c r="AN1527" s="246">
        <f t="shared" si="480"/>
        <v>15620</v>
      </c>
    </row>
    <row r="1528" spans="2:40">
      <c r="B1528" s="2">
        <v>1523</v>
      </c>
      <c r="C1528" s="3"/>
      <c r="J1528" s="247">
        <v>1023</v>
      </c>
      <c r="N1528" s="195">
        <v>430520</v>
      </c>
      <c r="O1528" s="195">
        <v>333470</v>
      </c>
      <c r="Q1528" s="241">
        <v>6060</v>
      </c>
      <c r="R1528" s="242">
        <f t="shared" si="483"/>
        <v>23490</v>
      </c>
      <c r="S1528" s="242">
        <f t="shared" si="467"/>
        <v>29460.000000000004</v>
      </c>
      <c r="T1528" s="242">
        <f t="shared" si="468"/>
        <v>220558.8</v>
      </c>
      <c r="U1528" s="242">
        <f t="shared" si="471"/>
        <v>273508.8</v>
      </c>
      <c r="V1528" s="242">
        <f t="shared" si="481"/>
        <v>279568.8</v>
      </c>
      <c r="W1528" s="242">
        <f t="shared" si="472"/>
        <v>27957</v>
      </c>
      <c r="X1528" s="242">
        <f t="shared" si="473"/>
        <v>10340</v>
      </c>
      <c r="Y1528" s="244">
        <f t="shared" si="474"/>
        <v>317860</v>
      </c>
      <c r="AB1528" s="241">
        <v>7300</v>
      </c>
      <c r="AC1528" s="242">
        <f t="shared" si="484"/>
        <v>27990</v>
      </c>
      <c r="AD1528" s="242">
        <f t="shared" si="469"/>
        <v>37580</v>
      </c>
      <c r="AE1528" s="242">
        <f t="shared" si="470"/>
        <v>287053.80000000005</v>
      </c>
      <c r="AF1528" s="242">
        <f t="shared" si="475"/>
        <v>352623.80000000005</v>
      </c>
      <c r="AG1528" s="242">
        <f t="shared" si="482"/>
        <v>359923.80000000005</v>
      </c>
      <c r="AH1528" s="242">
        <f t="shared" si="476"/>
        <v>35992</v>
      </c>
      <c r="AI1528" s="242">
        <f t="shared" si="477"/>
        <v>13310</v>
      </c>
      <c r="AJ1528" s="244">
        <f t="shared" si="478"/>
        <v>409220</v>
      </c>
      <c r="AM1528" s="246">
        <f t="shared" si="479"/>
        <v>21300</v>
      </c>
      <c r="AN1528" s="246">
        <f t="shared" si="480"/>
        <v>15610</v>
      </c>
    </row>
    <row r="1529" spans="2:40">
      <c r="B1529" s="247">
        <v>1524</v>
      </c>
      <c r="C1529" s="3"/>
      <c r="J1529" s="247">
        <v>1024</v>
      </c>
      <c r="N1529" s="195">
        <v>430840</v>
      </c>
      <c r="O1529" s="195">
        <v>333720</v>
      </c>
      <c r="Q1529" s="241">
        <v>6060</v>
      </c>
      <c r="R1529" s="242">
        <f t="shared" si="483"/>
        <v>23490</v>
      </c>
      <c r="S1529" s="242">
        <f t="shared" si="467"/>
        <v>29460.000000000004</v>
      </c>
      <c r="T1529" s="242">
        <f t="shared" si="468"/>
        <v>220774.39999999999</v>
      </c>
      <c r="U1529" s="242">
        <f t="shared" si="471"/>
        <v>273724.40000000002</v>
      </c>
      <c r="V1529" s="242">
        <f t="shared" si="481"/>
        <v>279784.40000000002</v>
      </c>
      <c r="W1529" s="242">
        <f t="shared" si="472"/>
        <v>27978</v>
      </c>
      <c r="X1529" s="242">
        <f t="shared" si="473"/>
        <v>10350</v>
      </c>
      <c r="Y1529" s="244">
        <f t="shared" si="474"/>
        <v>318110</v>
      </c>
      <c r="AB1529" s="241">
        <v>7300</v>
      </c>
      <c r="AC1529" s="242">
        <f t="shared" si="484"/>
        <v>27990</v>
      </c>
      <c r="AD1529" s="242">
        <f t="shared" si="469"/>
        <v>37580</v>
      </c>
      <c r="AE1529" s="242">
        <f t="shared" si="470"/>
        <v>287334.40000000002</v>
      </c>
      <c r="AF1529" s="242">
        <f t="shared" si="475"/>
        <v>352904.4</v>
      </c>
      <c r="AG1529" s="242">
        <f t="shared" si="482"/>
        <v>360204.4</v>
      </c>
      <c r="AH1529" s="242">
        <f t="shared" si="476"/>
        <v>36020</v>
      </c>
      <c r="AI1529" s="242">
        <f t="shared" si="477"/>
        <v>13320</v>
      </c>
      <c r="AJ1529" s="244">
        <f t="shared" si="478"/>
        <v>409540</v>
      </c>
      <c r="AM1529" s="246">
        <f t="shared" si="479"/>
        <v>21300</v>
      </c>
      <c r="AN1529" s="246">
        <f t="shared" si="480"/>
        <v>15610</v>
      </c>
    </row>
    <row r="1530" spans="2:40">
      <c r="B1530" s="2">
        <v>1525</v>
      </c>
      <c r="C1530" s="3"/>
      <c r="J1530" s="247">
        <v>1025</v>
      </c>
      <c r="N1530" s="195">
        <v>431160</v>
      </c>
      <c r="O1530" s="195">
        <v>333960</v>
      </c>
      <c r="Q1530" s="241">
        <v>6060</v>
      </c>
      <c r="R1530" s="242">
        <f t="shared" si="483"/>
        <v>23490</v>
      </c>
      <c r="S1530" s="242">
        <f t="shared" ref="S1530:S1593" si="485">200*$S$3</f>
        <v>29460.000000000004</v>
      </c>
      <c r="T1530" s="242">
        <f t="shared" ref="T1530:T1593" si="486">J1530*$T$3</f>
        <v>220990</v>
      </c>
      <c r="U1530" s="242">
        <f t="shared" si="471"/>
        <v>273940</v>
      </c>
      <c r="V1530" s="242">
        <f t="shared" si="481"/>
        <v>280000</v>
      </c>
      <c r="W1530" s="242">
        <f t="shared" si="472"/>
        <v>28000</v>
      </c>
      <c r="X1530" s="242">
        <f t="shared" si="473"/>
        <v>10360</v>
      </c>
      <c r="Y1530" s="244">
        <f t="shared" si="474"/>
        <v>318360</v>
      </c>
      <c r="AB1530" s="241">
        <v>7300</v>
      </c>
      <c r="AC1530" s="242">
        <f t="shared" si="484"/>
        <v>27990</v>
      </c>
      <c r="AD1530" s="242">
        <f t="shared" ref="AD1530:AD1593" si="487">200*$AD$3</f>
        <v>37580</v>
      </c>
      <c r="AE1530" s="242">
        <f t="shared" ref="AE1530:AE1593" si="488">J1530*$AE$3</f>
        <v>287615</v>
      </c>
      <c r="AF1530" s="242">
        <f t="shared" si="475"/>
        <v>353185</v>
      </c>
      <c r="AG1530" s="242">
        <f t="shared" si="482"/>
        <v>360485</v>
      </c>
      <c r="AH1530" s="242">
        <f t="shared" si="476"/>
        <v>36049</v>
      </c>
      <c r="AI1530" s="242">
        <f t="shared" si="477"/>
        <v>13330</v>
      </c>
      <c r="AJ1530" s="244">
        <f t="shared" si="478"/>
        <v>409860</v>
      </c>
      <c r="AM1530" s="246">
        <f t="shared" si="479"/>
        <v>21300</v>
      </c>
      <c r="AN1530" s="246">
        <f t="shared" si="480"/>
        <v>15600</v>
      </c>
    </row>
    <row r="1531" spans="2:40">
      <c r="B1531" s="247">
        <v>1526</v>
      </c>
      <c r="C1531" s="3"/>
      <c r="J1531" s="247">
        <v>1026</v>
      </c>
      <c r="N1531" s="195">
        <v>431480</v>
      </c>
      <c r="O1531" s="195">
        <v>334210</v>
      </c>
      <c r="Q1531" s="241">
        <v>6060</v>
      </c>
      <c r="R1531" s="242">
        <f t="shared" si="483"/>
        <v>23490</v>
      </c>
      <c r="S1531" s="242">
        <f t="shared" si="485"/>
        <v>29460.000000000004</v>
      </c>
      <c r="T1531" s="242">
        <f t="shared" si="486"/>
        <v>221205.6</v>
      </c>
      <c r="U1531" s="242">
        <f t="shared" si="471"/>
        <v>274155.59999999998</v>
      </c>
      <c r="V1531" s="242">
        <f t="shared" si="481"/>
        <v>280215.59999999998</v>
      </c>
      <c r="W1531" s="242">
        <f t="shared" si="472"/>
        <v>28022</v>
      </c>
      <c r="X1531" s="242">
        <f t="shared" si="473"/>
        <v>10360</v>
      </c>
      <c r="Y1531" s="244">
        <f t="shared" si="474"/>
        <v>318590</v>
      </c>
      <c r="AB1531" s="241">
        <v>7300</v>
      </c>
      <c r="AC1531" s="242">
        <f t="shared" si="484"/>
        <v>27990</v>
      </c>
      <c r="AD1531" s="242">
        <f t="shared" si="487"/>
        <v>37580</v>
      </c>
      <c r="AE1531" s="242">
        <f t="shared" si="488"/>
        <v>287895.60000000003</v>
      </c>
      <c r="AF1531" s="242">
        <f t="shared" si="475"/>
        <v>353465.60000000003</v>
      </c>
      <c r="AG1531" s="242">
        <f t="shared" si="482"/>
        <v>360765.60000000003</v>
      </c>
      <c r="AH1531" s="242">
        <f t="shared" si="476"/>
        <v>36077</v>
      </c>
      <c r="AI1531" s="242">
        <f t="shared" si="477"/>
        <v>13340</v>
      </c>
      <c r="AJ1531" s="244">
        <f t="shared" si="478"/>
        <v>410180</v>
      </c>
      <c r="AM1531" s="246">
        <f t="shared" si="479"/>
        <v>21300</v>
      </c>
      <c r="AN1531" s="246">
        <f t="shared" si="480"/>
        <v>15620</v>
      </c>
    </row>
    <row r="1532" spans="2:40">
      <c r="B1532" s="2">
        <v>1527</v>
      </c>
      <c r="C1532" s="3"/>
      <c r="J1532" s="247">
        <v>1027</v>
      </c>
      <c r="N1532" s="195">
        <v>431800</v>
      </c>
      <c r="O1532" s="195">
        <v>334450</v>
      </c>
      <c r="Q1532" s="241">
        <v>6060</v>
      </c>
      <c r="R1532" s="242">
        <f t="shared" si="483"/>
        <v>23490</v>
      </c>
      <c r="S1532" s="242">
        <f t="shared" si="485"/>
        <v>29460.000000000004</v>
      </c>
      <c r="T1532" s="242">
        <f t="shared" si="486"/>
        <v>221421.19999999998</v>
      </c>
      <c r="U1532" s="242">
        <f t="shared" si="471"/>
        <v>274371.19999999995</v>
      </c>
      <c r="V1532" s="242">
        <f t="shared" si="481"/>
        <v>280431.19999999995</v>
      </c>
      <c r="W1532" s="242">
        <f t="shared" si="472"/>
        <v>28043</v>
      </c>
      <c r="X1532" s="242">
        <f t="shared" si="473"/>
        <v>10370</v>
      </c>
      <c r="Y1532" s="244">
        <f t="shared" si="474"/>
        <v>318840</v>
      </c>
      <c r="AB1532" s="241">
        <v>7300</v>
      </c>
      <c r="AC1532" s="242">
        <f t="shared" si="484"/>
        <v>27990</v>
      </c>
      <c r="AD1532" s="242">
        <f t="shared" si="487"/>
        <v>37580</v>
      </c>
      <c r="AE1532" s="242">
        <f t="shared" si="488"/>
        <v>288176.2</v>
      </c>
      <c r="AF1532" s="242">
        <f t="shared" si="475"/>
        <v>353746.2</v>
      </c>
      <c r="AG1532" s="242">
        <f t="shared" si="482"/>
        <v>361046.2</v>
      </c>
      <c r="AH1532" s="242">
        <f t="shared" si="476"/>
        <v>36105</v>
      </c>
      <c r="AI1532" s="242">
        <f t="shared" si="477"/>
        <v>13350</v>
      </c>
      <c r="AJ1532" s="244">
        <f t="shared" si="478"/>
        <v>410500</v>
      </c>
      <c r="AM1532" s="246">
        <f t="shared" si="479"/>
        <v>21300</v>
      </c>
      <c r="AN1532" s="246">
        <f t="shared" si="480"/>
        <v>15610</v>
      </c>
    </row>
    <row r="1533" spans="2:40">
      <c r="B1533" s="247">
        <v>1528</v>
      </c>
      <c r="C1533" s="3"/>
      <c r="J1533" s="247">
        <v>1028</v>
      </c>
      <c r="N1533" s="195">
        <v>432120</v>
      </c>
      <c r="O1533" s="195">
        <v>334700</v>
      </c>
      <c r="Q1533" s="241">
        <v>6060</v>
      </c>
      <c r="R1533" s="242">
        <f t="shared" si="483"/>
        <v>23490</v>
      </c>
      <c r="S1533" s="242">
        <f t="shared" si="485"/>
        <v>29460.000000000004</v>
      </c>
      <c r="T1533" s="242">
        <f t="shared" si="486"/>
        <v>221636.8</v>
      </c>
      <c r="U1533" s="242">
        <f t="shared" si="471"/>
        <v>274586.8</v>
      </c>
      <c r="V1533" s="242">
        <f t="shared" si="481"/>
        <v>280646.8</v>
      </c>
      <c r="W1533" s="242">
        <f t="shared" si="472"/>
        <v>28065</v>
      </c>
      <c r="X1533" s="242">
        <f t="shared" si="473"/>
        <v>10380</v>
      </c>
      <c r="Y1533" s="244">
        <f t="shared" si="474"/>
        <v>319090</v>
      </c>
      <c r="AB1533" s="241">
        <v>7300</v>
      </c>
      <c r="AC1533" s="242">
        <f t="shared" si="484"/>
        <v>27990</v>
      </c>
      <c r="AD1533" s="242">
        <f t="shared" si="487"/>
        <v>37580</v>
      </c>
      <c r="AE1533" s="242">
        <f t="shared" si="488"/>
        <v>288456.80000000005</v>
      </c>
      <c r="AF1533" s="242">
        <f t="shared" si="475"/>
        <v>354026.80000000005</v>
      </c>
      <c r="AG1533" s="242">
        <f t="shared" si="482"/>
        <v>361326.80000000005</v>
      </c>
      <c r="AH1533" s="242">
        <f t="shared" si="476"/>
        <v>36133</v>
      </c>
      <c r="AI1533" s="242">
        <f t="shared" si="477"/>
        <v>13360</v>
      </c>
      <c r="AJ1533" s="244">
        <f t="shared" si="478"/>
        <v>410810</v>
      </c>
      <c r="AM1533" s="246">
        <f t="shared" si="479"/>
        <v>21310</v>
      </c>
      <c r="AN1533" s="246">
        <f t="shared" si="480"/>
        <v>15610</v>
      </c>
    </row>
    <row r="1534" spans="2:40">
      <c r="B1534" s="2">
        <v>1529</v>
      </c>
      <c r="C1534" s="3"/>
      <c r="J1534" s="247">
        <v>1029</v>
      </c>
      <c r="N1534" s="195">
        <v>432440</v>
      </c>
      <c r="O1534" s="195">
        <v>334940</v>
      </c>
      <c r="Q1534" s="241">
        <v>6060</v>
      </c>
      <c r="R1534" s="242">
        <f t="shared" si="483"/>
        <v>23490</v>
      </c>
      <c r="S1534" s="242">
        <f t="shared" si="485"/>
        <v>29460.000000000004</v>
      </c>
      <c r="T1534" s="242">
        <f t="shared" si="486"/>
        <v>221852.4</v>
      </c>
      <c r="U1534" s="242">
        <f t="shared" si="471"/>
        <v>274802.40000000002</v>
      </c>
      <c r="V1534" s="242">
        <f t="shared" si="481"/>
        <v>280862.40000000002</v>
      </c>
      <c r="W1534" s="242">
        <f t="shared" si="472"/>
        <v>28086</v>
      </c>
      <c r="X1534" s="242">
        <f t="shared" si="473"/>
        <v>10390</v>
      </c>
      <c r="Y1534" s="244">
        <f t="shared" si="474"/>
        <v>319330</v>
      </c>
      <c r="AB1534" s="241">
        <v>7300</v>
      </c>
      <c r="AC1534" s="242">
        <f t="shared" si="484"/>
        <v>27990</v>
      </c>
      <c r="AD1534" s="242">
        <f t="shared" si="487"/>
        <v>37580</v>
      </c>
      <c r="AE1534" s="242">
        <f t="shared" si="488"/>
        <v>288737.40000000002</v>
      </c>
      <c r="AF1534" s="242">
        <f t="shared" si="475"/>
        <v>354307.4</v>
      </c>
      <c r="AG1534" s="242">
        <f t="shared" si="482"/>
        <v>361607.4</v>
      </c>
      <c r="AH1534" s="242">
        <f t="shared" si="476"/>
        <v>36161</v>
      </c>
      <c r="AI1534" s="242">
        <f t="shared" si="477"/>
        <v>13370</v>
      </c>
      <c r="AJ1534" s="244">
        <f t="shared" si="478"/>
        <v>411130</v>
      </c>
      <c r="AM1534" s="246">
        <f t="shared" si="479"/>
        <v>21310</v>
      </c>
      <c r="AN1534" s="246">
        <f t="shared" si="480"/>
        <v>15610</v>
      </c>
    </row>
    <row r="1535" spans="2:40">
      <c r="B1535" s="247">
        <v>1530</v>
      </c>
      <c r="C1535" s="3"/>
      <c r="J1535" s="247">
        <v>1030</v>
      </c>
      <c r="N1535" s="195">
        <v>432760</v>
      </c>
      <c r="O1535" s="195">
        <v>335180</v>
      </c>
      <c r="Q1535" s="241">
        <v>6060</v>
      </c>
      <c r="R1535" s="242">
        <f t="shared" si="483"/>
        <v>23490</v>
      </c>
      <c r="S1535" s="242">
        <f t="shared" si="485"/>
        <v>29460.000000000004</v>
      </c>
      <c r="T1535" s="242">
        <f t="shared" si="486"/>
        <v>222068</v>
      </c>
      <c r="U1535" s="242">
        <f t="shared" si="471"/>
        <v>275018</v>
      </c>
      <c r="V1535" s="242">
        <f t="shared" si="481"/>
        <v>281078</v>
      </c>
      <c r="W1535" s="242">
        <f t="shared" si="472"/>
        <v>28108</v>
      </c>
      <c r="X1535" s="242">
        <f t="shared" si="473"/>
        <v>10390</v>
      </c>
      <c r="Y1535" s="244">
        <f t="shared" si="474"/>
        <v>319570</v>
      </c>
      <c r="AB1535" s="241">
        <v>7300</v>
      </c>
      <c r="AC1535" s="242">
        <f t="shared" si="484"/>
        <v>27990</v>
      </c>
      <c r="AD1535" s="242">
        <f t="shared" si="487"/>
        <v>37580</v>
      </c>
      <c r="AE1535" s="242">
        <f t="shared" si="488"/>
        <v>289018</v>
      </c>
      <c r="AF1535" s="242">
        <f t="shared" si="475"/>
        <v>354588</v>
      </c>
      <c r="AG1535" s="242">
        <f t="shared" si="482"/>
        <v>361888</v>
      </c>
      <c r="AH1535" s="242">
        <f t="shared" si="476"/>
        <v>36189</v>
      </c>
      <c r="AI1535" s="242">
        <f t="shared" si="477"/>
        <v>13380</v>
      </c>
      <c r="AJ1535" s="244">
        <f t="shared" si="478"/>
        <v>411450</v>
      </c>
      <c r="AM1535" s="246">
        <f t="shared" si="479"/>
        <v>21310</v>
      </c>
      <c r="AN1535" s="246">
        <f t="shared" si="480"/>
        <v>15610</v>
      </c>
    </row>
    <row r="1536" spans="2:40">
      <c r="B1536" s="2">
        <v>1531</v>
      </c>
      <c r="C1536" s="3"/>
      <c r="J1536" s="247">
        <v>1031</v>
      </c>
      <c r="N1536" s="195">
        <v>433070</v>
      </c>
      <c r="O1536" s="195">
        <v>335430</v>
      </c>
      <c r="Q1536" s="241">
        <v>6060</v>
      </c>
      <c r="R1536" s="242">
        <f t="shared" si="483"/>
        <v>23490</v>
      </c>
      <c r="S1536" s="242">
        <f t="shared" si="485"/>
        <v>29460.000000000004</v>
      </c>
      <c r="T1536" s="242">
        <f t="shared" si="486"/>
        <v>222283.6</v>
      </c>
      <c r="U1536" s="242">
        <f t="shared" si="471"/>
        <v>275233.59999999998</v>
      </c>
      <c r="V1536" s="242">
        <f t="shared" si="481"/>
        <v>281293.59999999998</v>
      </c>
      <c r="W1536" s="242">
        <f t="shared" si="472"/>
        <v>28129</v>
      </c>
      <c r="X1536" s="242">
        <f t="shared" si="473"/>
        <v>10400</v>
      </c>
      <c r="Y1536" s="244">
        <f t="shared" si="474"/>
        <v>319820</v>
      </c>
      <c r="AB1536" s="241">
        <v>7300</v>
      </c>
      <c r="AC1536" s="242">
        <f t="shared" si="484"/>
        <v>27990</v>
      </c>
      <c r="AD1536" s="242">
        <f t="shared" si="487"/>
        <v>37580</v>
      </c>
      <c r="AE1536" s="242">
        <f t="shared" si="488"/>
        <v>289298.60000000003</v>
      </c>
      <c r="AF1536" s="242">
        <f t="shared" si="475"/>
        <v>354868.60000000003</v>
      </c>
      <c r="AG1536" s="242">
        <f t="shared" si="482"/>
        <v>362168.60000000003</v>
      </c>
      <c r="AH1536" s="242">
        <f t="shared" si="476"/>
        <v>36217</v>
      </c>
      <c r="AI1536" s="242">
        <f t="shared" si="477"/>
        <v>13400</v>
      </c>
      <c r="AJ1536" s="244">
        <f t="shared" si="478"/>
        <v>411780</v>
      </c>
      <c r="AM1536" s="246">
        <f t="shared" si="479"/>
        <v>21290</v>
      </c>
      <c r="AN1536" s="246">
        <f t="shared" si="480"/>
        <v>15610</v>
      </c>
    </row>
    <row r="1537" spans="2:40">
      <c r="B1537" s="247">
        <v>1532</v>
      </c>
      <c r="C1537" s="3"/>
      <c r="J1537" s="247">
        <v>1032</v>
      </c>
      <c r="N1537" s="195">
        <v>433390</v>
      </c>
      <c r="O1537" s="195">
        <v>335680</v>
      </c>
      <c r="Q1537" s="241">
        <v>6060</v>
      </c>
      <c r="R1537" s="242">
        <f t="shared" si="483"/>
        <v>23490</v>
      </c>
      <c r="S1537" s="242">
        <f t="shared" si="485"/>
        <v>29460.000000000004</v>
      </c>
      <c r="T1537" s="242">
        <f t="shared" si="486"/>
        <v>222499.19999999998</v>
      </c>
      <c r="U1537" s="242">
        <f t="shared" si="471"/>
        <v>275449.19999999995</v>
      </c>
      <c r="V1537" s="242">
        <f t="shared" si="481"/>
        <v>281509.19999999995</v>
      </c>
      <c r="W1537" s="242">
        <f t="shared" si="472"/>
        <v>28151</v>
      </c>
      <c r="X1537" s="242">
        <f t="shared" si="473"/>
        <v>10410</v>
      </c>
      <c r="Y1537" s="244">
        <f t="shared" si="474"/>
        <v>320070</v>
      </c>
      <c r="AB1537" s="241">
        <v>7300</v>
      </c>
      <c r="AC1537" s="242">
        <f t="shared" si="484"/>
        <v>27990</v>
      </c>
      <c r="AD1537" s="242">
        <f t="shared" si="487"/>
        <v>37580</v>
      </c>
      <c r="AE1537" s="242">
        <f t="shared" si="488"/>
        <v>289579.2</v>
      </c>
      <c r="AF1537" s="242">
        <f t="shared" si="475"/>
        <v>355149.2</v>
      </c>
      <c r="AG1537" s="242">
        <f t="shared" si="482"/>
        <v>362449.2</v>
      </c>
      <c r="AH1537" s="242">
        <f t="shared" si="476"/>
        <v>36245</v>
      </c>
      <c r="AI1537" s="242">
        <f t="shared" si="477"/>
        <v>13410</v>
      </c>
      <c r="AJ1537" s="244">
        <f t="shared" si="478"/>
        <v>412100</v>
      </c>
      <c r="AM1537" s="246">
        <f t="shared" si="479"/>
        <v>21290</v>
      </c>
      <c r="AN1537" s="246">
        <f t="shared" si="480"/>
        <v>15610</v>
      </c>
    </row>
    <row r="1538" spans="2:40">
      <c r="B1538" s="2">
        <v>1533</v>
      </c>
      <c r="C1538" s="3"/>
      <c r="J1538" s="247">
        <v>1033</v>
      </c>
      <c r="N1538" s="195">
        <v>433710</v>
      </c>
      <c r="O1538" s="195">
        <v>335920</v>
      </c>
      <c r="Q1538" s="241">
        <v>6060</v>
      </c>
      <c r="R1538" s="242">
        <f t="shared" si="483"/>
        <v>23490</v>
      </c>
      <c r="S1538" s="242">
        <f t="shared" si="485"/>
        <v>29460.000000000004</v>
      </c>
      <c r="T1538" s="242">
        <f t="shared" si="486"/>
        <v>222714.8</v>
      </c>
      <c r="U1538" s="242">
        <f t="shared" si="471"/>
        <v>275664.8</v>
      </c>
      <c r="V1538" s="242">
        <f t="shared" si="481"/>
        <v>281724.79999999999</v>
      </c>
      <c r="W1538" s="242">
        <f t="shared" si="472"/>
        <v>28172</v>
      </c>
      <c r="X1538" s="242">
        <f t="shared" si="473"/>
        <v>10420</v>
      </c>
      <c r="Y1538" s="244">
        <f t="shared" si="474"/>
        <v>320310</v>
      </c>
      <c r="AB1538" s="241">
        <v>7300</v>
      </c>
      <c r="AC1538" s="242">
        <f t="shared" si="484"/>
        <v>27990</v>
      </c>
      <c r="AD1538" s="242">
        <f t="shared" si="487"/>
        <v>37580</v>
      </c>
      <c r="AE1538" s="242">
        <f t="shared" si="488"/>
        <v>289859.80000000005</v>
      </c>
      <c r="AF1538" s="242">
        <f t="shared" si="475"/>
        <v>355429.80000000005</v>
      </c>
      <c r="AG1538" s="242">
        <f t="shared" si="482"/>
        <v>362729.80000000005</v>
      </c>
      <c r="AH1538" s="242">
        <f t="shared" si="476"/>
        <v>36273</v>
      </c>
      <c r="AI1538" s="242">
        <f t="shared" si="477"/>
        <v>13420</v>
      </c>
      <c r="AJ1538" s="244">
        <f t="shared" si="478"/>
        <v>412420</v>
      </c>
      <c r="AM1538" s="246">
        <f t="shared" si="479"/>
        <v>21290</v>
      </c>
      <c r="AN1538" s="246">
        <f t="shared" si="480"/>
        <v>15610</v>
      </c>
    </row>
    <row r="1539" spans="2:40">
      <c r="B1539" s="247">
        <v>1534</v>
      </c>
      <c r="C1539" s="3"/>
      <c r="J1539" s="247">
        <v>1034</v>
      </c>
      <c r="N1539" s="195">
        <v>434030</v>
      </c>
      <c r="O1539" s="195">
        <v>336160</v>
      </c>
      <c r="Q1539" s="241">
        <v>6060</v>
      </c>
      <c r="R1539" s="242">
        <f t="shared" si="483"/>
        <v>23490</v>
      </c>
      <c r="S1539" s="242">
        <f t="shared" si="485"/>
        <v>29460.000000000004</v>
      </c>
      <c r="T1539" s="242">
        <f t="shared" si="486"/>
        <v>222930.4</v>
      </c>
      <c r="U1539" s="242">
        <f t="shared" si="471"/>
        <v>275880.40000000002</v>
      </c>
      <c r="V1539" s="242">
        <f t="shared" si="481"/>
        <v>281940.40000000002</v>
      </c>
      <c r="W1539" s="242">
        <f t="shared" si="472"/>
        <v>28194</v>
      </c>
      <c r="X1539" s="242">
        <f t="shared" si="473"/>
        <v>10430</v>
      </c>
      <c r="Y1539" s="244">
        <f t="shared" si="474"/>
        <v>320560</v>
      </c>
      <c r="AB1539" s="241">
        <v>7300</v>
      </c>
      <c r="AC1539" s="242">
        <f t="shared" si="484"/>
        <v>27990</v>
      </c>
      <c r="AD1539" s="242">
        <f t="shared" si="487"/>
        <v>37580</v>
      </c>
      <c r="AE1539" s="242">
        <f t="shared" si="488"/>
        <v>290140.40000000002</v>
      </c>
      <c r="AF1539" s="242">
        <f t="shared" si="475"/>
        <v>355710.4</v>
      </c>
      <c r="AG1539" s="242">
        <f t="shared" si="482"/>
        <v>363010.4</v>
      </c>
      <c r="AH1539" s="242">
        <f t="shared" si="476"/>
        <v>36301</v>
      </c>
      <c r="AI1539" s="242">
        <f t="shared" si="477"/>
        <v>13430</v>
      </c>
      <c r="AJ1539" s="244">
        <f t="shared" si="478"/>
        <v>412740</v>
      </c>
      <c r="AM1539" s="246">
        <f t="shared" si="479"/>
        <v>21290</v>
      </c>
      <c r="AN1539" s="246">
        <f t="shared" si="480"/>
        <v>15600</v>
      </c>
    </row>
    <row r="1540" spans="2:40">
      <c r="B1540" s="2">
        <v>1535</v>
      </c>
      <c r="C1540" s="3"/>
      <c r="J1540" s="247">
        <v>1035</v>
      </c>
      <c r="N1540" s="195">
        <v>434350</v>
      </c>
      <c r="O1540" s="195">
        <v>336410</v>
      </c>
      <c r="Q1540" s="241">
        <v>6060</v>
      </c>
      <c r="R1540" s="242">
        <f t="shared" si="483"/>
        <v>23490</v>
      </c>
      <c r="S1540" s="242">
        <f t="shared" si="485"/>
        <v>29460.000000000004</v>
      </c>
      <c r="T1540" s="242">
        <f t="shared" si="486"/>
        <v>223146</v>
      </c>
      <c r="U1540" s="242">
        <f t="shared" si="471"/>
        <v>276096</v>
      </c>
      <c r="V1540" s="242">
        <f t="shared" si="481"/>
        <v>282156</v>
      </c>
      <c r="W1540" s="242">
        <f t="shared" si="472"/>
        <v>28216</v>
      </c>
      <c r="X1540" s="242">
        <f t="shared" si="473"/>
        <v>10430</v>
      </c>
      <c r="Y1540" s="244">
        <f t="shared" si="474"/>
        <v>320800</v>
      </c>
      <c r="AB1540" s="241">
        <v>7300</v>
      </c>
      <c r="AC1540" s="242">
        <f t="shared" si="484"/>
        <v>27990</v>
      </c>
      <c r="AD1540" s="242">
        <f t="shared" si="487"/>
        <v>37580</v>
      </c>
      <c r="AE1540" s="242">
        <f t="shared" si="488"/>
        <v>290421</v>
      </c>
      <c r="AF1540" s="242">
        <f t="shared" si="475"/>
        <v>355991</v>
      </c>
      <c r="AG1540" s="242">
        <f t="shared" si="482"/>
        <v>363291</v>
      </c>
      <c r="AH1540" s="242">
        <f t="shared" si="476"/>
        <v>36329</v>
      </c>
      <c r="AI1540" s="242">
        <f t="shared" si="477"/>
        <v>13440</v>
      </c>
      <c r="AJ1540" s="244">
        <f t="shared" si="478"/>
        <v>413060</v>
      </c>
      <c r="AM1540" s="246">
        <f t="shared" si="479"/>
        <v>21290</v>
      </c>
      <c r="AN1540" s="246">
        <f t="shared" si="480"/>
        <v>15610</v>
      </c>
    </row>
    <row r="1541" spans="2:40">
      <c r="B1541" s="247">
        <v>1536</v>
      </c>
      <c r="C1541" s="3"/>
      <c r="J1541" s="247">
        <v>1036</v>
      </c>
      <c r="N1541" s="195">
        <v>434670</v>
      </c>
      <c r="O1541" s="195">
        <v>336660</v>
      </c>
      <c r="Q1541" s="241">
        <v>6060</v>
      </c>
      <c r="R1541" s="242">
        <f t="shared" si="483"/>
        <v>23490</v>
      </c>
      <c r="S1541" s="242">
        <f t="shared" si="485"/>
        <v>29460.000000000004</v>
      </c>
      <c r="T1541" s="242">
        <f t="shared" si="486"/>
        <v>223361.6</v>
      </c>
      <c r="U1541" s="242">
        <f t="shared" ref="U1541:U1604" si="489">R1541+S1541+T1541</f>
        <v>276311.59999999998</v>
      </c>
      <c r="V1541" s="242">
        <f t="shared" si="481"/>
        <v>282371.59999999998</v>
      </c>
      <c r="W1541" s="242">
        <f t="shared" ref="W1541:W1604" si="490">ROUND((V1541*0.1),0)</f>
        <v>28237</v>
      </c>
      <c r="X1541" s="242">
        <f t="shared" ref="X1541:X1604" si="491">ROUNDDOWN((V1541*0.037),-1)</f>
        <v>10440</v>
      </c>
      <c r="Y1541" s="244">
        <f t="shared" ref="Y1541:Y1604" si="492">ROUNDDOWN((V1541+W1541+X1541),-1)</f>
        <v>321040</v>
      </c>
      <c r="AB1541" s="241">
        <v>7300</v>
      </c>
      <c r="AC1541" s="242">
        <f t="shared" si="484"/>
        <v>27990</v>
      </c>
      <c r="AD1541" s="242">
        <f t="shared" si="487"/>
        <v>37580</v>
      </c>
      <c r="AE1541" s="242">
        <f t="shared" si="488"/>
        <v>290701.60000000003</v>
      </c>
      <c r="AF1541" s="242">
        <f t="shared" ref="AF1541:AF1604" si="493">AC1541+AD1541+AE1541</f>
        <v>356271.60000000003</v>
      </c>
      <c r="AG1541" s="242">
        <f t="shared" si="482"/>
        <v>363571.60000000003</v>
      </c>
      <c r="AH1541" s="242">
        <f t="shared" ref="AH1541:AH1604" si="494">ROUND((AG1541*0.1),0)</f>
        <v>36357</v>
      </c>
      <c r="AI1541" s="242">
        <f t="shared" ref="AI1541:AI1604" si="495">ROUNDDOWN((AG1541*0.037),-1)</f>
        <v>13450</v>
      </c>
      <c r="AJ1541" s="244">
        <f t="shared" ref="AJ1541:AJ1604" si="496">ROUNDDOWN((AG1541+AH1541+AI1541),-1)</f>
        <v>413370</v>
      </c>
      <c r="AM1541" s="246">
        <f t="shared" si="479"/>
        <v>21300</v>
      </c>
      <c r="AN1541" s="246">
        <f t="shared" si="480"/>
        <v>15620</v>
      </c>
    </row>
    <row r="1542" spans="2:40">
      <c r="B1542" s="2">
        <v>1537</v>
      </c>
      <c r="C1542" s="3"/>
      <c r="J1542" s="247">
        <v>1037</v>
      </c>
      <c r="N1542" s="195">
        <v>434990</v>
      </c>
      <c r="O1542" s="195">
        <v>336900</v>
      </c>
      <c r="Q1542" s="241">
        <v>6060</v>
      </c>
      <c r="R1542" s="242">
        <f t="shared" si="483"/>
        <v>23490</v>
      </c>
      <c r="S1542" s="242">
        <f t="shared" si="485"/>
        <v>29460.000000000004</v>
      </c>
      <c r="T1542" s="242">
        <f t="shared" si="486"/>
        <v>223577.19999999998</v>
      </c>
      <c r="U1542" s="242">
        <f t="shared" si="489"/>
        <v>276527.19999999995</v>
      </c>
      <c r="V1542" s="242">
        <f t="shared" si="481"/>
        <v>282587.19999999995</v>
      </c>
      <c r="W1542" s="242">
        <f t="shared" si="490"/>
        <v>28259</v>
      </c>
      <c r="X1542" s="242">
        <f t="shared" si="491"/>
        <v>10450</v>
      </c>
      <c r="Y1542" s="244">
        <f t="shared" si="492"/>
        <v>321290</v>
      </c>
      <c r="AB1542" s="241">
        <v>7300</v>
      </c>
      <c r="AC1542" s="242">
        <f t="shared" si="484"/>
        <v>27990</v>
      </c>
      <c r="AD1542" s="242">
        <f t="shared" si="487"/>
        <v>37580</v>
      </c>
      <c r="AE1542" s="242">
        <f t="shared" si="488"/>
        <v>290982.2</v>
      </c>
      <c r="AF1542" s="242">
        <f t="shared" si="493"/>
        <v>356552.2</v>
      </c>
      <c r="AG1542" s="242">
        <f t="shared" si="482"/>
        <v>363852.2</v>
      </c>
      <c r="AH1542" s="242">
        <f t="shared" si="494"/>
        <v>36385</v>
      </c>
      <c r="AI1542" s="242">
        <f t="shared" si="495"/>
        <v>13460</v>
      </c>
      <c r="AJ1542" s="244">
        <f t="shared" si="496"/>
        <v>413690</v>
      </c>
      <c r="AM1542" s="246">
        <f t="shared" ref="AM1542:AM1605" si="497">N1542-AJ1542</f>
        <v>21300</v>
      </c>
      <c r="AN1542" s="246">
        <f t="shared" ref="AN1542:AN1605" si="498">O1542-Y1542</f>
        <v>15610</v>
      </c>
    </row>
    <row r="1543" spans="2:40">
      <c r="B1543" s="247">
        <v>1538</v>
      </c>
      <c r="C1543" s="3"/>
      <c r="J1543" s="247">
        <v>1038</v>
      </c>
      <c r="N1543" s="195">
        <v>435300</v>
      </c>
      <c r="O1543" s="195">
        <v>337150</v>
      </c>
      <c r="Q1543" s="241">
        <v>6060</v>
      </c>
      <c r="R1543" s="242">
        <f t="shared" si="483"/>
        <v>23490</v>
      </c>
      <c r="S1543" s="242">
        <f t="shared" si="485"/>
        <v>29460.000000000004</v>
      </c>
      <c r="T1543" s="242">
        <f t="shared" si="486"/>
        <v>223792.8</v>
      </c>
      <c r="U1543" s="242">
        <f t="shared" si="489"/>
        <v>276742.8</v>
      </c>
      <c r="V1543" s="242">
        <f t="shared" si="481"/>
        <v>282802.8</v>
      </c>
      <c r="W1543" s="242">
        <f t="shared" si="490"/>
        <v>28280</v>
      </c>
      <c r="X1543" s="242">
        <f t="shared" si="491"/>
        <v>10460</v>
      </c>
      <c r="Y1543" s="244">
        <f t="shared" si="492"/>
        <v>321540</v>
      </c>
      <c r="AB1543" s="241">
        <v>7300</v>
      </c>
      <c r="AC1543" s="242">
        <f t="shared" si="484"/>
        <v>27990</v>
      </c>
      <c r="AD1543" s="242">
        <f t="shared" si="487"/>
        <v>37580</v>
      </c>
      <c r="AE1543" s="242">
        <f t="shared" si="488"/>
        <v>291262.80000000005</v>
      </c>
      <c r="AF1543" s="242">
        <f t="shared" si="493"/>
        <v>356832.80000000005</v>
      </c>
      <c r="AG1543" s="242">
        <f t="shared" si="482"/>
        <v>364132.80000000005</v>
      </c>
      <c r="AH1543" s="242">
        <f t="shared" si="494"/>
        <v>36413</v>
      </c>
      <c r="AI1543" s="242">
        <f t="shared" si="495"/>
        <v>13470</v>
      </c>
      <c r="AJ1543" s="244">
        <f t="shared" si="496"/>
        <v>414010</v>
      </c>
      <c r="AM1543" s="246">
        <f t="shared" si="497"/>
        <v>21290</v>
      </c>
      <c r="AN1543" s="246">
        <f t="shared" si="498"/>
        <v>15610</v>
      </c>
    </row>
    <row r="1544" spans="2:40">
      <c r="B1544" s="2">
        <v>1539</v>
      </c>
      <c r="C1544" s="3"/>
      <c r="J1544" s="247">
        <v>1039</v>
      </c>
      <c r="N1544" s="195">
        <v>435620</v>
      </c>
      <c r="O1544" s="195">
        <v>337390</v>
      </c>
      <c r="Q1544" s="241">
        <v>6060</v>
      </c>
      <c r="R1544" s="242">
        <f t="shared" si="483"/>
        <v>23490</v>
      </c>
      <c r="S1544" s="242">
        <f t="shared" si="485"/>
        <v>29460.000000000004</v>
      </c>
      <c r="T1544" s="242">
        <f t="shared" si="486"/>
        <v>224008.4</v>
      </c>
      <c r="U1544" s="242">
        <f t="shared" si="489"/>
        <v>276958.40000000002</v>
      </c>
      <c r="V1544" s="242">
        <f t="shared" si="481"/>
        <v>283018.40000000002</v>
      </c>
      <c r="W1544" s="242">
        <f t="shared" si="490"/>
        <v>28302</v>
      </c>
      <c r="X1544" s="242">
        <f t="shared" si="491"/>
        <v>10470</v>
      </c>
      <c r="Y1544" s="244">
        <f t="shared" si="492"/>
        <v>321790</v>
      </c>
      <c r="AB1544" s="241">
        <v>7300</v>
      </c>
      <c r="AC1544" s="242">
        <f t="shared" si="484"/>
        <v>27990</v>
      </c>
      <c r="AD1544" s="242">
        <f t="shared" si="487"/>
        <v>37580</v>
      </c>
      <c r="AE1544" s="242">
        <f t="shared" si="488"/>
        <v>291543.40000000002</v>
      </c>
      <c r="AF1544" s="242">
        <f t="shared" si="493"/>
        <v>357113.4</v>
      </c>
      <c r="AG1544" s="242">
        <f t="shared" si="482"/>
        <v>364413.4</v>
      </c>
      <c r="AH1544" s="242">
        <f t="shared" si="494"/>
        <v>36441</v>
      </c>
      <c r="AI1544" s="242">
        <f t="shared" si="495"/>
        <v>13480</v>
      </c>
      <c r="AJ1544" s="244">
        <f t="shared" si="496"/>
        <v>414330</v>
      </c>
      <c r="AM1544" s="246">
        <f t="shared" si="497"/>
        <v>21290</v>
      </c>
      <c r="AN1544" s="246">
        <f t="shared" si="498"/>
        <v>15600</v>
      </c>
    </row>
    <row r="1545" spans="2:40">
      <c r="B1545" s="247">
        <v>1540</v>
      </c>
      <c r="C1545" s="3"/>
      <c r="J1545" s="247">
        <v>1040</v>
      </c>
      <c r="N1545" s="195">
        <v>435940</v>
      </c>
      <c r="O1545" s="195">
        <v>337640</v>
      </c>
      <c r="Q1545" s="241">
        <v>6060</v>
      </c>
      <c r="R1545" s="242">
        <f t="shared" si="483"/>
        <v>23490</v>
      </c>
      <c r="S1545" s="242">
        <f t="shared" si="485"/>
        <v>29460.000000000004</v>
      </c>
      <c r="T1545" s="242">
        <f t="shared" si="486"/>
        <v>224224</v>
      </c>
      <c r="U1545" s="242">
        <f t="shared" si="489"/>
        <v>277174</v>
      </c>
      <c r="V1545" s="242">
        <f t="shared" si="481"/>
        <v>283234</v>
      </c>
      <c r="W1545" s="242">
        <f t="shared" si="490"/>
        <v>28323</v>
      </c>
      <c r="X1545" s="242">
        <f t="shared" si="491"/>
        <v>10470</v>
      </c>
      <c r="Y1545" s="244">
        <f t="shared" si="492"/>
        <v>322020</v>
      </c>
      <c r="AB1545" s="241">
        <v>7300</v>
      </c>
      <c r="AC1545" s="242">
        <f t="shared" si="484"/>
        <v>27990</v>
      </c>
      <c r="AD1545" s="242">
        <f t="shared" si="487"/>
        <v>37580</v>
      </c>
      <c r="AE1545" s="242">
        <f t="shared" si="488"/>
        <v>291824</v>
      </c>
      <c r="AF1545" s="242">
        <f t="shared" si="493"/>
        <v>357394</v>
      </c>
      <c r="AG1545" s="242">
        <f t="shared" si="482"/>
        <v>364694</v>
      </c>
      <c r="AH1545" s="242">
        <f t="shared" si="494"/>
        <v>36469</v>
      </c>
      <c r="AI1545" s="242">
        <f t="shared" si="495"/>
        <v>13490</v>
      </c>
      <c r="AJ1545" s="244">
        <f t="shared" si="496"/>
        <v>414650</v>
      </c>
      <c r="AM1545" s="246">
        <f t="shared" si="497"/>
        <v>21290</v>
      </c>
      <c r="AN1545" s="246">
        <f t="shared" si="498"/>
        <v>15620</v>
      </c>
    </row>
    <row r="1546" spans="2:40">
      <c r="B1546" s="2">
        <v>1541</v>
      </c>
      <c r="C1546" s="3"/>
      <c r="J1546" s="247">
        <v>1041</v>
      </c>
      <c r="N1546" s="195">
        <v>436260</v>
      </c>
      <c r="O1546" s="195">
        <v>337880</v>
      </c>
      <c r="Q1546" s="241">
        <v>6060</v>
      </c>
      <c r="R1546" s="242">
        <f t="shared" si="483"/>
        <v>23490</v>
      </c>
      <c r="S1546" s="242">
        <f t="shared" si="485"/>
        <v>29460.000000000004</v>
      </c>
      <c r="T1546" s="242">
        <f t="shared" si="486"/>
        <v>224439.6</v>
      </c>
      <c r="U1546" s="242">
        <f t="shared" si="489"/>
        <v>277389.59999999998</v>
      </c>
      <c r="V1546" s="242">
        <f t="shared" si="481"/>
        <v>283449.59999999998</v>
      </c>
      <c r="W1546" s="242">
        <f t="shared" si="490"/>
        <v>28345</v>
      </c>
      <c r="X1546" s="242">
        <f t="shared" si="491"/>
        <v>10480</v>
      </c>
      <c r="Y1546" s="244">
        <f t="shared" si="492"/>
        <v>322270</v>
      </c>
      <c r="AB1546" s="241">
        <v>7300</v>
      </c>
      <c r="AC1546" s="242">
        <f t="shared" si="484"/>
        <v>27990</v>
      </c>
      <c r="AD1546" s="242">
        <f t="shared" si="487"/>
        <v>37580</v>
      </c>
      <c r="AE1546" s="242">
        <f t="shared" si="488"/>
        <v>292104.60000000003</v>
      </c>
      <c r="AF1546" s="242">
        <f t="shared" si="493"/>
        <v>357674.60000000003</v>
      </c>
      <c r="AG1546" s="242">
        <f t="shared" si="482"/>
        <v>364974.60000000003</v>
      </c>
      <c r="AH1546" s="242">
        <f t="shared" si="494"/>
        <v>36497</v>
      </c>
      <c r="AI1546" s="242">
        <f t="shared" si="495"/>
        <v>13500</v>
      </c>
      <c r="AJ1546" s="244">
        <f t="shared" si="496"/>
        <v>414970</v>
      </c>
      <c r="AM1546" s="246">
        <f t="shared" si="497"/>
        <v>21290</v>
      </c>
      <c r="AN1546" s="246">
        <f t="shared" si="498"/>
        <v>15610</v>
      </c>
    </row>
    <row r="1547" spans="2:40">
      <c r="B1547" s="247">
        <v>1542</v>
      </c>
      <c r="C1547" s="3"/>
      <c r="J1547" s="247">
        <v>1042</v>
      </c>
      <c r="N1547" s="195">
        <v>436580</v>
      </c>
      <c r="O1547" s="195">
        <v>338130</v>
      </c>
      <c r="Q1547" s="241">
        <v>6060</v>
      </c>
      <c r="R1547" s="242">
        <f t="shared" si="483"/>
        <v>23490</v>
      </c>
      <c r="S1547" s="242">
        <f t="shared" si="485"/>
        <v>29460.000000000004</v>
      </c>
      <c r="T1547" s="242">
        <f t="shared" si="486"/>
        <v>224655.19999999998</v>
      </c>
      <c r="U1547" s="242">
        <f t="shared" si="489"/>
        <v>277605.19999999995</v>
      </c>
      <c r="V1547" s="242">
        <f t="shared" si="481"/>
        <v>283665.19999999995</v>
      </c>
      <c r="W1547" s="242">
        <f t="shared" si="490"/>
        <v>28367</v>
      </c>
      <c r="X1547" s="242">
        <f t="shared" si="491"/>
        <v>10490</v>
      </c>
      <c r="Y1547" s="244">
        <f t="shared" si="492"/>
        <v>322520</v>
      </c>
      <c r="AB1547" s="241">
        <v>7300</v>
      </c>
      <c r="AC1547" s="242">
        <f t="shared" si="484"/>
        <v>27990</v>
      </c>
      <c r="AD1547" s="242">
        <f t="shared" si="487"/>
        <v>37580</v>
      </c>
      <c r="AE1547" s="242">
        <f t="shared" si="488"/>
        <v>292385.2</v>
      </c>
      <c r="AF1547" s="242">
        <f t="shared" si="493"/>
        <v>357955.2</v>
      </c>
      <c r="AG1547" s="242">
        <f t="shared" si="482"/>
        <v>365255.2</v>
      </c>
      <c r="AH1547" s="242">
        <f t="shared" si="494"/>
        <v>36526</v>
      </c>
      <c r="AI1547" s="242">
        <f t="shared" si="495"/>
        <v>13510</v>
      </c>
      <c r="AJ1547" s="244">
        <f t="shared" si="496"/>
        <v>415290</v>
      </c>
      <c r="AM1547" s="246">
        <f t="shared" si="497"/>
        <v>21290</v>
      </c>
      <c r="AN1547" s="246">
        <f t="shared" si="498"/>
        <v>15610</v>
      </c>
    </row>
    <row r="1548" spans="2:40">
      <c r="B1548" s="2">
        <v>1543</v>
      </c>
      <c r="C1548" s="3"/>
      <c r="J1548" s="247">
        <v>1043</v>
      </c>
      <c r="N1548" s="195">
        <v>436900</v>
      </c>
      <c r="O1548" s="195">
        <v>338380</v>
      </c>
      <c r="Q1548" s="241">
        <v>6060</v>
      </c>
      <c r="R1548" s="242">
        <f t="shared" si="483"/>
        <v>23490</v>
      </c>
      <c r="S1548" s="242">
        <f t="shared" si="485"/>
        <v>29460.000000000004</v>
      </c>
      <c r="T1548" s="242">
        <f t="shared" si="486"/>
        <v>224870.8</v>
      </c>
      <c r="U1548" s="242">
        <f t="shared" si="489"/>
        <v>277820.79999999999</v>
      </c>
      <c r="V1548" s="242">
        <f t="shared" si="481"/>
        <v>283880.8</v>
      </c>
      <c r="W1548" s="242">
        <f t="shared" si="490"/>
        <v>28388</v>
      </c>
      <c r="X1548" s="242">
        <f t="shared" si="491"/>
        <v>10500</v>
      </c>
      <c r="Y1548" s="244">
        <f t="shared" si="492"/>
        <v>322760</v>
      </c>
      <c r="AB1548" s="241">
        <v>7300</v>
      </c>
      <c r="AC1548" s="242">
        <f t="shared" si="484"/>
        <v>27990</v>
      </c>
      <c r="AD1548" s="242">
        <f t="shared" si="487"/>
        <v>37580</v>
      </c>
      <c r="AE1548" s="242">
        <f t="shared" si="488"/>
        <v>292665.80000000005</v>
      </c>
      <c r="AF1548" s="242">
        <f t="shared" si="493"/>
        <v>358235.80000000005</v>
      </c>
      <c r="AG1548" s="242">
        <f t="shared" si="482"/>
        <v>365535.80000000005</v>
      </c>
      <c r="AH1548" s="242">
        <f t="shared" si="494"/>
        <v>36554</v>
      </c>
      <c r="AI1548" s="242">
        <f t="shared" si="495"/>
        <v>13520</v>
      </c>
      <c r="AJ1548" s="244">
        <f t="shared" si="496"/>
        <v>415600</v>
      </c>
      <c r="AM1548" s="246">
        <f t="shared" si="497"/>
        <v>21300</v>
      </c>
      <c r="AN1548" s="246">
        <f t="shared" si="498"/>
        <v>15620</v>
      </c>
    </row>
    <row r="1549" spans="2:40">
      <c r="B1549" s="247">
        <v>1544</v>
      </c>
      <c r="C1549" s="3"/>
      <c r="J1549" s="247">
        <v>1044</v>
      </c>
      <c r="N1549" s="195">
        <v>437220</v>
      </c>
      <c r="O1549" s="195">
        <v>338610</v>
      </c>
      <c r="Q1549" s="241">
        <v>6060</v>
      </c>
      <c r="R1549" s="242">
        <f t="shared" si="483"/>
        <v>23490</v>
      </c>
      <c r="S1549" s="242">
        <f t="shared" si="485"/>
        <v>29460.000000000004</v>
      </c>
      <c r="T1549" s="242">
        <f t="shared" si="486"/>
        <v>225086.4</v>
      </c>
      <c r="U1549" s="242">
        <f t="shared" si="489"/>
        <v>278036.40000000002</v>
      </c>
      <c r="V1549" s="242">
        <f t="shared" si="481"/>
        <v>284096.40000000002</v>
      </c>
      <c r="W1549" s="242">
        <f t="shared" si="490"/>
        <v>28410</v>
      </c>
      <c r="X1549" s="242">
        <f t="shared" si="491"/>
        <v>10510</v>
      </c>
      <c r="Y1549" s="244">
        <f t="shared" si="492"/>
        <v>323010</v>
      </c>
      <c r="AB1549" s="241">
        <v>7300</v>
      </c>
      <c r="AC1549" s="242">
        <f t="shared" si="484"/>
        <v>27990</v>
      </c>
      <c r="AD1549" s="242">
        <f t="shared" si="487"/>
        <v>37580</v>
      </c>
      <c r="AE1549" s="242">
        <f t="shared" si="488"/>
        <v>292946.40000000002</v>
      </c>
      <c r="AF1549" s="242">
        <f t="shared" si="493"/>
        <v>358516.4</v>
      </c>
      <c r="AG1549" s="242">
        <f t="shared" si="482"/>
        <v>365816.4</v>
      </c>
      <c r="AH1549" s="242">
        <f t="shared" si="494"/>
        <v>36582</v>
      </c>
      <c r="AI1549" s="242">
        <f t="shared" si="495"/>
        <v>13530</v>
      </c>
      <c r="AJ1549" s="244">
        <f t="shared" si="496"/>
        <v>415920</v>
      </c>
      <c r="AM1549" s="246">
        <f t="shared" si="497"/>
        <v>21300</v>
      </c>
      <c r="AN1549" s="246">
        <f t="shared" si="498"/>
        <v>15600</v>
      </c>
    </row>
    <row r="1550" spans="2:40">
      <c r="B1550" s="2">
        <v>1545</v>
      </c>
      <c r="C1550" s="3"/>
      <c r="J1550" s="247">
        <v>1045</v>
      </c>
      <c r="N1550" s="195">
        <v>437540</v>
      </c>
      <c r="O1550" s="195">
        <v>338860</v>
      </c>
      <c r="Q1550" s="241">
        <v>6060</v>
      </c>
      <c r="R1550" s="242">
        <f t="shared" si="483"/>
        <v>23490</v>
      </c>
      <c r="S1550" s="242">
        <f t="shared" si="485"/>
        <v>29460.000000000004</v>
      </c>
      <c r="T1550" s="242">
        <f t="shared" si="486"/>
        <v>225302</v>
      </c>
      <c r="U1550" s="242">
        <f t="shared" si="489"/>
        <v>278252</v>
      </c>
      <c r="V1550" s="242">
        <f t="shared" ref="V1550:V1613" si="499">Q1550+U1550</f>
        <v>284312</v>
      </c>
      <c r="W1550" s="242">
        <f t="shared" si="490"/>
        <v>28431</v>
      </c>
      <c r="X1550" s="242">
        <f t="shared" si="491"/>
        <v>10510</v>
      </c>
      <c r="Y1550" s="244">
        <f t="shared" si="492"/>
        <v>323250</v>
      </c>
      <c r="AB1550" s="241">
        <v>7300</v>
      </c>
      <c r="AC1550" s="242">
        <f t="shared" si="484"/>
        <v>27990</v>
      </c>
      <c r="AD1550" s="242">
        <f t="shared" si="487"/>
        <v>37580</v>
      </c>
      <c r="AE1550" s="242">
        <f t="shared" si="488"/>
        <v>293227</v>
      </c>
      <c r="AF1550" s="242">
        <f t="shared" si="493"/>
        <v>358797</v>
      </c>
      <c r="AG1550" s="242">
        <f t="shared" ref="AG1550:AG1613" si="500">AB1550+AF1550</f>
        <v>366097</v>
      </c>
      <c r="AH1550" s="242">
        <f t="shared" si="494"/>
        <v>36610</v>
      </c>
      <c r="AI1550" s="242">
        <f t="shared" si="495"/>
        <v>13540</v>
      </c>
      <c r="AJ1550" s="244">
        <f t="shared" si="496"/>
        <v>416240</v>
      </c>
      <c r="AM1550" s="246">
        <f t="shared" si="497"/>
        <v>21300</v>
      </c>
      <c r="AN1550" s="246">
        <f t="shared" si="498"/>
        <v>15610</v>
      </c>
    </row>
    <row r="1551" spans="2:40">
      <c r="B1551" s="247">
        <v>1546</v>
      </c>
      <c r="C1551" s="3"/>
      <c r="J1551" s="247">
        <v>1046</v>
      </c>
      <c r="N1551" s="195">
        <v>437850</v>
      </c>
      <c r="O1551" s="195">
        <v>339110</v>
      </c>
      <c r="Q1551" s="241">
        <v>6060</v>
      </c>
      <c r="R1551" s="242">
        <f t="shared" si="483"/>
        <v>23490</v>
      </c>
      <c r="S1551" s="242">
        <f t="shared" si="485"/>
        <v>29460.000000000004</v>
      </c>
      <c r="T1551" s="242">
        <f t="shared" si="486"/>
        <v>225517.6</v>
      </c>
      <c r="U1551" s="242">
        <f t="shared" si="489"/>
        <v>278467.59999999998</v>
      </c>
      <c r="V1551" s="242">
        <f t="shared" si="499"/>
        <v>284527.59999999998</v>
      </c>
      <c r="W1551" s="242">
        <f t="shared" si="490"/>
        <v>28453</v>
      </c>
      <c r="X1551" s="242">
        <f t="shared" si="491"/>
        <v>10520</v>
      </c>
      <c r="Y1551" s="244">
        <f t="shared" si="492"/>
        <v>323500</v>
      </c>
      <c r="AB1551" s="241">
        <v>7300</v>
      </c>
      <c r="AC1551" s="242">
        <f t="shared" si="484"/>
        <v>27990</v>
      </c>
      <c r="AD1551" s="242">
        <f t="shared" si="487"/>
        <v>37580</v>
      </c>
      <c r="AE1551" s="242">
        <f t="shared" si="488"/>
        <v>293507.60000000003</v>
      </c>
      <c r="AF1551" s="242">
        <f t="shared" si="493"/>
        <v>359077.60000000003</v>
      </c>
      <c r="AG1551" s="242">
        <f t="shared" si="500"/>
        <v>366377.60000000003</v>
      </c>
      <c r="AH1551" s="242">
        <f t="shared" si="494"/>
        <v>36638</v>
      </c>
      <c r="AI1551" s="242">
        <f t="shared" si="495"/>
        <v>13550</v>
      </c>
      <c r="AJ1551" s="244">
        <f t="shared" si="496"/>
        <v>416560</v>
      </c>
      <c r="AM1551" s="246">
        <f t="shared" si="497"/>
        <v>21290</v>
      </c>
      <c r="AN1551" s="246">
        <f t="shared" si="498"/>
        <v>15610</v>
      </c>
    </row>
    <row r="1552" spans="2:40">
      <c r="B1552" s="2">
        <v>1547</v>
      </c>
      <c r="C1552" s="3"/>
      <c r="J1552" s="247">
        <v>1047</v>
      </c>
      <c r="N1552" s="195">
        <v>438170</v>
      </c>
      <c r="O1552" s="195">
        <v>339360</v>
      </c>
      <c r="Q1552" s="241">
        <v>6060</v>
      </c>
      <c r="R1552" s="242">
        <f t="shared" si="483"/>
        <v>23490</v>
      </c>
      <c r="S1552" s="242">
        <f t="shared" si="485"/>
        <v>29460.000000000004</v>
      </c>
      <c r="T1552" s="242">
        <f t="shared" si="486"/>
        <v>225733.19999999998</v>
      </c>
      <c r="U1552" s="242">
        <f t="shared" si="489"/>
        <v>278683.19999999995</v>
      </c>
      <c r="V1552" s="242">
        <f t="shared" si="499"/>
        <v>284743.19999999995</v>
      </c>
      <c r="W1552" s="242">
        <f t="shared" si="490"/>
        <v>28474</v>
      </c>
      <c r="X1552" s="242">
        <f t="shared" si="491"/>
        <v>10530</v>
      </c>
      <c r="Y1552" s="244">
        <f t="shared" si="492"/>
        <v>323740</v>
      </c>
      <c r="AB1552" s="241">
        <v>7300</v>
      </c>
      <c r="AC1552" s="242">
        <f t="shared" si="484"/>
        <v>27990</v>
      </c>
      <c r="AD1552" s="242">
        <f t="shared" si="487"/>
        <v>37580</v>
      </c>
      <c r="AE1552" s="242">
        <f t="shared" si="488"/>
        <v>293788.2</v>
      </c>
      <c r="AF1552" s="242">
        <f t="shared" si="493"/>
        <v>359358.2</v>
      </c>
      <c r="AG1552" s="242">
        <f t="shared" si="500"/>
        <v>366658.2</v>
      </c>
      <c r="AH1552" s="242">
        <f t="shared" si="494"/>
        <v>36666</v>
      </c>
      <c r="AI1552" s="242">
        <f t="shared" si="495"/>
        <v>13560</v>
      </c>
      <c r="AJ1552" s="244">
        <f t="shared" si="496"/>
        <v>416880</v>
      </c>
      <c r="AM1552" s="246">
        <f t="shared" si="497"/>
        <v>21290</v>
      </c>
      <c r="AN1552" s="246">
        <f t="shared" si="498"/>
        <v>15620</v>
      </c>
    </row>
    <row r="1553" spans="2:40">
      <c r="B1553" s="247">
        <v>1548</v>
      </c>
      <c r="C1553" s="3"/>
      <c r="J1553" s="247">
        <v>1048</v>
      </c>
      <c r="N1553" s="195">
        <v>438490</v>
      </c>
      <c r="O1553" s="195">
        <v>339600</v>
      </c>
      <c r="Q1553" s="241">
        <v>6060</v>
      </c>
      <c r="R1553" s="242">
        <f t="shared" si="483"/>
        <v>23490</v>
      </c>
      <c r="S1553" s="242">
        <f t="shared" si="485"/>
        <v>29460.000000000004</v>
      </c>
      <c r="T1553" s="242">
        <f t="shared" si="486"/>
        <v>225948.79999999999</v>
      </c>
      <c r="U1553" s="242">
        <f t="shared" si="489"/>
        <v>278898.8</v>
      </c>
      <c r="V1553" s="242">
        <f t="shared" si="499"/>
        <v>284958.8</v>
      </c>
      <c r="W1553" s="242">
        <f t="shared" si="490"/>
        <v>28496</v>
      </c>
      <c r="X1553" s="242">
        <f t="shared" si="491"/>
        <v>10540</v>
      </c>
      <c r="Y1553" s="244">
        <f t="shared" si="492"/>
        <v>323990</v>
      </c>
      <c r="AB1553" s="241">
        <v>7300</v>
      </c>
      <c r="AC1553" s="242">
        <f t="shared" si="484"/>
        <v>27990</v>
      </c>
      <c r="AD1553" s="242">
        <f t="shared" si="487"/>
        <v>37580</v>
      </c>
      <c r="AE1553" s="242">
        <f t="shared" si="488"/>
        <v>294068.80000000005</v>
      </c>
      <c r="AF1553" s="242">
        <f t="shared" si="493"/>
        <v>359638.80000000005</v>
      </c>
      <c r="AG1553" s="242">
        <f t="shared" si="500"/>
        <v>366938.80000000005</v>
      </c>
      <c r="AH1553" s="242">
        <f t="shared" si="494"/>
        <v>36694</v>
      </c>
      <c r="AI1553" s="242">
        <f t="shared" si="495"/>
        <v>13570</v>
      </c>
      <c r="AJ1553" s="244">
        <f t="shared" si="496"/>
        <v>417200</v>
      </c>
      <c r="AM1553" s="246">
        <f t="shared" si="497"/>
        <v>21290</v>
      </c>
      <c r="AN1553" s="246">
        <f t="shared" si="498"/>
        <v>15610</v>
      </c>
    </row>
    <row r="1554" spans="2:40">
      <c r="B1554" s="2">
        <v>1549</v>
      </c>
      <c r="C1554" s="3"/>
      <c r="J1554" s="247">
        <v>1049</v>
      </c>
      <c r="N1554" s="195">
        <v>438820</v>
      </c>
      <c r="O1554" s="195">
        <v>339840</v>
      </c>
      <c r="Q1554" s="241">
        <v>6060</v>
      </c>
      <c r="R1554" s="242">
        <f t="shared" si="483"/>
        <v>23490</v>
      </c>
      <c r="S1554" s="242">
        <f t="shared" si="485"/>
        <v>29460.000000000004</v>
      </c>
      <c r="T1554" s="242">
        <f t="shared" si="486"/>
        <v>226164.4</v>
      </c>
      <c r="U1554" s="242">
        <f t="shared" si="489"/>
        <v>279114.40000000002</v>
      </c>
      <c r="V1554" s="242">
        <f t="shared" si="499"/>
        <v>285174.40000000002</v>
      </c>
      <c r="W1554" s="242">
        <f t="shared" si="490"/>
        <v>28517</v>
      </c>
      <c r="X1554" s="242">
        <f t="shared" si="491"/>
        <v>10550</v>
      </c>
      <c r="Y1554" s="244">
        <f t="shared" si="492"/>
        <v>324240</v>
      </c>
      <c r="AB1554" s="241">
        <v>7300</v>
      </c>
      <c r="AC1554" s="242">
        <f t="shared" si="484"/>
        <v>27990</v>
      </c>
      <c r="AD1554" s="242">
        <f t="shared" si="487"/>
        <v>37580</v>
      </c>
      <c r="AE1554" s="242">
        <f t="shared" si="488"/>
        <v>294349.40000000002</v>
      </c>
      <c r="AF1554" s="242">
        <f t="shared" si="493"/>
        <v>359919.4</v>
      </c>
      <c r="AG1554" s="242">
        <f t="shared" si="500"/>
        <v>367219.4</v>
      </c>
      <c r="AH1554" s="242">
        <f t="shared" si="494"/>
        <v>36722</v>
      </c>
      <c r="AI1554" s="242">
        <f t="shared" si="495"/>
        <v>13580</v>
      </c>
      <c r="AJ1554" s="244">
        <f t="shared" si="496"/>
        <v>417520</v>
      </c>
      <c r="AM1554" s="246">
        <f t="shared" si="497"/>
        <v>21300</v>
      </c>
      <c r="AN1554" s="246">
        <f t="shared" si="498"/>
        <v>15600</v>
      </c>
    </row>
    <row r="1555" spans="2:40">
      <c r="B1555" s="247">
        <v>1550</v>
      </c>
      <c r="C1555" s="3"/>
      <c r="J1555" s="247">
        <v>1050</v>
      </c>
      <c r="N1555" s="195">
        <v>439140</v>
      </c>
      <c r="O1555" s="195">
        <v>340090</v>
      </c>
      <c r="Q1555" s="241">
        <v>6060</v>
      </c>
      <c r="R1555" s="242">
        <f t="shared" si="483"/>
        <v>23490</v>
      </c>
      <c r="S1555" s="242">
        <f t="shared" si="485"/>
        <v>29460.000000000004</v>
      </c>
      <c r="T1555" s="242">
        <f t="shared" si="486"/>
        <v>226380</v>
      </c>
      <c r="U1555" s="242">
        <f t="shared" si="489"/>
        <v>279330</v>
      </c>
      <c r="V1555" s="242">
        <f t="shared" si="499"/>
        <v>285390</v>
      </c>
      <c r="W1555" s="242">
        <f t="shared" si="490"/>
        <v>28539</v>
      </c>
      <c r="X1555" s="242">
        <f t="shared" si="491"/>
        <v>10550</v>
      </c>
      <c r="Y1555" s="244">
        <f t="shared" si="492"/>
        <v>324470</v>
      </c>
      <c r="AB1555" s="241">
        <v>7300</v>
      </c>
      <c r="AC1555" s="242">
        <f t="shared" si="484"/>
        <v>27990</v>
      </c>
      <c r="AD1555" s="242">
        <f t="shared" si="487"/>
        <v>37580</v>
      </c>
      <c r="AE1555" s="242">
        <f t="shared" si="488"/>
        <v>294630</v>
      </c>
      <c r="AF1555" s="242">
        <f t="shared" si="493"/>
        <v>360200</v>
      </c>
      <c r="AG1555" s="242">
        <f t="shared" si="500"/>
        <v>367500</v>
      </c>
      <c r="AH1555" s="242">
        <f t="shared" si="494"/>
        <v>36750</v>
      </c>
      <c r="AI1555" s="242">
        <f t="shared" si="495"/>
        <v>13590</v>
      </c>
      <c r="AJ1555" s="244">
        <f t="shared" si="496"/>
        <v>417840</v>
      </c>
      <c r="AM1555" s="246">
        <f t="shared" si="497"/>
        <v>21300</v>
      </c>
      <c r="AN1555" s="246">
        <f t="shared" si="498"/>
        <v>15620</v>
      </c>
    </row>
    <row r="1556" spans="2:40">
      <c r="B1556" s="2">
        <v>1551</v>
      </c>
      <c r="C1556" s="3"/>
      <c r="J1556" s="247">
        <v>1051</v>
      </c>
      <c r="N1556" s="195">
        <v>439460</v>
      </c>
      <c r="O1556" s="195">
        <v>340330</v>
      </c>
      <c r="Q1556" s="241">
        <v>6060</v>
      </c>
      <c r="R1556" s="242">
        <f t="shared" si="483"/>
        <v>23490</v>
      </c>
      <c r="S1556" s="242">
        <f t="shared" si="485"/>
        <v>29460.000000000004</v>
      </c>
      <c r="T1556" s="242">
        <f t="shared" si="486"/>
        <v>226595.6</v>
      </c>
      <c r="U1556" s="242">
        <f t="shared" si="489"/>
        <v>279545.59999999998</v>
      </c>
      <c r="V1556" s="242">
        <f t="shared" si="499"/>
        <v>285605.59999999998</v>
      </c>
      <c r="W1556" s="242">
        <f t="shared" si="490"/>
        <v>28561</v>
      </c>
      <c r="X1556" s="242">
        <f t="shared" si="491"/>
        <v>10560</v>
      </c>
      <c r="Y1556" s="244">
        <f t="shared" si="492"/>
        <v>324720</v>
      </c>
      <c r="AB1556" s="241">
        <v>7300</v>
      </c>
      <c r="AC1556" s="242">
        <f t="shared" si="484"/>
        <v>27990</v>
      </c>
      <c r="AD1556" s="242">
        <f t="shared" si="487"/>
        <v>37580</v>
      </c>
      <c r="AE1556" s="242">
        <f t="shared" si="488"/>
        <v>294910.60000000003</v>
      </c>
      <c r="AF1556" s="242">
        <f t="shared" si="493"/>
        <v>360480.60000000003</v>
      </c>
      <c r="AG1556" s="242">
        <f t="shared" si="500"/>
        <v>367780.60000000003</v>
      </c>
      <c r="AH1556" s="242">
        <f t="shared" si="494"/>
        <v>36778</v>
      </c>
      <c r="AI1556" s="242">
        <f t="shared" si="495"/>
        <v>13600</v>
      </c>
      <c r="AJ1556" s="244">
        <f t="shared" si="496"/>
        <v>418150</v>
      </c>
      <c r="AM1556" s="246">
        <f t="shared" si="497"/>
        <v>21310</v>
      </c>
      <c r="AN1556" s="246">
        <f t="shared" si="498"/>
        <v>15610</v>
      </c>
    </row>
    <row r="1557" spans="2:40">
      <c r="B1557" s="247">
        <v>1552</v>
      </c>
      <c r="C1557" s="3"/>
      <c r="J1557" s="247">
        <v>1052</v>
      </c>
      <c r="N1557" s="195">
        <v>439780</v>
      </c>
      <c r="O1557" s="195">
        <v>340580</v>
      </c>
      <c r="Q1557" s="241">
        <v>6060</v>
      </c>
      <c r="R1557" s="242">
        <f t="shared" si="483"/>
        <v>23490</v>
      </c>
      <c r="S1557" s="242">
        <f t="shared" si="485"/>
        <v>29460.000000000004</v>
      </c>
      <c r="T1557" s="242">
        <f t="shared" si="486"/>
        <v>226811.19999999998</v>
      </c>
      <c r="U1557" s="242">
        <f t="shared" si="489"/>
        <v>279761.19999999995</v>
      </c>
      <c r="V1557" s="242">
        <f t="shared" si="499"/>
        <v>285821.19999999995</v>
      </c>
      <c r="W1557" s="242">
        <f t="shared" si="490"/>
        <v>28582</v>
      </c>
      <c r="X1557" s="242">
        <f t="shared" si="491"/>
        <v>10570</v>
      </c>
      <c r="Y1557" s="244">
        <f t="shared" si="492"/>
        <v>324970</v>
      </c>
      <c r="AB1557" s="241">
        <v>7300</v>
      </c>
      <c r="AC1557" s="242">
        <f t="shared" si="484"/>
        <v>27990</v>
      </c>
      <c r="AD1557" s="242">
        <f t="shared" si="487"/>
        <v>37580</v>
      </c>
      <c r="AE1557" s="242">
        <f t="shared" si="488"/>
        <v>295191.2</v>
      </c>
      <c r="AF1557" s="242">
        <f t="shared" si="493"/>
        <v>360761.2</v>
      </c>
      <c r="AG1557" s="242">
        <f t="shared" si="500"/>
        <v>368061.2</v>
      </c>
      <c r="AH1557" s="242">
        <f t="shared" si="494"/>
        <v>36806</v>
      </c>
      <c r="AI1557" s="242">
        <f t="shared" si="495"/>
        <v>13610</v>
      </c>
      <c r="AJ1557" s="244">
        <f t="shared" si="496"/>
        <v>418470</v>
      </c>
      <c r="AM1557" s="246">
        <f t="shared" si="497"/>
        <v>21310</v>
      </c>
      <c r="AN1557" s="246">
        <f t="shared" si="498"/>
        <v>15610</v>
      </c>
    </row>
    <row r="1558" spans="2:40">
      <c r="B1558" s="2">
        <v>1553</v>
      </c>
      <c r="C1558" s="3"/>
      <c r="J1558" s="247">
        <v>1053</v>
      </c>
      <c r="N1558" s="195">
        <v>440090</v>
      </c>
      <c r="O1558" s="195">
        <v>340830</v>
      </c>
      <c r="Q1558" s="241">
        <v>6060</v>
      </c>
      <c r="R1558" s="242">
        <f t="shared" si="483"/>
        <v>23490</v>
      </c>
      <c r="S1558" s="242">
        <f t="shared" si="485"/>
        <v>29460.000000000004</v>
      </c>
      <c r="T1558" s="242">
        <f t="shared" si="486"/>
        <v>227026.8</v>
      </c>
      <c r="U1558" s="242">
        <f t="shared" si="489"/>
        <v>279976.8</v>
      </c>
      <c r="V1558" s="242">
        <f t="shared" si="499"/>
        <v>286036.8</v>
      </c>
      <c r="W1558" s="242">
        <f t="shared" si="490"/>
        <v>28604</v>
      </c>
      <c r="X1558" s="242">
        <f t="shared" si="491"/>
        <v>10580</v>
      </c>
      <c r="Y1558" s="244">
        <f t="shared" si="492"/>
        <v>325220</v>
      </c>
      <c r="AB1558" s="241">
        <v>7300</v>
      </c>
      <c r="AC1558" s="242">
        <f t="shared" si="484"/>
        <v>27990</v>
      </c>
      <c r="AD1558" s="242">
        <f t="shared" si="487"/>
        <v>37580</v>
      </c>
      <c r="AE1558" s="242">
        <f t="shared" si="488"/>
        <v>295471.80000000005</v>
      </c>
      <c r="AF1558" s="242">
        <f t="shared" si="493"/>
        <v>361041.80000000005</v>
      </c>
      <c r="AG1558" s="242">
        <f t="shared" si="500"/>
        <v>368341.80000000005</v>
      </c>
      <c r="AH1558" s="242">
        <f t="shared" si="494"/>
        <v>36834</v>
      </c>
      <c r="AI1558" s="242">
        <f t="shared" si="495"/>
        <v>13620</v>
      </c>
      <c r="AJ1558" s="244">
        <f t="shared" si="496"/>
        <v>418790</v>
      </c>
      <c r="AM1558" s="246">
        <f t="shared" si="497"/>
        <v>21300</v>
      </c>
      <c r="AN1558" s="246">
        <f t="shared" si="498"/>
        <v>15610</v>
      </c>
    </row>
    <row r="1559" spans="2:40">
      <c r="B1559" s="247">
        <v>1554</v>
      </c>
      <c r="C1559" s="3"/>
      <c r="J1559" s="247">
        <v>1054</v>
      </c>
      <c r="N1559" s="195">
        <v>440410</v>
      </c>
      <c r="O1559" s="195">
        <v>341070</v>
      </c>
      <c r="Q1559" s="241">
        <v>6060</v>
      </c>
      <c r="R1559" s="242">
        <f t="shared" si="483"/>
        <v>23490</v>
      </c>
      <c r="S1559" s="242">
        <f t="shared" si="485"/>
        <v>29460.000000000004</v>
      </c>
      <c r="T1559" s="242">
        <f t="shared" si="486"/>
        <v>227242.4</v>
      </c>
      <c r="U1559" s="242">
        <f t="shared" si="489"/>
        <v>280192.40000000002</v>
      </c>
      <c r="V1559" s="242">
        <f t="shared" si="499"/>
        <v>286252.40000000002</v>
      </c>
      <c r="W1559" s="242">
        <f t="shared" si="490"/>
        <v>28625</v>
      </c>
      <c r="X1559" s="242">
        <f t="shared" si="491"/>
        <v>10590</v>
      </c>
      <c r="Y1559" s="244">
        <f t="shared" si="492"/>
        <v>325460</v>
      </c>
      <c r="AB1559" s="241">
        <v>7300</v>
      </c>
      <c r="AC1559" s="242">
        <f t="shared" si="484"/>
        <v>27990</v>
      </c>
      <c r="AD1559" s="242">
        <f t="shared" si="487"/>
        <v>37580</v>
      </c>
      <c r="AE1559" s="242">
        <f t="shared" si="488"/>
        <v>295752.40000000002</v>
      </c>
      <c r="AF1559" s="242">
        <f t="shared" si="493"/>
        <v>361322.4</v>
      </c>
      <c r="AG1559" s="242">
        <f t="shared" si="500"/>
        <v>368622.4</v>
      </c>
      <c r="AH1559" s="242">
        <f t="shared" si="494"/>
        <v>36862</v>
      </c>
      <c r="AI1559" s="242">
        <f t="shared" si="495"/>
        <v>13630</v>
      </c>
      <c r="AJ1559" s="244">
        <f t="shared" si="496"/>
        <v>419110</v>
      </c>
      <c r="AM1559" s="246">
        <f t="shared" si="497"/>
        <v>21300</v>
      </c>
      <c r="AN1559" s="246">
        <f t="shared" si="498"/>
        <v>15610</v>
      </c>
    </row>
    <row r="1560" spans="2:40">
      <c r="B1560" s="2">
        <v>1555</v>
      </c>
      <c r="C1560" s="3"/>
      <c r="J1560" s="247">
        <v>1055</v>
      </c>
      <c r="N1560" s="195">
        <v>440730</v>
      </c>
      <c r="O1560" s="195">
        <v>341310</v>
      </c>
      <c r="Q1560" s="241">
        <v>6060</v>
      </c>
      <c r="R1560" s="242">
        <f t="shared" si="483"/>
        <v>23490</v>
      </c>
      <c r="S1560" s="242">
        <f t="shared" si="485"/>
        <v>29460.000000000004</v>
      </c>
      <c r="T1560" s="242">
        <f t="shared" si="486"/>
        <v>227458</v>
      </c>
      <c r="U1560" s="242">
        <f t="shared" si="489"/>
        <v>280408</v>
      </c>
      <c r="V1560" s="242">
        <f t="shared" si="499"/>
        <v>286468</v>
      </c>
      <c r="W1560" s="242">
        <f t="shared" si="490"/>
        <v>28647</v>
      </c>
      <c r="X1560" s="242">
        <f t="shared" si="491"/>
        <v>10590</v>
      </c>
      <c r="Y1560" s="244">
        <f t="shared" si="492"/>
        <v>325700</v>
      </c>
      <c r="AB1560" s="241">
        <v>7300</v>
      </c>
      <c r="AC1560" s="242">
        <f t="shared" si="484"/>
        <v>27990</v>
      </c>
      <c r="AD1560" s="242">
        <f t="shared" si="487"/>
        <v>37580</v>
      </c>
      <c r="AE1560" s="242">
        <f t="shared" si="488"/>
        <v>296033</v>
      </c>
      <c r="AF1560" s="242">
        <f t="shared" si="493"/>
        <v>361603</v>
      </c>
      <c r="AG1560" s="242">
        <f t="shared" si="500"/>
        <v>368903</v>
      </c>
      <c r="AH1560" s="242">
        <f t="shared" si="494"/>
        <v>36890</v>
      </c>
      <c r="AI1560" s="242">
        <f t="shared" si="495"/>
        <v>13640</v>
      </c>
      <c r="AJ1560" s="244">
        <f t="shared" si="496"/>
        <v>419430</v>
      </c>
      <c r="AM1560" s="246">
        <f t="shared" si="497"/>
        <v>21300</v>
      </c>
      <c r="AN1560" s="246">
        <f t="shared" si="498"/>
        <v>15610</v>
      </c>
    </row>
    <row r="1561" spans="2:40">
      <c r="B1561" s="247">
        <v>1556</v>
      </c>
      <c r="C1561" s="3"/>
      <c r="J1561" s="247">
        <v>1056</v>
      </c>
      <c r="N1561" s="195">
        <v>441050</v>
      </c>
      <c r="O1561" s="195">
        <v>341560</v>
      </c>
      <c r="Q1561" s="241">
        <v>6060</v>
      </c>
      <c r="R1561" s="242">
        <f t="shared" si="483"/>
        <v>23490</v>
      </c>
      <c r="S1561" s="242">
        <f t="shared" si="485"/>
        <v>29460.000000000004</v>
      </c>
      <c r="T1561" s="242">
        <f t="shared" si="486"/>
        <v>227673.60000000001</v>
      </c>
      <c r="U1561" s="242">
        <f t="shared" si="489"/>
        <v>280623.59999999998</v>
      </c>
      <c r="V1561" s="242">
        <f t="shared" si="499"/>
        <v>286683.59999999998</v>
      </c>
      <c r="W1561" s="242">
        <f t="shared" si="490"/>
        <v>28668</v>
      </c>
      <c r="X1561" s="242">
        <f t="shared" si="491"/>
        <v>10600</v>
      </c>
      <c r="Y1561" s="244">
        <f t="shared" si="492"/>
        <v>325950</v>
      </c>
      <c r="AB1561" s="241">
        <v>7300</v>
      </c>
      <c r="AC1561" s="242">
        <f t="shared" si="484"/>
        <v>27990</v>
      </c>
      <c r="AD1561" s="242">
        <f t="shared" si="487"/>
        <v>37580</v>
      </c>
      <c r="AE1561" s="242">
        <f t="shared" si="488"/>
        <v>296313.60000000003</v>
      </c>
      <c r="AF1561" s="242">
        <f t="shared" si="493"/>
        <v>361883.60000000003</v>
      </c>
      <c r="AG1561" s="242">
        <f t="shared" si="500"/>
        <v>369183.60000000003</v>
      </c>
      <c r="AH1561" s="242">
        <f t="shared" si="494"/>
        <v>36918</v>
      </c>
      <c r="AI1561" s="242">
        <f t="shared" si="495"/>
        <v>13650</v>
      </c>
      <c r="AJ1561" s="244">
        <f t="shared" si="496"/>
        <v>419750</v>
      </c>
      <c r="AM1561" s="246">
        <f t="shared" si="497"/>
        <v>21300</v>
      </c>
      <c r="AN1561" s="246">
        <f t="shared" si="498"/>
        <v>15610</v>
      </c>
    </row>
    <row r="1562" spans="2:40">
      <c r="B1562" s="2">
        <v>1557</v>
      </c>
      <c r="C1562" s="3"/>
      <c r="J1562" s="247">
        <v>1057</v>
      </c>
      <c r="N1562" s="195">
        <v>441370</v>
      </c>
      <c r="O1562" s="195">
        <v>341810</v>
      </c>
      <c r="Q1562" s="241">
        <v>6060</v>
      </c>
      <c r="R1562" s="242">
        <f t="shared" si="483"/>
        <v>23490</v>
      </c>
      <c r="S1562" s="242">
        <f t="shared" si="485"/>
        <v>29460.000000000004</v>
      </c>
      <c r="T1562" s="242">
        <f t="shared" si="486"/>
        <v>227889.19999999998</v>
      </c>
      <c r="U1562" s="242">
        <f t="shared" si="489"/>
        <v>280839.19999999995</v>
      </c>
      <c r="V1562" s="242">
        <f t="shared" si="499"/>
        <v>286899.19999999995</v>
      </c>
      <c r="W1562" s="242">
        <f t="shared" si="490"/>
        <v>28690</v>
      </c>
      <c r="X1562" s="242">
        <f t="shared" si="491"/>
        <v>10610</v>
      </c>
      <c r="Y1562" s="244">
        <f t="shared" si="492"/>
        <v>326190</v>
      </c>
      <c r="AB1562" s="241">
        <v>7300</v>
      </c>
      <c r="AC1562" s="242">
        <f t="shared" si="484"/>
        <v>27990</v>
      </c>
      <c r="AD1562" s="242">
        <f t="shared" si="487"/>
        <v>37580</v>
      </c>
      <c r="AE1562" s="242">
        <f t="shared" si="488"/>
        <v>296594.2</v>
      </c>
      <c r="AF1562" s="242">
        <f t="shared" si="493"/>
        <v>362164.2</v>
      </c>
      <c r="AG1562" s="242">
        <f t="shared" si="500"/>
        <v>369464.2</v>
      </c>
      <c r="AH1562" s="242">
        <f t="shared" si="494"/>
        <v>36946</v>
      </c>
      <c r="AI1562" s="242">
        <f t="shared" si="495"/>
        <v>13670</v>
      </c>
      <c r="AJ1562" s="244">
        <f t="shared" si="496"/>
        <v>420080</v>
      </c>
      <c r="AM1562" s="246">
        <f t="shared" si="497"/>
        <v>21290</v>
      </c>
      <c r="AN1562" s="246">
        <f t="shared" si="498"/>
        <v>15620</v>
      </c>
    </row>
    <row r="1563" spans="2:40">
      <c r="B1563" s="247">
        <v>1558</v>
      </c>
      <c r="C1563" s="3"/>
      <c r="J1563" s="247">
        <v>1058</v>
      </c>
      <c r="N1563" s="195">
        <v>441690</v>
      </c>
      <c r="O1563" s="195">
        <v>342050</v>
      </c>
      <c r="Q1563" s="241">
        <v>6060</v>
      </c>
      <c r="R1563" s="242">
        <f t="shared" si="483"/>
        <v>23490</v>
      </c>
      <c r="S1563" s="242">
        <f t="shared" si="485"/>
        <v>29460.000000000004</v>
      </c>
      <c r="T1563" s="242">
        <f t="shared" si="486"/>
        <v>228104.8</v>
      </c>
      <c r="U1563" s="242">
        <f t="shared" si="489"/>
        <v>281054.8</v>
      </c>
      <c r="V1563" s="242">
        <f t="shared" si="499"/>
        <v>287114.8</v>
      </c>
      <c r="W1563" s="242">
        <f t="shared" si="490"/>
        <v>28711</v>
      </c>
      <c r="X1563" s="242">
        <f t="shared" si="491"/>
        <v>10620</v>
      </c>
      <c r="Y1563" s="244">
        <f t="shared" si="492"/>
        <v>326440</v>
      </c>
      <c r="AB1563" s="241">
        <v>7300</v>
      </c>
      <c r="AC1563" s="242">
        <f t="shared" si="484"/>
        <v>27990</v>
      </c>
      <c r="AD1563" s="242">
        <f t="shared" si="487"/>
        <v>37580</v>
      </c>
      <c r="AE1563" s="242">
        <f t="shared" si="488"/>
        <v>296874.80000000005</v>
      </c>
      <c r="AF1563" s="242">
        <f t="shared" si="493"/>
        <v>362444.80000000005</v>
      </c>
      <c r="AG1563" s="242">
        <f t="shared" si="500"/>
        <v>369744.80000000005</v>
      </c>
      <c r="AH1563" s="242">
        <f t="shared" si="494"/>
        <v>36974</v>
      </c>
      <c r="AI1563" s="242">
        <f t="shared" si="495"/>
        <v>13680</v>
      </c>
      <c r="AJ1563" s="244">
        <f t="shared" si="496"/>
        <v>420390</v>
      </c>
      <c r="AM1563" s="246">
        <f t="shared" si="497"/>
        <v>21300</v>
      </c>
      <c r="AN1563" s="246">
        <f t="shared" si="498"/>
        <v>15610</v>
      </c>
    </row>
    <row r="1564" spans="2:40">
      <c r="B1564" s="2">
        <v>1559</v>
      </c>
      <c r="C1564" s="3"/>
      <c r="J1564" s="247">
        <v>1059</v>
      </c>
      <c r="N1564" s="195">
        <v>442010</v>
      </c>
      <c r="O1564" s="195">
        <v>342290</v>
      </c>
      <c r="Q1564" s="241">
        <v>6060</v>
      </c>
      <c r="R1564" s="242">
        <f t="shared" si="483"/>
        <v>23490</v>
      </c>
      <c r="S1564" s="242">
        <f t="shared" si="485"/>
        <v>29460.000000000004</v>
      </c>
      <c r="T1564" s="242">
        <f t="shared" si="486"/>
        <v>228320.4</v>
      </c>
      <c r="U1564" s="242">
        <f t="shared" si="489"/>
        <v>281270.40000000002</v>
      </c>
      <c r="V1564" s="242">
        <f t="shared" si="499"/>
        <v>287330.40000000002</v>
      </c>
      <c r="W1564" s="242">
        <f t="shared" si="490"/>
        <v>28733</v>
      </c>
      <c r="X1564" s="242">
        <f t="shared" si="491"/>
        <v>10630</v>
      </c>
      <c r="Y1564" s="244">
        <f t="shared" si="492"/>
        <v>326690</v>
      </c>
      <c r="AB1564" s="241">
        <v>7300</v>
      </c>
      <c r="AC1564" s="242">
        <f t="shared" si="484"/>
        <v>27990</v>
      </c>
      <c r="AD1564" s="242">
        <f t="shared" si="487"/>
        <v>37580</v>
      </c>
      <c r="AE1564" s="242">
        <f t="shared" si="488"/>
        <v>297155.40000000002</v>
      </c>
      <c r="AF1564" s="242">
        <f t="shared" si="493"/>
        <v>362725.4</v>
      </c>
      <c r="AG1564" s="242">
        <f t="shared" si="500"/>
        <v>370025.4</v>
      </c>
      <c r="AH1564" s="242">
        <f t="shared" si="494"/>
        <v>37003</v>
      </c>
      <c r="AI1564" s="242">
        <f t="shared" si="495"/>
        <v>13690</v>
      </c>
      <c r="AJ1564" s="244">
        <f t="shared" si="496"/>
        <v>420710</v>
      </c>
      <c r="AM1564" s="246">
        <f t="shared" si="497"/>
        <v>21300</v>
      </c>
      <c r="AN1564" s="246">
        <f t="shared" si="498"/>
        <v>15600</v>
      </c>
    </row>
    <row r="1565" spans="2:40">
      <c r="B1565" s="247">
        <v>1560</v>
      </c>
      <c r="C1565" s="3"/>
      <c r="J1565" s="247">
        <v>1060</v>
      </c>
      <c r="N1565" s="195">
        <v>442330</v>
      </c>
      <c r="O1565" s="195">
        <v>342540</v>
      </c>
      <c r="Q1565" s="241">
        <v>6060</v>
      </c>
      <c r="R1565" s="242">
        <f t="shared" si="483"/>
        <v>23490</v>
      </c>
      <c r="S1565" s="242">
        <f t="shared" si="485"/>
        <v>29460.000000000004</v>
      </c>
      <c r="T1565" s="242">
        <f t="shared" si="486"/>
        <v>228536</v>
      </c>
      <c r="U1565" s="242">
        <f t="shared" si="489"/>
        <v>281486</v>
      </c>
      <c r="V1565" s="242">
        <f t="shared" si="499"/>
        <v>287546</v>
      </c>
      <c r="W1565" s="242">
        <f t="shared" si="490"/>
        <v>28755</v>
      </c>
      <c r="X1565" s="242">
        <f t="shared" si="491"/>
        <v>10630</v>
      </c>
      <c r="Y1565" s="244">
        <f t="shared" si="492"/>
        <v>326930</v>
      </c>
      <c r="AB1565" s="241">
        <v>7300</v>
      </c>
      <c r="AC1565" s="242">
        <f t="shared" si="484"/>
        <v>27990</v>
      </c>
      <c r="AD1565" s="242">
        <f t="shared" si="487"/>
        <v>37580</v>
      </c>
      <c r="AE1565" s="242">
        <f t="shared" si="488"/>
        <v>297436</v>
      </c>
      <c r="AF1565" s="242">
        <f t="shared" si="493"/>
        <v>363006</v>
      </c>
      <c r="AG1565" s="242">
        <f t="shared" si="500"/>
        <v>370306</v>
      </c>
      <c r="AH1565" s="242">
        <f t="shared" si="494"/>
        <v>37031</v>
      </c>
      <c r="AI1565" s="242">
        <f t="shared" si="495"/>
        <v>13700</v>
      </c>
      <c r="AJ1565" s="244">
        <f t="shared" si="496"/>
        <v>421030</v>
      </c>
      <c r="AM1565" s="246">
        <f t="shared" si="497"/>
        <v>21300</v>
      </c>
      <c r="AN1565" s="246">
        <f t="shared" si="498"/>
        <v>15610</v>
      </c>
    </row>
    <row r="1566" spans="2:40">
      <c r="B1566" s="2">
        <v>1561</v>
      </c>
      <c r="C1566" s="3"/>
      <c r="J1566" s="247">
        <v>1061</v>
      </c>
      <c r="N1566" s="195">
        <v>442640</v>
      </c>
      <c r="O1566" s="195">
        <v>342790</v>
      </c>
      <c r="Q1566" s="241">
        <v>6060</v>
      </c>
      <c r="R1566" s="242">
        <f t="shared" si="483"/>
        <v>23490</v>
      </c>
      <c r="S1566" s="242">
        <f t="shared" si="485"/>
        <v>29460.000000000004</v>
      </c>
      <c r="T1566" s="242">
        <f t="shared" si="486"/>
        <v>228751.6</v>
      </c>
      <c r="U1566" s="242">
        <f t="shared" si="489"/>
        <v>281701.59999999998</v>
      </c>
      <c r="V1566" s="242">
        <f t="shared" si="499"/>
        <v>287761.59999999998</v>
      </c>
      <c r="W1566" s="242">
        <f t="shared" si="490"/>
        <v>28776</v>
      </c>
      <c r="X1566" s="242">
        <f t="shared" si="491"/>
        <v>10640</v>
      </c>
      <c r="Y1566" s="244">
        <f t="shared" si="492"/>
        <v>327170</v>
      </c>
      <c r="AB1566" s="241">
        <v>7300</v>
      </c>
      <c r="AC1566" s="242">
        <f t="shared" si="484"/>
        <v>27990</v>
      </c>
      <c r="AD1566" s="242">
        <f t="shared" si="487"/>
        <v>37580</v>
      </c>
      <c r="AE1566" s="242">
        <f t="shared" si="488"/>
        <v>297716.60000000003</v>
      </c>
      <c r="AF1566" s="242">
        <f t="shared" si="493"/>
        <v>363286.60000000003</v>
      </c>
      <c r="AG1566" s="242">
        <f t="shared" si="500"/>
        <v>370586.60000000003</v>
      </c>
      <c r="AH1566" s="242">
        <f t="shared" si="494"/>
        <v>37059</v>
      </c>
      <c r="AI1566" s="242">
        <f t="shared" si="495"/>
        <v>13710</v>
      </c>
      <c r="AJ1566" s="244">
        <f t="shared" si="496"/>
        <v>421350</v>
      </c>
      <c r="AM1566" s="246">
        <f t="shared" si="497"/>
        <v>21290</v>
      </c>
      <c r="AN1566" s="246">
        <f t="shared" si="498"/>
        <v>15620</v>
      </c>
    </row>
    <row r="1567" spans="2:40">
      <c r="B1567" s="247">
        <v>1562</v>
      </c>
      <c r="C1567" s="3"/>
      <c r="J1567" s="247">
        <v>1062</v>
      </c>
      <c r="N1567" s="195">
        <v>442960</v>
      </c>
      <c r="O1567" s="195">
        <v>343030</v>
      </c>
      <c r="Q1567" s="241">
        <v>6060</v>
      </c>
      <c r="R1567" s="242">
        <f t="shared" si="483"/>
        <v>23490</v>
      </c>
      <c r="S1567" s="242">
        <f t="shared" si="485"/>
        <v>29460.000000000004</v>
      </c>
      <c r="T1567" s="242">
        <f t="shared" si="486"/>
        <v>228967.19999999998</v>
      </c>
      <c r="U1567" s="242">
        <f t="shared" si="489"/>
        <v>281917.19999999995</v>
      </c>
      <c r="V1567" s="242">
        <f t="shared" si="499"/>
        <v>287977.19999999995</v>
      </c>
      <c r="W1567" s="242">
        <f t="shared" si="490"/>
        <v>28798</v>
      </c>
      <c r="X1567" s="242">
        <f t="shared" si="491"/>
        <v>10650</v>
      </c>
      <c r="Y1567" s="244">
        <f t="shared" si="492"/>
        <v>327420</v>
      </c>
      <c r="AB1567" s="241">
        <v>7300</v>
      </c>
      <c r="AC1567" s="242">
        <f t="shared" si="484"/>
        <v>27990</v>
      </c>
      <c r="AD1567" s="242">
        <f t="shared" si="487"/>
        <v>37580</v>
      </c>
      <c r="AE1567" s="242">
        <f t="shared" si="488"/>
        <v>297997.2</v>
      </c>
      <c r="AF1567" s="242">
        <f t="shared" si="493"/>
        <v>363567.2</v>
      </c>
      <c r="AG1567" s="242">
        <f t="shared" si="500"/>
        <v>370867.20000000001</v>
      </c>
      <c r="AH1567" s="242">
        <f t="shared" si="494"/>
        <v>37087</v>
      </c>
      <c r="AI1567" s="242">
        <f t="shared" si="495"/>
        <v>13720</v>
      </c>
      <c r="AJ1567" s="244">
        <f t="shared" si="496"/>
        <v>421670</v>
      </c>
      <c r="AM1567" s="246">
        <f t="shared" si="497"/>
        <v>21290</v>
      </c>
      <c r="AN1567" s="246">
        <f t="shared" si="498"/>
        <v>15610</v>
      </c>
    </row>
    <row r="1568" spans="2:40">
      <c r="B1568" s="2">
        <v>1563</v>
      </c>
      <c r="C1568" s="3"/>
      <c r="J1568" s="247">
        <v>1063</v>
      </c>
      <c r="N1568" s="195">
        <v>443280</v>
      </c>
      <c r="O1568" s="195">
        <v>343280</v>
      </c>
      <c r="Q1568" s="241">
        <v>6060</v>
      </c>
      <c r="R1568" s="242">
        <f t="shared" si="483"/>
        <v>23490</v>
      </c>
      <c r="S1568" s="242">
        <f t="shared" si="485"/>
        <v>29460.000000000004</v>
      </c>
      <c r="T1568" s="242">
        <f t="shared" si="486"/>
        <v>229182.8</v>
      </c>
      <c r="U1568" s="242">
        <f t="shared" si="489"/>
        <v>282132.8</v>
      </c>
      <c r="V1568" s="242">
        <f t="shared" si="499"/>
        <v>288192.8</v>
      </c>
      <c r="W1568" s="242">
        <f t="shared" si="490"/>
        <v>28819</v>
      </c>
      <c r="X1568" s="242">
        <f t="shared" si="491"/>
        <v>10660</v>
      </c>
      <c r="Y1568" s="244">
        <f t="shared" si="492"/>
        <v>327670</v>
      </c>
      <c r="AB1568" s="241">
        <v>7300</v>
      </c>
      <c r="AC1568" s="242">
        <f t="shared" si="484"/>
        <v>27990</v>
      </c>
      <c r="AD1568" s="242">
        <f t="shared" si="487"/>
        <v>37580</v>
      </c>
      <c r="AE1568" s="242">
        <f t="shared" si="488"/>
        <v>298277.80000000005</v>
      </c>
      <c r="AF1568" s="242">
        <f t="shared" si="493"/>
        <v>363847.80000000005</v>
      </c>
      <c r="AG1568" s="242">
        <f t="shared" si="500"/>
        <v>371147.80000000005</v>
      </c>
      <c r="AH1568" s="242">
        <f t="shared" si="494"/>
        <v>37115</v>
      </c>
      <c r="AI1568" s="242">
        <f t="shared" si="495"/>
        <v>13730</v>
      </c>
      <c r="AJ1568" s="244">
        <f t="shared" si="496"/>
        <v>421990</v>
      </c>
      <c r="AM1568" s="246">
        <f t="shared" si="497"/>
        <v>21290</v>
      </c>
      <c r="AN1568" s="246">
        <f t="shared" si="498"/>
        <v>15610</v>
      </c>
    </row>
    <row r="1569" spans="2:40">
      <c r="B1569" s="247">
        <v>1564</v>
      </c>
      <c r="C1569" s="3"/>
      <c r="J1569" s="247">
        <v>1064</v>
      </c>
      <c r="N1569" s="195">
        <v>443600</v>
      </c>
      <c r="O1569" s="195">
        <v>343520</v>
      </c>
      <c r="Q1569" s="241">
        <v>6060</v>
      </c>
      <c r="R1569" s="242">
        <f t="shared" si="483"/>
        <v>23490</v>
      </c>
      <c r="S1569" s="242">
        <f t="shared" si="485"/>
        <v>29460.000000000004</v>
      </c>
      <c r="T1569" s="242">
        <f t="shared" si="486"/>
        <v>229398.39999999999</v>
      </c>
      <c r="U1569" s="242">
        <f t="shared" si="489"/>
        <v>282348.40000000002</v>
      </c>
      <c r="V1569" s="242">
        <f t="shared" si="499"/>
        <v>288408.40000000002</v>
      </c>
      <c r="W1569" s="242">
        <f t="shared" si="490"/>
        <v>28841</v>
      </c>
      <c r="X1569" s="242">
        <f t="shared" si="491"/>
        <v>10670</v>
      </c>
      <c r="Y1569" s="244">
        <f t="shared" si="492"/>
        <v>327910</v>
      </c>
      <c r="AB1569" s="241">
        <v>7300</v>
      </c>
      <c r="AC1569" s="242">
        <f t="shared" si="484"/>
        <v>27990</v>
      </c>
      <c r="AD1569" s="242">
        <f t="shared" si="487"/>
        <v>37580</v>
      </c>
      <c r="AE1569" s="242">
        <f t="shared" si="488"/>
        <v>298558.40000000002</v>
      </c>
      <c r="AF1569" s="242">
        <f t="shared" si="493"/>
        <v>364128.4</v>
      </c>
      <c r="AG1569" s="242">
        <f t="shared" si="500"/>
        <v>371428.4</v>
      </c>
      <c r="AH1569" s="242">
        <f t="shared" si="494"/>
        <v>37143</v>
      </c>
      <c r="AI1569" s="242">
        <f t="shared" si="495"/>
        <v>13740</v>
      </c>
      <c r="AJ1569" s="244">
        <f t="shared" si="496"/>
        <v>422310</v>
      </c>
      <c r="AM1569" s="246">
        <f t="shared" si="497"/>
        <v>21290</v>
      </c>
      <c r="AN1569" s="246">
        <f t="shared" si="498"/>
        <v>15610</v>
      </c>
    </row>
    <row r="1570" spans="2:40">
      <c r="B1570" s="2">
        <v>1565</v>
      </c>
      <c r="C1570" s="3"/>
      <c r="J1570" s="247">
        <v>1065</v>
      </c>
      <c r="N1570" s="195">
        <v>443920</v>
      </c>
      <c r="O1570" s="195">
        <v>343760</v>
      </c>
      <c r="Q1570" s="241">
        <v>6060</v>
      </c>
      <c r="R1570" s="242">
        <f t="shared" si="483"/>
        <v>23490</v>
      </c>
      <c r="S1570" s="242">
        <f t="shared" si="485"/>
        <v>29460.000000000004</v>
      </c>
      <c r="T1570" s="242">
        <f t="shared" si="486"/>
        <v>229614</v>
      </c>
      <c r="U1570" s="242">
        <f t="shared" si="489"/>
        <v>282564</v>
      </c>
      <c r="V1570" s="242">
        <f t="shared" si="499"/>
        <v>288624</v>
      </c>
      <c r="W1570" s="242">
        <f t="shared" si="490"/>
        <v>28862</v>
      </c>
      <c r="X1570" s="242">
        <f t="shared" si="491"/>
        <v>10670</v>
      </c>
      <c r="Y1570" s="244">
        <f t="shared" si="492"/>
        <v>328150</v>
      </c>
      <c r="AB1570" s="241">
        <v>7300</v>
      </c>
      <c r="AC1570" s="242">
        <f t="shared" si="484"/>
        <v>27990</v>
      </c>
      <c r="AD1570" s="242">
        <f t="shared" si="487"/>
        <v>37580</v>
      </c>
      <c r="AE1570" s="242">
        <f t="shared" si="488"/>
        <v>298839</v>
      </c>
      <c r="AF1570" s="242">
        <f t="shared" si="493"/>
        <v>364409</v>
      </c>
      <c r="AG1570" s="242">
        <f t="shared" si="500"/>
        <v>371709</v>
      </c>
      <c r="AH1570" s="242">
        <f t="shared" si="494"/>
        <v>37171</v>
      </c>
      <c r="AI1570" s="242">
        <f t="shared" si="495"/>
        <v>13750</v>
      </c>
      <c r="AJ1570" s="244">
        <f t="shared" si="496"/>
        <v>422630</v>
      </c>
      <c r="AM1570" s="246">
        <f t="shared" si="497"/>
        <v>21290</v>
      </c>
      <c r="AN1570" s="246">
        <f t="shared" si="498"/>
        <v>15610</v>
      </c>
    </row>
    <row r="1571" spans="2:40">
      <c r="B1571" s="247">
        <v>1566</v>
      </c>
      <c r="C1571" s="3"/>
      <c r="J1571" s="247">
        <v>1066</v>
      </c>
      <c r="N1571" s="195">
        <v>444240</v>
      </c>
      <c r="O1571" s="195">
        <v>344010</v>
      </c>
      <c r="Q1571" s="241">
        <v>6060</v>
      </c>
      <c r="R1571" s="242">
        <f t="shared" si="483"/>
        <v>23490</v>
      </c>
      <c r="S1571" s="242">
        <f t="shared" si="485"/>
        <v>29460.000000000004</v>
      </c>
      <c r="T1571" s="242">
        <f t="shared" si="486"/>
        <v>229829.6</v>
      </c>
      <c r="U1571" s="242">
        <f t="shared" si="489"/>
        <v>282779.59999999998</v>
      </c>
      <c r="V1571" s="242">
        <f t="shared" si="499"/>
        <v>288839.59999999998</v>
      </c>
      <c r="W1571" s="242">
        <f t="shared" si="490"/>
        <v>28884</v>
      </c>
      <c r="X1571" s="242">
        <f t="shared" si="491"/>
        <v>10680</v>
      </c>
      <c r="Y1571" s="244">
        <f t="shared" si="492"/>
        <v>328400</v>
      </c>
      <c r="AB1571" s="241">
        <v>7300</v>
      </c>
      <c r="AC1571" s="242">
        <f t="shared" si="484"/>
        <v>27990</v>
      </c>
      <c r="AD1571" s="242">
        <f t="shared" si="487"/>
        <v>37580</v>
      </c>
      <c r="AE1571" s="242">
        <f t="shared" si="488"/>
        <v>299119.60000000003</v>
      </c>
      <c r="AF1571" s="242">
        <f t="shared" si="493"/>
        <v>364689.60000000003</v>
      </c>
      <c r="AG1571" s="242">
        <f t="shared" si="500"/>
        <v>371989.60000000003</v>
      </c>
      <c r="AH1571" s="242">
        <f t="shared" si="494"/>
        <v>37199</v>
      </c>
      <c r="AI1571" s="242">
        <f t="shared" si="495"/>
        <v>13760</v>
      </c>
      <c r="AJ1571" s="244">
        <f t="shared" si="496"/>
        <v>422940</v>
      </c>
      <c r="AM1571" s="246">
        <f t="shared" si="497"/>
        <v>21300</v>
      </c>
      <c r="AN1571" s="246">
        <f t="shared" si="498"/>
        <v>15610</v>
      </c>
    </row>
    <row r="1572" spans="2:40">
      <c r="B1572" s="2">
        <v>1567</v>
      </c>
      <c r="C1572" s="3"/>
      <c r="J1572" s="247">
        <v>1067</v>
      </c>
      <c r="N1572" s="195">
        <v>444560</v>
      </c>
      <c r="O1572" s="195">
        <v>344260</v>
      </c>
      <c r="Q1572" s="241">
        <v>6060</v>
      </c>
      <c r="R1572" s="242">
        <f t="shared" si="483"/>
        <v>23490</v>
      </c>
      <c r="S1572" s="242">
        <f t="shared" si="485"/>
        <v>29460.000000000004</v>
      </c>
      <c r="T1572" s="242">
        <f t="shared" si="486"/>
        <v>230045.19999999998</v>
      </c>
      <c r="U1572" s="242">
        <f t="shared" si="489"/>
        <v>282995.19999999995</v>
      </c>
      <c r="V1572" s="242">
        <f t="shared" si="499"/>
        <v>289055.19999999995</v>
      </c>
      <c r="W1572" s="242">
        <f t="shared" si="490"/>
        <v>28906</v>
      </c>
      <c r="X1572" s="242">
        <f t="shared" si="491"/>
        <v>10690</v>
      </c>
      <c r="Y1572" s="244">
        <f t="shared" si="492"/>
        <v>328650</v>
      </c>
      <c r="AB1572" s="241">
        <v>7300</v>
      </c>
      <c r="AC1572" s="242">
        <f t="shared" si="484"/>
        <v>27990</v>
      </c>
      <c r="AD1572" s="242">
        <f t="shared" si="487"/>
        <v>37580</v>
      </c>
      <c r="AE1572" s="242">
        <f t="shared" si="488"/>
        <v>299400.2</v>
      </c>
      <c r="AF1572" s="242">
        <f t="shared" si="493"/>
        <v>364970.2</v>
      </c>
      <c r="AG1572" s="242">
        <f t="shared" si="500"/>
        <v>372270.2</v>
      </c>
      <c r="AH1572" s="242">
        <f t="shared" si="494"/>
        <v>37227</v>
      </c>
      <c r="AI1572" s="242">
        <f t="shared" si="495"/>
        <v>13770</v>
      </c>
      <c r="AJ1572" s="244">
        <f t="shared" si="496"/>
        <v>423260</v>
      </c>
      <c r="AM1572" s="246">
        <f t="shared" si="497"/>
        <v>21300</v>
      </c>
      <c r="AN1572" s="246">
        <f t="shared" si="498"/>
        <v>15610</v>
      </c>
    </row>
    <row r="1573" spans="2:40">
      <c r="B1573" s="247">
        <v>1568</v>
      </c>
      <c r="C1573" s="3"/>
      <c r="J1573" s="247">
        <v>1068</v>
      </c>
      <c r="N1573" s="195">
        <v>444870</v>
      </c>
      <c r="O1573" s="195">
        <v>344510</v>
      </c>
      <c r="Q1573" s="241">
        <v>6060</v>
      </c>
      <c r="R1573" s="242">
        <f t="shared" si="483"/>
        <v>23490</v>
      </c>
      <c r="S1573" s="242">
        <f t="shared" si="485"/>
        <v>29460.000000000004</v>
      </c>
      <c r="T1573" s="242">
        <f t="shared" si="486"/>
        <v>230260.8</v>
      </c>
      <c r="U1573" s="242">
        <f t="shared" si="489"/>
        <v>283210.8</v>
      </c>
      <c r="V1573" s="242">
        <f t="shared" si="499"/>
        <v>289270.8</v>
      </c>
      <c r="W1573" s="242">
        <f t="shared" si="490"/>
        <v>28927</v>
      </c>
      <c r="X1573" s="242">
        <f t="shared" si="491"/>
        <v>10700</v>
      </c>
      <c r="Y1573" s="244">
        <f t="shared" si="492"/>
        <v>328890</v>
      </c>
      <c r="AB1573" s="241">
        <v>7300</v>
      </c>
      <c r="AC1573" s="242">
        <f t="shared" si="484"/>
        <v>27990</v>
      </c>
      <c r="AD1573" s="242">
        <f t="shared" si="487"/>
        <v>37580</v>
      </c>
      <c r="AE1573" s="242">
        <f t="shared" si="488"/>
        <v>299680.80000000005</v>
      </c>
      <c r="AF1573" s="242">
        <f t="shared" si="493"/>
        <v>365250.80000000005</v>
      </c>
      <c r="AG1573" s="242">
        <f t="shared" si="500"/>
        <v>372550.80000000005</v>
      </c>
      <c r="AH1573" s="242">
        <f t="shared" si="494"/>
        <v>37255</v>
      </c>
      <c r="AI1573" s="242">
        <f t="shared" si="495"/>
        <v>13780</v>
      </c>
      <c r="AJ1573" s="244">
        <f t="shared" si="496"/>
        <v>423580</v>
      </c>
      <c r="AM1573" s="246">
        <f t="shared" si="497"/>
        <v>21290</v>
      </c>
      <c r="AN1573" s="246">
        <f t="shared" si="498"/>
        <v>15620</v>
      </c>
    </row>
    <row r="1574" spans="2:40">
      <c r="B1574" s="2">
        <v>1569</v>
      </c>
      <c r="C1574" s="3"/>
      <c r="J1574" s="247">
        <v>1069</v>
      </c>
      <c r="N1574" s="195">
        <v>445190</v>
      </c>
      <c r="O1574" s="195">
        <v>344740</v>
      </c>
      <c r="Q1574" s="241">
        <v>6060</v>
      </c>
      <c r="R1574" s="242">
        <f t="shared" si="483"/>
        <v>23490</v>
      </c>
      <c r="S1574" s="242">
        <f t="shared" si="485"/>
        <v>29460.000000000004</v>
      </c>
      <c r="T1574" s="242">
        <f t="shared" si="486"/>
        <v>230476.4</v>
      </c>
      <c r="U1574" s="242">
        <f t="shared" si="489"/>
        <v>283426.40000000002</v>
      </c>
      <c r="V1574" s="242">
        <f t="shared" si="499"/>
        <v>289486.40000000002</v>
      </c>
      <c r="W1574" s="242">
        <f t="shared" si="490"/>
        <v>28949</v>
      </c>
      <c r="X1574" s="242">
        <f t="shared" si="491"/>
        <v>10710</v>
      </c>
      <c r="Y1574" s="244">
        <f t="shared" si="492"/>
        <v>329140</v>
      </c>
      <c r="AB1574" s="241">
        <v>7300</v>
      </c>
      <c r="AC1574" s="242">
        <f t="shared" si="484"/>
        <v>27990</v>
      </c>
      <c r="AD1574" s="242">
        <f t="shared" si="487"/>
        <v>37580</v>
      </c>
      <c r="AE1574" s="242">
        <f t="shared" si="488"/>
        <v>299961.40000000002</v>
      </c>
      <c r="AF1574" s="242">
        <f t="shared" si="493"/>
        <v>365531.4</v>
      </c>
      <c r="AG1574" s="242">
        <f t="shared" si="500"/>
        <v>372831.4</v>
      </c>
      <c r="AH1574" s="242">
        <f t="shared" si="494"/>
        <v>37283</v>
      </c>
      <c r="AI1574" s="242">
        <f t="shared" si="495"/>
        <v>13790</v>
      </c>
      <c r="AJ1574" s="244">
        <f t="shared" si="496"/>
        <v>423900</v>
      </c>
      <c r="AM1574" s="246">
        <f t="shared" si="497"/>
        <v>21290</v>
      </c>
      <c r="AN1574" s="246">
        <f t="shared" si="498"/>
        <v>15600</v>
      </c>
    </row>
    <row r="1575" spans="2:40">
      <c r="B1575" s="247">
        <v>1570</v>
      </c>
      <c r="C1575" s="3"/>
      <c r="J1575" s="247">
        <v>1070</v>
      </c>
      <c r="N1575" s="195">
        <v>445510</v>
      </c>
      <c r="O1575" s="195">
        <v>344990</v>
      </c>
      <c r="Q1575" s="241">
        <v>6060</v>
      </c>
      <c r="R1575" s="242">
        <f t="shared" si="483"/>
        <v>23490</v>
      </c>
      <c r="S1575" s="242">
        <f t="shared" si="485"/>
        <v>29460.000000000004</v>
      </c>
      <c r="T1575" s="242">
        <f t="shared" si="486"/>
        <v>230692</v>
      </c>
      <c r="U1575" s="242">
        <f t="shared" si="489"/>
        <v>283642</v>
      </c>
      <c r="V1575" s="242">
        <f t="shared" si="499"/>
        <v>289702</v>
      </c>
      <c r="W1575" s="242">
        <f t="shared" si="490"/>
        <v>28970</v>
      </c>
      <c r="X1575" s="242">
        <f t="shared" si="491"/>
        <v>10710</v>
      </c>
      <c r="Y1575" s="244">
        <f t="shared" si="492"/>
        <v>329380</v>
      </c>
      <c r="AB1575" s="241">
        <v>7300</v>
      </c>
      <c r="AC1575" s="242">
        <f t="shared" si="484"/>
        <v>27990</v>
      </c>
      <c r="AD1575" s="242">
        <f t="shared" si="487"/>
        <v>37580</v>
      </c>
      <c r="AE1575" s="242">
        <f t="shared" si="488"/>
        <v>300242</v>
      </c>
      <c r="AF1575" s="242">
        <f t="shared" si="493"/>
        <v>365812</v>
      </c>
      <c r="AG1575" s="242">
        <f t="shared" si="500"/>
        <v>373112</v>
      </c>
      <c r="AH1575" s="242">
        <f t="shared" si="494"/>
        <v>37311</v>
      </c>
      <c r="AI1575" s="242">
        <f t="shared" si="495"/>
        <v>13800</v>
      </c>
      <c r="AJ1575" s="244">
        <f t="shared" si="496"/>
        <v>424220</v>
      </c>
      <c r="AM1575" s="246">
        <f t="shared" si="497"/>
        <v>21290</v>
      </c>
      <c r="AN1575" s="246">
        <f t="shared" si="498"/>
        <v>15610</v>
      </c>
    </row>
    <row r="1576" spans="2:40">
      <c r="B1576" s="2">
        <v>1571</v>
      </c>
      <c r="C1576" s="3"/>
      <c r="J1576" s="247">
        <v>1071</v>
      </c>
      <c r="N1576" s="195">
        <v>445830</v>
      </c>
      <c r="O1576" s="195">
        <v>345240</v>
      </c>
      <c r="Q1576" s="241">
        <v>6060</v>
      </c>
      <c r="R1576" s="242">
        <f t="shared" si="483"/>
        <v>23490</v>
      </c>
      <c r="S1576" s="242">
        <f t="shared" si="485"/>
        <v>29460.000000000004</v>
      </c>
      <c r="T1576" s="242">
        <f t="shared" si="486"/>
        <v>230907.6</v>
      </c>
      <c r="U1576" s="242">
        <f t="shared" si="489"/>
        <v>283857.59999999998</v>
      </c>
      <c r="V1576" s="242">
        <f t="shared" si="499"/>
        <v>289917.59999999998</v>
      </c>
      <c r="W1576" s="242">
        <f t="shared" si="490"/>
        <v>28992</v>
      </c>
      <c r="X1576" s="242">
        <f t="shared" si="491"/>
        <v>10720</v>
      </c>
      <c r="Y1576" s="244">
        <f t="shared" si="492"/>
        <v>329620</v>
      </c>
      <c r="AB1576" s="241">
        <v>7300</v>
      </c>
      <c r="AC1576" s="242">
        <f t="shared" si="484"/>
        <v>27990</v>
      </c>
      <c r="AD1576" s="242">
        <f t="shared" si="487"/>
        <v>37580</v>
      </c>
      <c r="AE1576" s="242">
        <f t="shared" si="488"/>
        <v>300522.60000000003</v>
      </c>
      <c r="AF1576" s="242">
        <f t="shared" si="493"/>
        <v>366092.60000000003</v>
      </c>
      <c r="AG1576" s="242">
        <f t="shared" si="500"/>
        <v>373392.60000000003</v>
      </c>
      <c r="AH1576" s="242">
        <f t="shared" si="494"/>
        <v>37339</v>
      </c>
      <c r="AI1576" s="242">
        <f t="shared" si="495"/>
        <v>13810</v>
      </c>
      <c r="AJ1576" s="244">
        <f t="shared" si="496"/>
        <v>424540</v>
      </c>
      <c r="AM1576" s="246">
        <f t="shared" si="497"/>
        <v>21290</v>
      </c>
      <c r="AN1576" s="246">
        <f t="shared" si="498"/>
        <v>15620</v>
      </c>
    </row>
    <row r="1577" spans="2:40">
      <c r="B1577" s="247">
        <v>1572</v>
      </c>
      <c r="C1577" s="3"/>
      <c r="J1577" s="247">
        <v>1072</v>
      </c>
      <c r="N1577" s="195">
        <v>446150</v>
      </c>
      <c r="O1577" s="195">
        <v>345480</v>
      </c>
      <c r="Q1577" s="241">
        <v>6060</v>
      </c>
      <c r="R1577" s="242">
        <f t="shared" si="483"/>
        <v>23490</v>
      </c>
      <c r="S1577" s="242">
        <f t="shared" si="485"/>
        <v>29460.000000000004</v>
      </c>
      <c r="T1577" s="242">
        <f t="shared" si="486"/>
        <v>231123.19999999998</v>
      </c>
      <c r="U1577" s="242">
        <f t="shared" si="489"/>
        <v>284073.19999999995</v>
      </c>
      <c r="V1577" s="242">
        <f t="shared" si="499"/>
        <v>290133.19999999995</v>
      </c>
      <c r="W1577" s="242">
        <f t="shared" si="490"/>
        <v>29013</v>
      </c>
      <c r="X1577" s="242">
        <f t="shared" si="491"/>
        <v>10730</v>
      </c>
      <c r="Y1577" s="244">
        <f t="shared" si="492"/>
        <v>329870</v>
      </c>
      <c r="AB1577" s="241">
        <v>7300</v>
      </c>
      <c r="AC1577" s="242">
        <f t="shared" si="484"/>
        <v>27990</v>
      </c>
      <c r="AD1577" s="242">
        <f t="shared" si="487"/>
        <v>37580</v>
      </c>
      <c r="AE1577" s="242">
        <f t="shared" si="488"/>
        <v>300803.20000000001</v>
      </c>
      <c r="AF1577" s="242">
        <f t="shared" si="493"/>
        <v>366373.2</v>
      </c>
      <c r="AG1577" s="242">
        <f t="shared" si="500"/>
        <v>373673.2</v>
      </c>
      <c r="AH1577" s="242">
        <f t="shared" si="494"/>
        <v>37367</v>
      </c>
      <c r="AI1577" s="242">
        <f t="shared" si="495"/>
        <v>13820</v>
      </c>
      <c r="AJ1577" s="244">
        <f t="shared" si="496"/>
        <v>424860</v>
      </c>
      <c r="AM1577" s="246">
        <f t="shared" si="497"/>
        <v>21290</v>
      </c>
      <c r="AN1577" s="246">
        <f t="shared" si="498"/>
        <v>15610</v>
      </c>
    </row>
    <row r="1578" spans="2:40">
      <c r="B1578" s="2">
        <v>1573</v>
      </c>
      <c r="J1578" s="247">
        <v>1073</v>
      </c>
      <c r="N1578" s="195">
        <v>446470</v>
      </c>
      <c r="O1578" s="195">
        <v>345730</v>
      </c>
      <c r="Q1578" s="241">
        <v>6060</v>
      </c>
      <c r="R1578" s="242">
        <f t="shared" si="483"/>
        <v>23490</v>
      </c>
      <c r="S1578" s="242">
        <f t="shared" si="485"/>
        <v>29460.000000000004</v>
      </c>
      <c r="T1578" s="242">
        <f t="shared" si="486"/>
        <v>231338.8</v>
      </c>
      <c r="U1578" s="242">
        <f t="shared" si="489"/>
        <v>284288.8</v>
      </c>
      <c r="V1578" s="242">
        <f t="shared" si="499"/>
        <v>290348.79999999999</v>
      </c>
      <c r="W1578" s="242">
        <f t="shared" si="490"/>
        <v>29035</v>
      </c>
      <c r="X1578" s="242">
        <f t="shared" si="491"/>
        <v>10740</v>
      </c>
      <c r="Y1578" s="244">
        <f t="shared" si="492"/>
        <v>330120</v>
      </c>
      <c r="AB1578" s="241">
        <v>7300</v>
      </c>
      <c r="AC1578" s="242">
        <f t="shared" si="484"/>
        <v>27990</v>
      </c>
      <c r="AD1578" s="242">
        <f t="shared" si="487"/>
        <v>37580</v>
      </c>
      <c r="AE1578" s="242">
        <f t="shared" si="488"/>
        <v>301083.80000000005</v>
      </c>
      <c r="AF1578" s="242">
        <f t="shared" si="493"/>
        <v>366653.80000000005</v>
      </c>
      <c r="AG1578" s="242">
        <f t="shared" si="500"/>
        <v>373953.80000000005</v>
      </c>
      <c r="AH1578" s="242">
        <f t="shared" si="494"/>
        <v>37395</v>
      </c>
      <c r="AI1578" s="242">
        <f t="shared" si="495"/>
        <v>13830</v>
      </c>
      <c r="AJ1578" s="244">
        <f t="shared" si="496"/>
        <v>425170</v>
      </c>
      <c r="AM1578" s="246">
        <f t="shared" si="497"/>
        <v>21300</v>
      </c>
      <c r="AN1578" s="246">
        <f t="shared" si="498"/>
        <v>15610</v>
      </c>
    </row>
    <row r="1579" spans="2:40">
      <c r="B1579" s="247">
        <v>1574</v>
      </c>
      <c r="J1579" s="247">
        <v>1074</v>
      </c>
      <c r="N1579" s="195">
        <v>446790</v>
      </c>
      <c r="O1579" s="195">
        <v>345970</v>
      </c>
      <c r="Q1579" s="241">
        <v>6060</v>
      </c>
      <c r="R1579" s="242">
        <f t="shared" si="483"/>
        <v>23490</v>
      </c>
      <c r="S1579" s="242">
        <f t="shared" si="485"/>
        <v>29460.000000000004</v>
      </c>
      <c r="T1579" s="242">
        <f t="shared" si="486"/>
        <v>231554.4</v>
      </c>
      <c r="U1579" s="242">
        <f t="shared" si="489"/>
        <v>284504.40000000002</v>
      </c>
      <c r="V1579" s="242">
        <f t="shared" si="499"/>
        <v>290564.40000000002</v>
      </c>
      <c r="W1579" s="242">
        <f t="shared" si="490"/>
        <v>29056</v>
      </c>
      <c r="X1579" s="242">
        <f t="shared" si="491"/>
        <v>10750</v>
      </c>
      <c r="Y1579" s="244">
        <f t="shared" si="492"/>
        <v>330370</v>
      </c>
      <c r="AB1579" s="241">
        <v>7300</v>
      </c>
      <c r="AC1579" s="242">
        <f t="shared" si="484"/>
        <v>27990</v>
      </c>
      <c r="AD1579" s="242">
        <f t="shared" si="487"/>
        <v>37580</v>
      </c>
      <c r="AE1579" s="242">
        <f t="shared" si="488"/>
        <v>301364.40000000002</v>
      </c>
      <c r="AF1579" s="242">
        <f t="shared" si="493"/>
        <v>366934.4</v>
      </c>
      <c r="AG1579" s="242">
        <f t="shared" si="500"/>
        <v>374234.4</v>
      </c>
      <c r="AH1579" s="242">
        <f t="shared" si="494"/>
        <v>37423</v>
      </c>
      <c r="AI1579" s="242">
        <f t="shared" si="495"/>
        <v>13840</v>
      </c>
      <c r="AJ1579" s="244">
        <f t="shared" si="496"/>
        <v>425490</v>
      </c>
      <c r="AM1579" s="246">
        <f t="shared" si="497"/>
        <v>21300</v>
      </c>
      <c r="AN1579" s="246">
        <f t="shared" si="498"/>
        <v>15600</v>
      </c>
    </row>
    <row r="1580" spans="2:40">
      <c r="B1580" s="2">
        <v>1575</v>
      </c>
      <c r="J1580" s="247">
        <v>1075</v>
      </c>
      <c r="N1580" s="195">
        <v>447120</v>
      </c>
      <c r="O1580" s="195">
        <v>346220</v>
      </c>
      <c r="Q1580" s="241">
        <v>6060</v>
      </c>
      <c r="R1580" s="242">
        <f t="shared" si="483"/>
        <v>23490</v>
      </c>
      <c r="S1580" s="242">
        <f t="shared" si="485"/>
        <v>29460.000000000004</v>
      </c>
      <c r="T1580" s="242">
        <f t="shared" si="486"/>
        <v>231770</v>
      </c>
      <c r="U1580" s="242">
        <f t="shared" si="489"/>
        <v>284720</v>
      </c>
      <c r="V1580" s="242">
        <f t="shared" si="499"/>
        <v>290780</v>
      </c>
      <c r="W1580" s="242">
        <f t="shared" si="490"/>
        <v>29078</v>
      </c>
      <c r="X1580" s="242">
        <f t="shared" si="491"/>
        <v>10750</v>
      </c>
      <c r="Y1580" s="244">
        <f t="shared" si="492"/>
        <v>330600</v>
      </c>
      <c r="AB1580" s="241">
        <v>7300</v>
      </c>
      <c r="AC1580" s="242">
        <f t="shared" si="484"/>
        <v>27990</v>
      </c>
      <c r="AD1580" s="242">
        <f t="shared" si="487"/>
        <v>37580</v>
      </c>
      <c r="AE1580" s="242">
        <f t="shared" si="488"/>
        <v>301645</v>
      </c>
      <c r="AF1580" s="242">
        <f t="shared" si="493"/>
        <v>367215</v>
      </c>
      <c r="AG1580" s="242">
        <f t="shared" si="500"/>
        <v>374515</v>
      </c>
      <c r="AH1580" s="242">
        <f t="shared" si="494"/>
        <v>37452</v>
      </c>
      <c r="AI1580" s="242">
        <f t="shared" si="495"/>
        <v>13850</v>
      </c>
      <c r="AJ1580" s="244">
        <f t="shared" si="496"/>
        <v>425810</v>
      </c>
      <c r="AM1580" s="246">
        <f t="shared" si="497"/>
        <v>21310</v>
      </c>
      <c r="AN1580" s="246">
        <f t="shared" si="498"/>
        <v>15620</v>
      </c>
    </row>
    <row r="1581" spans="2:40">
      <c r="B1581" s="247">
        <v>1576</v>
      </c>
      <c r="J1581" s="247">
        <v>1076</v>
      </c>
      <c r="N1581" s="195">
        <v>447430</v>
      </c>
      <c r="O1581" s="195">
        <v>346460</v>
      </c>
      <c r="Q1581" s="241">
        <v>6060</v>
      </c>
      <c r="R1581" s="242">
        <f t="shared" si="483"/>
        <v>23490</v>
      </c>
      <c r="S1581" s="242">
        <f t="shared" si="485"/>
        <v>29460.000000000004</v>
      </c>
      <c r="T1581" s="242">
        <f t="shared" si="486"/>
        <v>231985.6</v>
      </c>
      <c r="U1581" s="242">
        <f t="shared" si="489"/>
        <v>284935.59999999998</v>
      </c>
      <c r="V1581" s="242">
        <f t="shared" si="499"/>
        <v>290995.59999999998</v>
      </c>
      <c r="W1581" s="242">
        <f t="shared" si="490"/>
        <v>29100</v>
      </c>
      <c r="X1581" s="242">
        <f t="shared" si="491"/>
        <v>10760</v>
      </c>
      <c r="Y1581" s="244">
        <f t="shared" si="492"/>
        <v>330850</v>
      </c>
      <c r="AB1581" s="241">
        <v>7300</v>
      </c>
      <c r="AC1581" s="242">
        <f t="shared" si="484"/>
        <v>27990</v>
      </c>
      <c r="AD1581" s="242">
        <f t="shared" si="487"/>
        <v>37580</v>
      </c>
      <c r="AE1581" s="242">
        <f t="shared" si="488"/>
        <v>301925.60000000003</v>
      </c>
      <c r="AF1581" s="242">
        <f t="shared" si="493"/>
        <v>367495.60000000003</v>
      </c>
      <c r="AG1581" s="242">
        <f t="shared" si="500"/>
        <v>374795.60000000003</v>
      </c>
      <c r="AH1581" s="242">
        <f t="shared" si="494"/>
        <v>37480</v>
      </c>
      <c r="AI1581" s="242">
        <f t="shared" si="495"/>
        <v>13860</v>
      </c>
      <c r="AJ1581" s="244">
        <f t="shared" si="496"/>
        <v>426130</v>
      </c>
      <c r="AM1581" s="246">
        <f t="shared" si="497"/>
        <v>21300</v>
      </c>
      <c r="AN1581" s="246">
        <f t="shared" si="498"/>
        <v>15610</v>
      </c>
    </row>
    <row r="1582" spans="2:40">
      <c r="B1582" s="2">
        <v>1577</v>
      </c>
      <c r="J1582" s="247">
        <v>1077</v>
      </c>
      <c r="N1582" s="195">
        <v>447750</v>
      </c>
      <c r="O1582" s="195">
        <v>346710</v>
      </c>
      <c r="Q1582" s="241">
        <v>6060</v>
      </c>
      <c r="R1582" s="242">
        <f t="shared" si="483"/>
        <v>23490</v>
      </c>
      <c r="S1582" s="242">
        <f t="shared" si="485"/>
        <v>29460.000000000004</v>
      </c>
      <c r="T1582" s="242">
        <f t="shared" si="486"/>
        <v>232201.19999999998</v>
      </c>
      <c r="U1582" s="242">
        <f t="shared" si="489"/>
        <v>285151.19999999995</v>
      </c>
      <c r="V1582" s="242">
        <f t="shared" si="499"/>
        <v>291211.19999999995</v>
      </c>
      <c r="W1582" s="242">
        <f t="shared" si="490"/>
        <v>29121</v>
      </c>
      <c r="X1582" s="242">
        <f t="shared" si="491"/>
        <v>10770</v>
      </c>
      <c r="Y1582" s="244">
        <f t="shared" si="492"/>
        <v>331100</v>
      </c>
      <c r="AB1582" s="241">
        <v>7300</v>
      </c>
      <c r="AC1582" s="242">
        <f t="shared" si="484"/>
        <v>27990</v>
      </c>
      <c r="AD1582" s="242">
        <f t="shared" si="487"/>
        <v>37580</v>
      </c>
      <c r="AE1582" s="242">
        <f t="shared" si="488"/>
        <v>302206.2</v>
      </c>
      <c r="AF1582" s="242">
        <f t="shared" si="493"/>
        <v>367776.2</v>
      </c>
      <c r="AG1582" s="242">
        <f t="shared" si="500"/>
        <v>375076.2</v>
      </c>
      <c r="AH1582" s="242">
        <f t="shared" si="494"/>
        <v>37508</v>
      </c>
      <c r="AI1582" s="242">
        <f t="shared" si="495"/>
        <v>13870</v>
      </c>
      <c r="AJ1582" s="244">
        <f t="shared" si="496"/>
        <v>426450</v>
      </c>
      <c r="AM1582" s="246">
        <f t="shared" si="497"/>
        <v>21300</v>
      </c>
      <c r="AN1582" s="246">
        <f t="shared" si="498"/>
        <v>15610</v>
      </c>
    </row>
    <row r="1583" spans="2:40">
      <c r="B1583" s="247">
        <v>1578</v>
      </c>
      <c r="J1583" s="247">
        <v>1078</v>
      </c>
      <c r="N1583" s="195">
        <v>448070</v>
      </c>
      <c r="O1583" s="195">
        <v>346960</v>
      </c>
      <c r="Q1583" s="241">
        <v>6060</v>
      </c>
      <c r="R1583" s="242">
        <f t="shared" si="483"/>
        <v>23490</v>
      </c>
      <c r="S1583" s="242">
        <f t="shared" si="485"/>
        <v>29460.000000000004</v>
      </c>
      <c r="T1583" s="242">
        <f t="shared" si="486"/>
        <v>232416.8</v>
      </c>
      <c r="U1583" s="242">
        <f t="shared" si="489"/>
        <v>285366.8</v>
      </c>
      <c r="V1583" s="242">
        <f t="shared" si="499"/>
        <v>291426.8</v>
      </c>
      <c r="W1583" s="242">
        <f t="shared" si="490"/>
        <v>29143</v>
      </c>
      <c r="X1583" s="242">
        <f t="shared" si="491"/>
        <v>10780</v>
      </c>
      <c r="Y1583" s="244">
        <f t="shared" si="492"/>
        <v>331340</v>
      </c>
      <c r="AB1583" s="241">
        <v>7300</v>
      </c>
      <c r="AC1583" s="242">
        <f t="shared" si="484"/>
        <v>27990</v>
      </c>
      <c r="AD1583" s="242">
        <f t="shared" si="487"/>
        <v>37580</v>
      </c>
      <c r="AE1583" s="242">
        <f t="shared" si="488"/>
        <v>302486.80000000005</v>
      </c>
      <c r="AF1583" s="242">
        <f t="shared" si="493"/>
        <v>368056.80000000005</v>
      </c>
      <c r="AG1583" s="242">
        <f t="shared" si="500"/>
        <v>375356.80000000005</v>
      </c>
      <c r="AH1583" s="242">
        <f t="shared" si="494"/>
        <v>37536</v>
      </c>
      <c r="AI1583" s="242">
        <f t="shared" si="495"/>
        <v>13880</v>
      </c>
      <c r="AJ1583" s="244">
        <f t="shared" si="496"/>
        <v>426770</v>
      </c>
      <c r="AM1583" s="246">
        <f t="shared" si="497"/>
        <v>21300</v>
      </c>
      <c r="AN1583" s="246">
        <f t="shared" si="498"/>
        <v>15620</v>
      </c>
    </row>
    <row r="1584" spans="2:40">
      <c r="B1584" s="2">
        <v>1579</v>
      </c>
      <c r="J1584" s="247">
        <v>1079</v>
      </c>
      <c r="N1584" s="195">
        <v>448390</v>
      </c>
      <c r="O1584" s="195">
        <v>347190</v>
      </c>
      <c r="Q1584" s="241">
        <v>6060</v>
      </c>
      <c r="R1584" s="242">
        <f t="shared" si="483"/>
        <v>23490</v>
      </c>
      <c r="S1584" s="242">
        <f t="shared" si="485"/>
        <v>29460.000000000004</v>
      </c>
      <c r="T1584" s="242">
        <f t="shared" si="486"/>
        <v>232632.4</v>
      </c>
      <c r="U1584" s="242">
        <f t="shared" si="489"/>
        <v>285582.40000000002</v>
      </c>
      <c r="V1584" s="242">
        <f t="shared" si="499"/>
        <v>291642.40000000002</v>
      </c>
      <c r="W1584" s="242">
        <f t="shared" si="490"/>
        <v>29164</v>
      </c>
      <c r="X1584" s="242">
        <f t="shared" si="491"/>
        <v>10790</v>
      </c>
      <c r="Y1584" s="244">
        <f t="shared" si="492"/>
        <v>331590</v>
      </c>
      <c r="AB1584" s="241">
        <v>7300</v>
      </c>
      <c r="AC1584" s="242">
        <f t="shared" si="484"/>
        <v>27990</v>
      </c>
      <c r="AD1584" s="242">
        <f t="shared" si="487"/>
        <v>37580</v>
      </c>
      <c r="AE1584" s="242">
        <f t="shared" si="488"/>
        <v>302767.40000000002</v>
      </c>
      <c r="AF1584" s="242">
        <f t="shared" si="493"/>
        <v>368337.4</v>
      </c>
      <c r="AG1584" s="242">
        <f t="shared" si="500"/>
        <v>375637.4</v>
      </c>
      <c r="AH1584" s="242">
        <f t="shared" si="494"/>
        <v>37564</v>
      </c>
      <c r="AI1584" s="242">
        <f t="shared" si="495"/>
        <v>13890</v>
      </c>
      <c r="AJ1584" s="244">
        <f t="shared" si="496"/>
        <v>427090</v>
      </c>
      <c r="AM1584" s="246">
        <f t="shared" si="497"/>
        <v>21300</v>
      </c>
      <c r="AN1584" s="246">
        <f t="shared" si="498"/>
        <v>15600</v>
      </c>
    </row>
    <row r="1585" spans="2:40">
      <c r="B1585" s="247">
        <v>1580</v>
      </c>
      <c r="J1585" s="247">
        <v>1080</v>
      </c>
      <c r="N1585" s="195">
        <v>448710</v>
      </c>
      <c r="O1585" s="195">
        <v>347440</v>
      </c>
      <c r="Q1585" s="241">
        <v>6060</v>
      </c>
      <c r="R1585" s="242">
        <f t="shared" si="483"/>
        <v>23490</v>
      </c>
      <c r="S1585" s="242">
        <f t="shared" si="485"/>
        <v>29460.000000000004</v>
      </c>
      <c r="T1585" s="242">
        <f t="shared" si="486"/>
        <v>232848</v>
      </c>
      <c r="U1585" s="242">
        <f t="shared" si="489"/>
        <v>285798</v>
      </c>
      <c r="V1585" s="242">
        <f t="shared" si="499"/>
        <v>291858</v>
      </c>
      <c r="W1585" s="242">
        <f t="shared" si="490"/>
        <v>29186</v>
      </c>
      <c r="X1585" s="242">
        <f t="shared" si="491"/>
        <v>10790</v>
      </c>
      <c r="Y1585" s="244">
        <f t="shared" si="492"/>
        <v>331830</v>
      </c>
      <c r="AB1585" s="241">
        <v>7300</v>
      </c>
      <c r="AC1585" s="242">
        <f t="shared" si="484"/>
        <v>27990</v>
      </c>
      <c r="AD1585" s="242">
        <f t="shared" si="487"/>
        <v>37580</v>
      </c>
      <c r="AE1585" s="242">
        <f t="shared" si="488"/>
        <v>303048</v>
      </c>
      <c r="AF1585" s="242">
        <f t="shared" si="493"/>
        <v>368618</v>
      </c>
      <c r="AG1585" s="242">
        <f t="shared" si="500"/>
        <v>375918</v>
      </c>
      <c r="AH1585" s="242">
        <f t="shared" si="494"/>
        <v>37592</v>
      </c>
      <c r="AI1585" s="242">
        <f t="shared" si="495"/>
        <v>13900</v>
      </c>
      <c r="AJ1585" s="244">
        <f t="shared" si="496"/>
        <v>427410</v>
      </c>
      <c r="AM1585" s="246">
        <f t="shared" si="497"/>
        <v>21300</v>
      </c>
      <c r="AN1585" s="246">
        <f t="shared" si="498"/>
        <v>15610</v>
      </c>
    </row>
    <row r="1586" spans="2:40">
      <c r="B1586" s="2">
        <v>1581</v>
      </c>
      <c r="J1586" s="247">
        <v>1081</v>
      </c>
      <c r="N1586" s="195">
        <v>449030</v>
      </c>
      <c r="O1586" s="195">
        <v>347690</v>
      </c>
      <c r="Q1586" s="241">
        <v>6060</v>
      </c>
      <c r="R1586" s="242">
        <f t="shared" ref="R1586:R1649" si="501">300*$R$3</f>
        <v>23490</v>
      </c>
      <c r="S1586" s="242">
        <f t="shared" si="485"/>
        <v>29460.000000000004</v>
      </c>
      <c r="T1586" s="242">
        <f t="shared" si="486"/>
        <v>233063.6</v>
      </c>
      <c r="U1586" s="242">
        <f t="shared" si="489"/>
        <v>286013.59999999998</v>
      </c>
      <c r="V1586" s="242">
        <f t="shared" si="499"/>
        <v>292073.59999999998</v>
      </c>
      <c r="W1586" s="242">
        <f t="shared" si="490"/>
        <v>29207</v>
      </c>
      <c r="X1586" s="242">
        <f t="shared" si="491"/>
        <v>10800</v>
      </c>
      <c r="Y1586" s="244">
        <f t="shared" si="492"/>
        <v>332080</v>
      </c>
      <c r="AB1586" s="241">
        <v>7300</v>
      </c>
      <c r="AC1586" s="242">
        <f t="shared" ref="AC1586:AC1649" si="502">300*$AC$3</f>
        <v>27990</v>
      </c>
      <c r="AD1586" s="242">
        <f t="shared" si="487"/>
        <v>37580</v>
      </c>
      <c r="AE1586" s="242">
        <f t="shared" si="488"/>
        <v>303328.60000000003</v>
      </c>
      <c r="AF1586" s="242">
        <f t="shared" si="493"/>
        <v>368898.60000000003</v>
      </c>
      <c r="AG1586" s="242">
        <f t="shared" si="500"/>
        <v>376198.60000000003</v>
      </c>
      <c r="AH1586" s="242">
        <f t="shared" si="494"/>
        <v>37620</v>
      </c>
      <c r="AI1586" s="242">
        <f t="shared" si="495"/>
        <v>13910</v>
      </c>
      <c r="AJ1586" s="244">
        <f t="shared" si="496"/>
        <v>427720</v>
      </c>
      <c r="AM1586" s="246">
        <f t="shared" si="497"/>
        <v>21310</v>
      </c>
      <c r="AN1586" s="246">
        <f t="shared" si="498"/>
        <v>15610</v>
      </c>
    </row>
    <row r="1587" spans="2:40">
      <c r="B1587" s="247">
        <v>1582</v>
      </c>
      <c r="J1587" s="247">
        <v>1082</v>
      </c>
      <c r="N1587" s="195">
        <v>449350</v>
      </c>
      <c r="O1587" s="195">
        <v>347940</v>
      </c>
      <c r="Q1587" s="241">
        <v>6060</v>
      </c>
      <c r="R1587" s="242">
        <f t="shared" si="501"/>
        <v>23490</v>
      </c>
      <c r="S1587" s="242">
        <f t="shared" si="485"/>
        <v>29460.000000000004</v>
      </c>
      <c r="T1587" s="242">
        <f t="shared" si="486"/>
        <v>233279.19999999998</v>
      </c>
      <c r="U1587" s="242">
        <f t="shared" si="489"/>
        <v>286229.19999999995</v>
      </c>
      <c r="V1587" s="242">
        <f t="shared" si="499"/>
        <v>292289.19999999995</v>
      </c>
      <c r="W1587" s="242">
        <f t="shared" si="490"/>
        <v>29229</v>
      </c>
      <c r="X1587" s="242">
        <f t="shared" si="491"/>
        <v>10810</v>
      </c>
      <c r="Y1587" s="244">
        <f t="shared" si="492"/>
        <v>332320</v>
      </c>
      <c r="AB1587" s="241">
        <v>7300</v>
      </c>
      <c r="AC1587" s="242">
        <f t="shared" si="502"/>
        <v>27990</v>
      </c>
      <c r="AD1587" s="242">
        <f t="shared" si="487"/>
        <v>37580</v>
      </c>
      <c r="AE1587" s="242">
        <f t="shared" si="488"/>
        <v>303609.2</v>
      </c>
      <c r="AF1587" s="242">
        <f t="shared" si="493"/>
        <v>369179.2</v>
      </c>
      <c r="AG1587" s="242">
        <f t="shared" si="500"/>
        <v>376479.2</v>
      </c>
      <c r="AH1587" s="242">
        <f t="shared" si="494"/>
        <v>37648</v>
      </c>
      <c r="AI1587" s="242">
        <f t="shared" si="495"/>
        <v>13920</v>
      </c>
      <c r="AJ1587" s="244">
        <f t="shared" si="496"/>
        <v>428040</v>
      </c>
      <c r="AM1587" s="246">
        <f t="shared" si="497"/>
        <v>21310</v>
      </c>
      <c r="AN1587" s="246">
        <f t="shared" si="498"/>
        <v>15620</v>
      </c>
    </row>
    <row r="1588" spans="2:40">
      <c r="B1588" s="2">
        <v>1583</v>
      </c>
      <c r="J1588" s="247">
        <v>1083</v>
      </c>
      <c r="N1588" s="195">
        <v>449660</v>
      </c>
      <c r="O1588" s="195">
        <v>348180</v>
      </c>
      <c r="Q1588" s="241">
        <v>6060</v>
      </c>
      <c r="R1588" s="242">
        <f t="shared" si="501"/>
        <v>23490</v>
      </c>
      <c r="S1588" s="242">
        <f t="shared" si="485"/>
        <v>29460.000000000004</v>
      </c>
      <c r="T1588" s="242">
        <f t="shared" si="486"/>
        <v>233494.8</v>
      </c>
      <c r="U1588" s="242">
        <f t="shared" si="489"/>
        <v>286444.79999999999</v>
      </c>
      <c r="V1588" s="242">
        <f t="shared" si="499"/>
        <v>292504.8</v>
      </c>
      <c r="W1588" s="242">
        <f t="shared" si="490"/>
        <v>29250</v>
      </c>
      <c r="X1588" s="242">
        <f t="shared" si="491"/>
        <v>10820</v>
      </c>
      <c r="Y1588" s="244">
        <f t="shared" si="492"/>
        <v>332570</v>
      </c>
      <c r="AB1588" s="241">
        <v>7300</v>
      </c>
      <c r="AC1588" s="242">
        <f t="shared" si="502"/>
        <v>27990</v>
      </c>
      <c r="AD1588" s="242">
        <f t="shared" si="487"/>
        <v>37580</v>
      </c>
      <c r="AE1588" s="242">
        <f t="shared" si="488"/>
        <v>303889.80000000005</v>
      </c>
      <c r="AF1588" s="242">
        <f t="shared" si="493"/>
        <v>369459.80000000005</v>
      </c>
      <c r="AG1588" s="242">
        <f t="shared" si="500"/>
        <v>376759.80000000005</v>
      </c>
      <c r="AH1588" s="242">
        <f t="shared" si="494"/>
        <v>37676</v>
      </c>
      <c r="AI1588" s="242">
        <f t="shared" si="495"/>
        <v>13940</v>
      </c>
      <c r="AJ1588" s="244">
        <f t="shared" si="496"/>
        <v>428370</v>
      </c>
      <c r="AM1588" s="246">
        <f t="shared" si="497"/>
        <v>21290</v>
      </c>
      <c r="AN1588" s="246">
        <f t="shared" si="498"/>
        <v>15610</v>
      </c>
    </row>
    <row r="1589" spans="2:40">
      <c r="B1589" s="247">
        <v>1584</v>
      </c>
      <c r="J1589" s="247">
        <v>1084</v>
      </c>
      <c r="N1589" s="195">
        <v>449980</v>
      </c>
      <c r="O1589" s="195">
        <v>348420</v>
      </c>
      <c r="Q1589" s="241">
        <v>6060</v>
      </c>
      <c r="R1589" s="242">
        <f t="shared" si="501"/>
        <v>23490</v>
      </c>
      <c r="S1589" s="242">
        <f t="shared" si="485"/>
        <v>29460.000000000004</v>
      </c>
      <c r="T1589" s="242">
        <f t="shared" si="486"/>
        <v>233710.4</v>
      </c>
      <c r="U1589" s="242">
        <f t="shared" si="489"/>
        <v>286660.40000000002</v>
      </c>
      <c r="V1589" s="242">
        <f t="shared" si="499"/>
        <v>292720.40000000002</v>
      </c>
      <c r="W1589" s="242">
        <f t="shared" si="490"/>
        <v>29272</v>
      </c>
      <c r="X1589" s="242">
        <f t="shared" si="491"/>
        <v>10830</v>
      </c>
      <c r="Y1589" s="244">
        <f t="shared" si="492"/>
        <v>332820</v>
      </c>
      <c r="AB1589" s="241">
        <v>7300</v>
      </c>
      <c r="AC1589" s="242">
        <f t="shared" si="502"/>
        <v>27990</v>
      </c>
      <c r="AD1589" s="242">
        <f t="shared" si="487"/>
        <v>37580</v>
      </c>
      <c r="AE1589" s="242">
        <f t="shared" si="488"/>
        <v>304170.40000000002</v>
      </c>
      <c r="AF1589" s="242">
        <f t="shared" si="493"/>
        <v>369740.4</v>
      </c>
      <c r="AG1589" s="242">
        <f t="shared" si="500"/>
        <v>377040.4</v>
      </c>
      <c r="AH1589" s="242">
        <f t="shared" si="494"/>
        <v>37704</v>
      </c>
      <c r="AI1589" s="242">
        <f t="shared" si="495"/>
        <v>13950</v>
      </c>
      <c r="AJ1589" s="244">
        <f t="shared" si="496"/>
        <v>428690</v>
      </c>
      <c r="AM1589" s="246">
        <f t="shared" si="497"/>
        <v>21290</v>
      </c>
      <c r="AN1589" s="246">
        <f t="shared" si="498"/>
        <v>15600</v>
      </c>
    </row>
    <row r="1590" spans="2:40">
      <c r="B1590" s="2">
        <v>1585</v>
      </c>
      <c r="J1590" s="247">
        <v>1085</v>
      </c>
      <c r="N1590" s="195">
        <v>450300</v>
      </c>
      <c r="O1590" s="195">
        <v>348670</v>
      </c>
      <c r="Q1590" s="241">
        <v>6060</v>
      </c>
      <c r="R1590" s="242">
        <f t="shared" si="501"/>
        <v>23490</v>
      </c>
      <c r="S1590" s="242">
        <f t="shared" si="485"/>
        <v>29460.000000000004</v>
      </c>
      <c r="T1590" s="242">
        <f t="shared" si="486"/>
        <v>233926</v>
      </c>
      <c r="U1590" s="242">
        <f t="shared" si="489"/>
        <v>286876</v>
      </c>
      <c r="V1590" s="242">
        <f t="shared" si="499"/>
        <v>292936</v>
      </c>
      <c r="W1590" s="242">
        <f t="shared" si="490"/>
        <v>29294</v>
      </c>
      <c r="X1590" s="242">
        <f t="shared" si="491"/>
        <v>10830</v>
      </c>
      <c r="Y1590" s="244">
        <f t="shared" si="492"/>
        <v>333060</v>
      </c>
      <c r="AB1590" s="241">
        <v>7300</v>
      </c>
      <c r="AC1590" s="242">
        <f t="shared" si="502"/>
        <v>27990</v>
      </c>
      <c r="AD1590" s="242">
        <f t="shared" si="487"/>
        <v>37580</v>
      </c>
      <c r="AE1590" s="242">
        <f t="shared" si="488"/>
        <v>304451</v>
      </c>
      <c r="AF1590" s="242">
        <f t="shared" si="493"/>
        <v>370021</v>
      </c>
      <c r="AG1590" s="242">
        <f t="shared" si="500"/>
        <v>377321</v>
      </c>
      <c r="AH1590" s="242">
        <f t="shared" si="494"/>
        <v>37732</v>
      </c>
      <c r="AI1590" s="242">
        <f t="shared" si="495"/>
        <v>13960</v>
      </c>
      <c r="AJ1590" s="244">
        <f t="shared" si="496"/>
        <v>429010</v>
      </c>
      <c r="AM1590" s="246">
        <f t="shared" si="497"/>
        <v>21290</v>
      </c>
      <c r="AN1590" s="246">
        <f t="shared" si="498"/>
        <v>15610</v>
      </c>
    </row>
    <row r="1591" spans="2:40">
      <c r="B1591" s="247">
        <v>1586</v>
      </c>
      <c r="J1591" s="247">
        <v>1086</v>
      </c>
      <c r="N1591" s="195">
        <v>450620</v>
      </c>
      <c r="O1591" s="195">
        <v>348910</v>
      </c>
      <c r="Q1591" s="241">
        <v>6060</v>
      </c>
      <c r="R1591" s="242">
        <f t="shared" si="501"/>
        <v>23490</v>
      </c>
      <c r="S1591" s="242">
        <f t="shared" si="485"/>
        <v>29460.000000000004</v>
      </c>
      <c r="T1591" s="242">
        <f t="shared" si="486"/>
        <v>234141.6</v>
      </c>
      <c r="U1591" s="242">
        <f t="shared" si="489"/>
        <v>287091.59999999998</v>
      </c>
      <c r="V1591" s="242">
        <f t="shared" si="499"/>
        <v>293151.59999999998</v>
      </c>
      <c r="W1591" s="242">
        <f t="shared" si="490"/>
        <v>29315</v>
      </c>
      <c r="X1591" s="242">
        <f t="shared" si="491"/>
        <v>10840</v>
      </c>
      <c r="Y1591" s="244">
        <f t="shared" si="492"/>
        <v>333300</v>
      </c>
      <c r="AB1591" s="241">
        <v>7300</v>
      </c>
      <c r="AC1591" s="242">
        <f t="shared" si="502"/>
        <v>27990</v>
      </c>
      <c r="AD1591" s="242">
        <f t="shared" si="487"/>
        <v>37580</v>
      </c>
      <c r="AE1591" s="242">
        <f t="shared" si="488"/>
        <v>304731.60000000003</v>
      </c>
      <c r="AF1591" s="242">
        <f t="shared" si="493"/>
        <v>370301.60000000003</v>
      </c>
      <c r="AG1591" s="242">
        <f t="shared" si="500"/>
        <v>377601.60000000003</v>
      </c>
      <c r="AH1591" s="242">
        <f t="shared" si="494"/>
        <v>37760</v>
      </c>
      <c r="AI1591" s="242">
        <f t="shared" si="495"/>
        <v>13970</v>
      </c>
      <c r="AJ1591" s="244">
        <f t="shared" si="496"/>
        <v>429330</v>
      </c>
      <c r="AM1591" s="246">
        <f t="shared" si="497"/>
        <v>21290</v>
      </c>
      <c r="AN1591" s="246">
        <f t="shared" si="498"/>
        <v>15610</v>
      </c>
    </row>
    <row r="1592" spans="2:40">
      <c r="B1592" s="2">
        <v>1587</v>
      </c>
      <c r="J1592" s="247">
        <v>1087</v>
      </c>
      <c r="N1592" s="195">
        <v>450940</v>
      </c>
      <c r="O1592" s="195">
        <v>349160</v>
      </c>
      <c r="Q1592" s="241">
        <v>6060</v>
      </c>
      <c r="R1592" s="242">
        <f t="shared" si="501"/>
        <v>23490</v>
      </c>
      <c r="S1592" s="242">
        <f t="shared" si="485"/>
        <v>29460.000000000004</v>
      </c>
      <c r="T1592" s="242">
        <f t="shared" si="486"/>
        <v>234357.19999999998</v>
      </c>
      <c r="U1592" s="242">
        <f t="shared" si="489"/>
        <v>287307.19999999995</v>
      </c>
      <c r="V1592" s="242">
        <f t="shared" si="499"/>
        <v>293367.19999999995</v>
      </c>
      <c r="W1592" s="242">
        <f t="shared" si="490"/>
        <v>29337</v>
      </c>
      <c r="X1592" s="242">
        <f t="shared" si="491"/>
        <v>10850</v>
      </c>
      <c r="Y1592" s="244">
        <f t="shared" si="492"/>
        <v>333550</v>
      </c>
      <c r="AB1592" s="241">
        <v>7300</v>
      </c>
      <c r="AC1592" s="242">
        <f t="shared" si="502"/>
        <v>27990</v>
      </c>
      <c r="AD1592" s="242">
        <f t="shared" si="487"/>
        <v>37580</v>
      </c>
      <c r="AE1592" s="242">
        <f t="shared" si="488"/>
        <v>305012.2</v>
      </c>
      <c r="AF1592" s="242">
        <f t="shared" si="493"/>
        <v>370582.2</v>
      </c>
      <c r="AG1592" s="242">
        <f t="shared" si="500"/>
        <v>377882.2</v>
      </c>
      <c r="AH1592" s="242">
        <f t="shared" si="494"/>
        <v>37788</v>
      </c>
      <c r="AI1592" s="242">
        <f t="shared" si="495"/>
        <v>13980</v>
      </c>
      <c r="AJ1592" s="244">
        <f t="shared" si="496"/>
        <v>429650</v>
      </c>
      <c r="AM1592" s="246">
        <f t="shared" si="497"/>
        <v>21290</v>
      </c>
      <c r="AN1592" s="246">
        <f t="shared" si="498"/>
        <v>15610</v>
      </c>
    </row>
    <row r="1593" spans="2:40">
      <c r="B1593" s="247">
        <v>1588</v>
      </c>
      <c r="J1593" s="247">
        <v>1088</v>
      </c>
      <c r="N1593" s="195">
        <v>451260</v>
      </c>
      <c r="O1593" s="195">
        <v>349410</v>
      </c>
      <c r="Q1593" s="241">
        <v>6060</v>
      </c>
      <c r="R1593" s="242">
        <f t="shared" si="501"/>
        <v>23490</v>
      </c>
      <c r="S1593" s="242">
        <f t="shared" si="485"/>
        <v>29460.000000000004</v>
      </c>
      <c r="T1593" s="242">
        <f t="shared" si="486"/>
        <v>234572.79999999999</v>
      </c>
      <c r="U1593" s="242">
        <f t="shared" si="489"/>
        <v>287522.8</v>
      </c>
      <c r="V1593" s="242">
        <f t="shared" si="499"/>
        <v>293582.8</v>
      </c>
      <c r="W1593" s="242">
        <f t="shared" si="490"/>
        <v>29358</v>
      </c>
      <c r="X1593" s="242">
        <f t="shared" si="491"/>
        <v>10860</v>
      </c>
      <c r="Y1593" s="244">
        <f t="shared" si="492"/>
        <v>333800</v>
      </c>
      <c r="AB1593" s="241">
        <v>7300</v>
      </c>
      <c r="AC1593" s="242">
        <f t="shared" si="502"/>
        <v>27990</v>
      </c>
      <c r="AD1593" s="242">
        <f t="shared" si="487"/>
        <v>37580</v>
      </c>
      <c r="AE1593" s="242">
        <f t="shared" si="488"/>
        <v>305292.80000000005</v>
      </c>
      <c r="AF1593" s="242">
        <f t="shared" si="493"/>
        <v>370862.80000000005</v>
      </c>
      <c r="AG1593" s="242">
        <f t="shared" si="500"/>
        <v>378162.80000000005</v>
      </c>
      <c r="AH1593" s="242">
        <f t="shared" si="494"/>
        <v>37816</v>
      </c>
      <c r="AI1593" s="242">
        <f t="shared" si="495"/>
        <v>13990</v>
      </c>
      <c r="AJ1593" s="244">
        <f t="shared" si="496"/>
        <v>429960</v>
      </c>
      <c r="AM1593" s="246">
        <f t="shared" si="497"/>
        <v>21300</v>
      </c>
      <c r="AN1593" s="246">
        <f t="shared" si="498"/>
        <v>15610</v>
      </c>
    </row>
    <row r="1594" spans="2:40">
      <c r="B1594" s="2">
        <v>1589</v>
      </c>
      <c r="J1594" s="247">
        <v>1089</v>
      </c>
      <c r="N1594" s="195">
        <v>451580</v>
      </c>
      <c r="O1594" s="195">
        <v>349650</v>
      </c>
      <c r="Q1594" s="241">
        <v>6060</v>
      </c>
      <c r="R1594" s="242">
        <f t="shared" si="501"/>
        <v>23490</v>
      </c>
      <c r="S1594" s="242">
        <f t="shared" ref="S1594:S1657" si="503">200*$S$3</f>
        <v>29460.000000000004</v>
      </c>
      <c r="T1594" s="242">
        <f t="shared" ref="T1594:T1657" si="504">J1594*$T$3</f>
        <v>234788.4</v>
      </c>
      <c r="U1594" s="242">
        <f t="shared" si="489"/>
        <v>287738.40000000002</v>
      </c>
      <c r="V1594" s="242">
        <f t="shared" si="499"/>
        <v>293798.40000000002</v>
      </c>
      <c r="W1594" s="242">
        <f t="shared" si="490"/>
        <v>29380</v>
      </c>
      <c r="X1594" s="242">
        <f t="shared" si="491"/>
        <v>10870</v>
      </c>
      <c r="Y1594" s="244">
        <f t="shared" si="492"/>
        <v>334040</v>
      </c>
      <c r="AB1594" s="241">
        <v>7300</v>
      </c>
      <c r="AC1594" s="242">
        <f t="shared" si="502"/>
        <v>27990</v>
      </c>
      <c r="AD1594" s="242">
        <f t="shared" ref="AD1594:AD1657" si="505">200*$AD$3</f>
        <v>37580</v>
      </c>
      <c r="AE1594" s="242">
        <f t="shared" ref="AE1594:AE1657" si="506">J1594*$AE$3</f>
        <v>305573.40000000002</v>
      </c>
      <c r="AF1594" s="242">
        <f t="shared" si="493"/>
        <v>371143.4</v>
      </c>
      <c r="AG1594" s="242">
        <f t="shared" si="500"/>
        <v>378443.4</v>
      </c>
      <c r="AH1594" s="242">
        <f t="shared" si="494"/>
        <v>37844</v>
      </c>
      <c r="AI1594" s="242">
        <f t="shared" si="495"/>
        <v>14000</v>
      </c>
      <c r="AJ1594" s="244">
        <f t="shared" si="496"/>
        <v>430280</v>
      </c>
      <c r="AM1594" s="246">
        <f t="shared" si="497"/>
        <v>21300</v>
      </c>
      <c r="AN1594" s="246">
        <f t="shared" si="498"/>
        <v>15610</v>
      </c>
    </row>
    <row r="1595" spans="2:40">
      <c r="B1595" s="247">
        <v>1590</v>
      </c>
      <c r="J1595" s="247">
        <v>1090</v>
      </c>
      <c r="N1595" s="195">
        <v>451890</v>
      </c>
      <c r="O1595" s="195">
        <v>349890</v>
      </c>
      <c r="Q1595" s="241">
        <v>6060</v>
      </c>
      <c r="R1595" s="242">
        <f t="shared" si="501"/>
        <v>23490</v>
      </c>
      <c r="S1595" s="242">
        <f t="shared" si="503"/>
        <v>29460.000000000004</v>
      </c>
      <c r="T1595" s="242">
        <f t="shared" si="504"/>
        <v>235004</v>
      </c>
      <c r="U1595" s="242">
        <f t="shared" si="489"/>
        <v>287954</v>
      </c>
      <c r="V1595" s="242">
        <f t="shared" si="499"/>
        <v>294014</v>
      </c>
      <c r="W1595" s="242">
        <f t="shared" si="490"/>
        <v>29401</v>
      </c>
      <c r="X1595" s="242">
        <f t="shared" si="491"/>
        <v>10870</v>
      </c>
      <c r="Y1595" s="244">
        <f t="shared" si="492"/>
        <v>334280</v>
      </c>
      <c r="AB1595" s="241">
        <v>7300</v>
      </c>
      <c r="AC1595" s="242">
        <f t="shared" si="502"/>
        <v>27990</v>
      </c>
      <c r="AD1595" s="242">
        <f t="shared" si="505"/>
        <v>37580</v>
      </c>
      <c r="AE1595" s="242">
        <f t="shared" si="506"/>
        <v>305854</v>
      </c>
      <c r="AF1595" s="242">
        <f t="shared" si="493"/>
        <v>371424</v>
      </c>
      <c r="AG1595" s="242">
        <f t="shared" si="500"/>
        <v>378724</v>
      </c>
      <c r="AH1595" s="242">
        <f t="shared" si="494"/>
        <v>37872</v>
      </c>
      <c r="AI1595" s="242">
        <f t="shared" si="495"/>
        <v>14010</v>
      </c>
      <c r="AJ1595" s="244">
        <f t="shared" si="496"/>
        <v>430600</v>
      </c>
      <c r="AM1595" s="246">
        <f t="shared" si="497"/>
        <v>21290</v>
      </c>
      <c r="AN1595" s="246">
        <f t="shared" si="498"/>
        <v>15610</v>
      </c>
    </row>
    <row r="1596" spans="2:40">
      <c r="B1596" s="2">
        <v>1591</v>
      </c>
      <c r="J1596" s="247">
        <v>1091</v>
      </c>
      <c r="N1596" s="195">
        <v>452210</v>
      </c>
      <c r="O1596" s="195">
        <v>350140</v>
      </c>
      <c r="Q1596" s="241">
        <v>6060</v>
      </c>
      <c r="R1596" s="242">
        <f t="shared" si="501"/>
        <v>23490</v>
      </c>
      <c r="S1596" s="242">
        <f t="shared" si="503"/>
        <v>29460.000000000004</v>
      </c>
      <c r="T1596" s="242">
        <f t="shared" si="504"/>
        <v>235219.6</v>
      </c>
      <c r="U1596" s="242">
        <f t="shared" si="489"/>
        <v>288169.59999999998</v>
      </c>
      <c r="V1596" s="242">
        <f t="shared" si="499"/>
        <v>294229.59999999998</v>
      </c>
      <c r="W1596" s="242">
        <f t="shared" si="490"/>
        <v>29423</v>
      </c>
      <c r="X1596" s="242">
        <f t="shared" si="491"/>
        <v>10880</v>
      </c>
      <c r="Y1596" s="244">
        <f t="shared" si="492"/>
        <v>334530</v>
      </c>
      <c r="AB1596" s="241">
        <v>7300</v>
      </c>
      <c r="AC1596" s="242">
        <f t="shared" si="502"/>
        <v>27990</v>
      </c>
      <c r="AD1596" s="242">
        <f t="shared" si="505"/>
        <v>37580</v>
      </c>
      <c r="AE1596" s="242">
        <f t="shared" si="506"/>
        <v>306134.60000000003</v>
      </c>
      <c r="AF1596" s="242">
        <f t="shared" si="493"/>
        <v>371704.60000000003</v>
      </c>
      <c r="AG1596" s="242">
        <f t="shared" si="500"/>
        <v>379004.60000000003</v>
      </c>
      <c r="AH1596" s="242">
        <f t="shared" si="494"/>
        <v>37900</v>
      </c>
      <c r="AI1596" s="242">
        <f t="shared" si="495"/>
        <v>14020</v>
      </c>
      <c r="AJ1596" s="244">
        <f t="shared" si="496"/>
        <v>430920</v>
      </c>
      <c r="AM1596" s="246">
        <f t="shared" si="497"/>
        <v>21290</v>
      </c>
      <c r="AN1596" s="246">
        <f t="shared" si="498"/>
        <v>15610</v>
      </c>
    </row>
    <row r="1597" spans="2:40">
      <c r="B1597" s="247">
        <v>1592</v>
      </c>
      <c r="J1597" s="247">
        <v>1092</v>
      </c>
      <c r="N1597" s="195">
        <v>452530</v>
      </c>
      <c r="O1597" s="195">
        <v>350390</v>
      </c>
      <c r="Q1597" s="241">
        <v>6060</v>
      </c>
      <c r="R1597" s="242">
        <f t="shared" si="501"/>
        <v>23490</v>
      </c>
      <c r="S1597" s="242">
        <f t="shared" si="503"/>
        <v>29460.000000000004</v>
      </c>
      <c r="T1597" s="242">
        <f t="shared" si="504"/>
        <v>235435.19999999998</v>
      </c>
      <c r="U1597" s="242">
        <f t="shared" si="489"/>
        <v>288385.19999999995</v>
      </c>
      <c r="V1597" s="242">
        <f t="shared" si="499"/>
        <v>294445.19999999995</v>
      </c>
      <c r="W1597" s="242">
        <f t="shared" si="490"/>
        <v>29445</v>
      </c>
      <c r="X1597" s="242">
        <f t="shared" si="491"/>
        <v>10890</v>
      </c>
      <c r="Y1597" s="244">
        <f t="shared" si="492"/>
        <v>334780</v>
      </c>
      <c r="AB1597" s="241">
        <v>7300</v>
      </c>
      <c r="AC1597" s="242">
        <f t="shared" si="502"/>
        <v>27990</v>
      </c>
      <c r="AD1597" s="242">
        <f t="shared" si="505"/>
        <v>37580</v>
      </c>
      <c r="AE1597" s="242">
        <f t="shared" si="506"/>
        <v>306415.2</v>
      </c>
      <c r="AF1597" s="242">
        <f t="shared" si="493"/>
        <v>371985.2</v>
      </c>
      <c r="AG1597" s="242">
        <f t="shared" si="500"/>
        <v>379285.2</v>
      </c>
      <c r="AH1597" s="242">
        <f t="shared" si="494"/>
        <v>37929</v>
      </c>
      <c r="AI1597" s="242">
        <f t="shared" si="495"/>
        <v>14030</v>
      </c>
      <c r="AJ1597" s="244">
        <f t="shared" si="496"/>
        <v>431240</v>
      </c>
      <c r="AM1597" s="246">
        <f t="shared" si="497"/>
        <v>21290</v>
      </c>
      <c r="AN1597" s="246">
        <f t="shared" si="498"/>
        <v>15610</v>
      </c>
    </row>
    <row r="1598" spans="2:40">
      <c r="B1598" s="2">
        <v>1593</v>
      </c>
      <c r="J1598" s="247">
        <v>1093</v>
      </c>
      <c r="N1598" s="195">
        <v>452850</v>
      </c>
      <c r="O1598" s="195">
        <v>350630</v>
      </c>
      <c r="Q1598" s="241">
        <v>6060</v>
      </c>
      <c r="R1598" s="242">
        <f t="shared" si="501"/>
        <v>23490</v>
      </c>
      <c r="S1598" s="242">
        <f t="shared" si="503"/>
        <v>29460.000000000004</v>
      </c>
      <c r="T1598" s="242">
        <f t="shared" si="504"/>
        <v>235650.8</v>
      </c>
      <c r="U1598" s="242">
        <f t="shared" si="489"/>
        <v>288600.8</v>
      </c>
      <c r="V1598" s="242">
        <f t="shared" si="499"/>
        <v>294660.8</v>
      </c>
      <c r="W1598" s="242">
        <f t="shared" si="490"/>
        <v>29466</v>
      </c>
      <c r="X1598" s="242">
        <f t="shared" si="491"/>
        <v>10900</v>
      </c>
      <c r="Y1598" s="244">
        <f t="shared" si="492"/>
        <v>335020</v>
      </c>
      <c r="AB1598" s="241">
        <v>7300</v>
      </c>
      <c r="AC1598" s="242">
        <f t="shared" si="502"/>
        <v>27990</v>
      </c>
      <c r="AD1598" s="242">
        <f t="shared" si="505"/>
        <v>37580</v>
      </c>
      <c r="AE1598" s="242">
        <f t="shared" si="506"/>
        <v>306695.80000000005</v>
      </c>
      <c r="AF1598" s="242">
        <f t="shared" si="493"/>
        <v>372265.80000000005</v>
      </c>
      <c r="AG1598" s="242">
        <f t="shared" si="500"/>
        <v>379565.80000000005</v>
      </c>
      <c r="AH1598" s="242">
        <f t="shared" si="494"/>
        <v>37957</v>
      </c>
      <c r="AI1598" s="242">
        <f t="shared" si="495"/>
        <v>14040</v>
      </c>
      <c r="AJ1598" s="244">
        <f t="shared" si="496"/>
        <v>431560</v>
      </c>
      <c r="AM1598" s="246">
        <f t="shared" si="497"/>
        <v>21290</v>
      </c>
      <c r="AN1598" s="246">
        <f t="shared" si="498"/>
        <v>15610</v>
      </c>
    </row>
    <row r="1599" spans="2:40">
      <c r="B1599" s="247">
        <v>1594</v>
      </c>
      <c r="J1599" s="247">
        <v>1094</v>
      </c>
      <c r="N1599" s="195">
        <v>453170</v>
      </c>
      <c r="O1599" s="195">
        <v>350870</v>
      </c>
      <c r="Q1599" s="241">
        <v>6060</v>
      </c>
      <c r="R1599" s="242">
        <f t="shared" si="501"/>
        <v>23490</v>
      </c>
      <c r="S1599" s="242">
        <f t="shared" si="503"/>
        <v>29460.000000000004</v>
      </c>
      <c r="T1599" s="242">
        <f t="shared" si="504"/>
        <v>235866.4</v>
      </c>
      <c r="U1599" s="242">
        <f t="shared" si="489"/>
        <v>288816.40000000002</v>
      </c>
      <c r="V1599" s="242">
        <f t="shared" si="499"/>
        <v>294876.40000000002</v>
      </c>
      <c r="W1599" s="242">
        <f t="shared" si="490"/>
        <v>29488</v>
      </c>
      <c r="X1599" s="242">
        <f t="shared" si="491"/>
        <v>10910</v>
      </c>
      <c r="Y1599" s="244">
        <f t="shared" si="492"/>
        <v>335270</v>
      </c>
      <c r="AB1599" s="241">
        <v>7300</v>
      </c>
      <c r="AC1599" s="242">
        <f t="shared" si="502"/>
        <v>27990</v>
      </c>
      <c r="AD1599" s="242">
        <f t="shared" si="505"/>
        <v>37580</v>
      </c>
      <c r="AE1599" s="242">
        <f t="shared" si="506"/>
        <v>306976.40000000002</v>
      </c>
      <c r="AF1599" s="242">
        <f t="shared" si="493"/>
        <v>372546.4</v>
      </c>
      <c r="AG1599" s="242">
        <f t="shared" si="500"/>
        <v>379846.40000000002</v>
      </c>
      <c r="AH1599" s="242">
        <f t="shared" si="494"/>
        <v>37985</v>
      </c>
      <c r="AI1599" s="242">
        <f t="shared" si="495"/>
        <v>14050</v>
      </c>
      <c r="AJ1599" s="244">
        <f t="shared" si="496"/>
        <v>431880</v>
      </c>
      <c r="AM1599" s="246">
        <f t="shared" si="497"/>
        <v>21290</v>
      </c>
      <c r="AN1599" s="246">
        <f t="shared" si="498"/>
        <v>15600</v>
      </c>
    </row>
    <row r="1600" spans="2:40">
      <c r="B1600" s="2">
        <v>1595</v>
      </c>
      <c r="J1600" s="247">
        <v>1095</v>
      </c>
      <c r="N1600" s="195">
        <v>453490</v>
      </c>
      <c r="O1600" s="195">
        <v>351120</v>
      </c>
      <c r="Q1600" s="241">
        <v>6060</v>
      </c>
      <c r="R1600" s="242">
        <f t="shared" si="501"/>
        <v>23490</v>
      </c>
      <c r="S1600" s="242">
        <f t="shared" si="503"/>
        <v>29460.000000000004</v>
      </c>
      <c r="T1600" s="242">
        <f t="shared" si="504"/>
        <v>236082</v>
      </c>
      <c r="U1600" s="242">
        <f t="shared" si="489"/>
        <v>289032</v>
      </c>
      <c r="V1600" s="242">
        <f t="shared" si="499"/>
        <v>295092</v>
      </c>
      <c r="W1600" s="242">
        <f t="shared" si="490"/>
        <v>29509</v>
      </c>
      <c r="X1600" s="242">
        <f t="shared" si="491"/>
        <v>10910</v>
      </c>
      <c r="Y1600" s="244">
        <f t="shared" si="492"/>
        <v>335510</v>
      </c>
      <c r="AB1600" s="241">
        <v>7300</v>
      </c>
      <c r="AC1600" s="242">
        <f t="shared" si="502"/>
        <v>27990</v>
      </c>
      <c r="AD1600" s="242">
        <f t="shared" si="505"/>
        <v>37580</v>
      </c>
      <c r="AE1600" s="242">
        <f t="shared" si="506"/>
        <v>307257</v>
      </c>
      <c r="AF1600" s="242">
        <f t="shared" si="493"/>
        <v>372827</v>
      </c>
      <c r="AG1600" s="242">
        <f t="shared" si="500"/>
        <v>380127</v>
      </c>
      <c r="AH1600" s="242">
        <f t="shared" si="494"/>
        <v>38013</v>
      </c>
      <c r="AI1600" s="242">
        <f t="shared" si="495"/>
        <v>14060</v>
      </c>
      <c r="AJ1600" s="244">
        <f t="shared" si="496"/>
        <v>432200</v>
      </c>
      <c r="AM1600" s="246">
        <f t="shared" si="497"/>
        <v>21290</v>
      </c>
      <c r="AN1600" s="246">
        <f t="shared" si="498"/>
        <v>15610</v>
      </c>
    </row>
    <row r="1601" spans="2:40">
      <c r="B1601" s="247">
        <v>1596</v>
      </c>
      <c r="J1601" s="247">
        <v>1096</v>
      </c>
      <c r="N1601" s="195">
        <v>453810</v>
      </c>
      <c r="O1601" s="195">
        <v>351370</v>
      </c>
      <c r="Q1601" s="241">
        <v>6060</v>
      </c>
      <c r="R1601" s="242">
        <f t="shared" si="501"/>
        <v>23490</v>
      </c>
      <c r="S1601" s="242">
        <f t="shared" si="503"/>
        <v>29460.000000000004</v>
      </c>
      <c r="T1601" s="242">
        <f t="shared" si="504"/>
        <v>236297.60000000001</v>
      </c>
      <c r="U1601" s="242">
        <f t="shared" si="489"/>
        <v>289247.59999999998</v>
      </c>
      <c r="V1601" s="242">
        <f t="shared" si="499"/>
        <v>295307.59999999998</v>
      </c>
      <c r="W1601" s="242">
        <f t="shared" si="490"/>
        <v>29531</v>
      </c>
      <c r="X1601" s="242">
        <f t="shared" si="491"/>
        <v>10920</v>
      </c>
      <c r="Y1601" s="244">
        <f t="shared" si="492"/>
        <v>335750</v>
      </c>
      <c r="AB1601" s="241">
        <v>7300</v>
      </c>
      <c r="AC1601" s="242">
        <f t="shared" si="502"/>
        <v>27990</v>
      </c>
      <c r="AD1601" s="242">
        <f t="shared" si="505"/>
        <v>37580</v>
      </c>
      <c r="AE1601" s="242">
        <f t="shared" si="506"/>
        <v>307537.60000000003</v>
      </c>
      <c r="AF1601" s="242">
        <f t="shared" si="493"/>
        <v>373107.60000000003</v>
      </c>
      <c r="AG1601" s="242">
        <f t="shared" si="500"/>
        <v>380407.60000000003</v>
      </c>
      <c r="AH1601" s="242">
        <f t="shared" si="494"/>
        <v>38041</v>
      </c>
      <c r="AI1601" s="242">
        <f t="shared" si="495"/>
        <v>14070</v>
      </c>
      <c r="AJ1601" s="244">
        <f t="shared" si="496"/>
        <v>432510</v>
      </c>
      <c r="AM1601" s="246">
        <f t="shared" si="497"/>
        <v>21300</v>
      </c>
      <c r="AN1601" s="246">
        <f t="shared" si="498"/>
        <v>15620</v>
      </c>
    </row>
    <row r="1602" spans="2:40">
      <c r="B1602" s="2">
        <v>1597</v>
      </c>
      <c r="J1602" s="247">
        <v>1097</v>
      </c>
      <c r="N1602" s="195">
        <v>454130</v>
      </c>
      <c r="O1602" s="195">
        <v>351610</v>
      </c>
      <c r="Q1602" s="241">
        <v>6060</v>
      </c>
      <c r="R1602" s="242">
        <f t="shared" si="501"/>
        <v>23490</v>
      </c>
      <c r="S1602" s="242">
        <f t="shared" si="503"/>
        <v>29460.000000000004</v>
      </c>
      <c r="T1602" s="242">
        <f t="shared" si="504"/>
        <v>236513.19999999998</v>
      </c>
      <c r="U1602" s="242">
        <f t="shared" si="489"/>
        <v>289463.19999999995</v>
      </c>
      <c r="V1602" s="242">
        <f t="shared" si="499"/>
        <v>295523.19999999995</v>
      </c>
      <c r="W1602" s="242">
        <f t="shared" si="490"/>
        <v>29552</v>
      </c>
      <c r="X1602" s="242">
        <f t="shared" si="491"/>
        <v>10930</v>
      </c>
      <c r="Y1602" s="244">
        <f t="shared" si="492"/>
        <v>336000</v>
      </c>
      <c r="AB1602" s="241">
        <v>7300</v>
      </c>
      <c r="AC1602" s="242">
        <f t="shared" si="502"/>
        <v>27990</v>
      </c>
      <c r="AD1602" s="242">
        <f t="shared" si="505"/>
        <v>37580</v>
      </c>
      <c r="AE1602" s="242">
        <f t="shared" si="506"/>
        <v>307818.2</v>
      </c>
      <c r="AF1602" s="242">
        <f t="shared" si="493"/>
        <v>373388.2</v>
      </c>
      <c r="AG1602" s="242">
        <f t="shared" si="500"/>
        <v>380688.2</v>
      </c>
      <c r="AH1602" s="242">
        <f t="shared" si="494"/>
        <v>38069</v>
      </c>
      <c r="AI1602" s="242">
        <f t="shared" si="495"/>
        <v>14080</v>
      </c>
      <c r="AJ1602" s="244">
        <f t="shared" si="496"/>
        <v>432830</v>
      </c>
      <c r="AM1602" s="246">
        <f t="shared" si="497"/>
        <v>21300</v>
      </c>
      <c r="AN1602" s="246">
        <f t="shared" si="498"/>
        <v>15610</v>
      </c>
    </row>
    <row r="1603" spans="2:40">
      <c r="B1603" s="247">
        <v>1598</v>
      </c>
      <c r="J1603" s="247">
        <v>1098</v>
      </c>
      <c r="N1603" s="195">
        <v>454440</v>
      </c>
      <c r="O1603" s="195">
        <v>351860</v>
      </c>
      <c r="Q1603" s="241">
        <v>6060</v>
      </c>
      <c r="R1603" s="242">
        <f t="shared" si="501"/>
        <v>23490</v>
      </c>
      <c r="S1603" s="242">
        <f t="shared" si="503"/>
        <v>29460.000000000004</v>
      </c>
      <c r="T1603" s="242">
        <f t="shared" si="504"/>
        <v>236728.8</v>
      </c>
      <c r="U1603" s="242">
        <f t="shared" si="489"/>
        <v>289678.8</v>
      </c>
      <c r="V1603" s="242">
        <f t="shared" si="499"/>
        <v>295738.8</v>
      </c>
      <c r="W1603" s="242">
        <f t="shared" si="490"/>
        <v>29574</v>
      </c>
      <c r="X1603" s="242">
        <f t="shared" si="491"/>
        <v>10940</v>
      </c>
      <c r="Y1603" s="244">
        <f t="shared" si="492"/>
        <v>336250</v>
      </c>
      <c r="AB1603" s="241">
        <v>7300</v>
      </c>
      <c r="AC1603" s="242">
        <f t="shared" si="502"/>
        <v>27990</v>
      </c>
      <c r="AD1603" s="242">
        <f t="shared" si="505"/>
        <v>37580</v>
      </c>
      <c r="AE1603" s="242">
        <f t="shared" si="506"/>
        <v>308098.80000000005</v>
      </c>
      <c r="AF1603" s="242">
        <f t="shared" si="493"/>
        <v>373668.80000000005</v>
      </c>
      <c r="AG1603" s="242">
        <f t="shared" si="500"/>
        <v>380968.80000000005</v>
      </c>
      <c r="AH1603" s="242">
        <f t="shared" si="494"/>
        <v>38097</v>
      </c>
      <c r="AI1603" s="242">
        <f t="shared" si="495"/>
        <v>14090</v>
      </c>
      <c r="AJ1603" s="244">
        <f t="shared" si="496"/>
        <v>433150</v>
      </c>
      <c r="AM1603" s="246">
        <f t="shared" si="497"/>
        <v>21290</v>
      </c>
      <c r="AN1603" s="246">
        <f t="shared" si="498"/>
        <v>15610</v>
      </c>
    </row>
    <row r="1604" spans="2:40">
      <c r="B1604" s="2">
        <v>1599</v>
      </c>
      <c r="J1604" s="247">
        <v>1099</v>
      </c>
      <c r="N1604" s="195">
        <v>454760</v>
      </c>
      <c r="O1604" s="195">
        <v>352100</v>
      </c>
      <c r="Q1604" s="241">
        <v>6060</v>
      </c>
      <c r="R1604" s="242">
        <f t="shared" si="501"/>
        <v>23490</v>
      </c>
      <c r="S1604" s="242">
        <f t="shared" si="503"/>
        <v>29460.000000000004</v>
      </c>
      <c r="T1604" s="242">
        <f t="shared" si="504"/>
        <v>236944.4</v>
      </c>
      <c r="U1604" s="242">
        <f t="shared" si="489"/>
        <v>289894.40000000002</v>
      </c>
      <c r="V1604" s="242">
        <f t="shared" si="499"/>
        <v>295954.40000000002</v>
      </c>
      <c r="W1604" s="242">
        <f t="shared" si="490"/>
        <v>29595</v>
      </c>
      <c r="X1604" s="242">
        <f t="shared" si="491"/>
        <v>10950</v>
      </c>
      <c r="Y1604" s="244">
        <f t="shared" si="492"/>
        <v>336490</v>
      </c>
      <c r="AB1604" s="241">
        <v>7300</v>
      </c>
      <c r="AC1604" s="242">
        <f t="shared" si="502"/>
        <v>27990</v>
      </c>
      <c r="AD1604" s="242">
        <f t="shared" si="505"/>
        <v>37580</v>
      </c>
      <c r="AE1604" s="242">
        <f t="shared" si="506"/>
        <v>308379.40000000002</v>
      </c>
      <c r="AF1604" s="242">
        <f t="shared" si="493"/>
        <v>373949.4</v>
      </c>
      <c r="AG1604" s="242">
        <f t="shared" si="500"/>
        <v>381249.4</v>
      </c>
      <c r="AH1604" s="242">
        <f t="shared" si="494"/>
        <v>38125</v>
      </c>
      <c r="AI1604" s="242">
        <f t="shared" si="495"/>
        <v>14100</v>
      </c>
      <c r="AJ1604" s="244">
        <f t="shared" si="496"/>
        <v>433470</v>
      </c>
      <c r="AM1604" s="246">
        <f t="shared" si="497"/>
        <v>21290</v>
      </c>
      <c r="AN1604" s="246">
        <f t="shared" si="498"/>
        <v>15610</v>
      </c>
    </row>
    <row r="1605" spans="2:40">
      <c r="B1605" s="247">
        <v>1600</v>
      </c>
      <c r="J1605" s="247">
        <v>1100</v>
      </c>
      <c r="N1605" s="195">
        <v>455080</v>
      </c>
      <c r="O1605" s="195">
        <v>352350</v>
      </c>
      <c r="Q1605" s="241">
        <v>6060</v>
      </c>
      <c r="R1605" s="242">
        <f t="shared" si="501"/>
        <v>23490</v>
      </c>
      <c r="S1605" s="242">
        <f t="shared" si="503"/>
        <v>29460.000000000004</v>
      </c>
      <c r="T1605" s="242">
        <f t="shared" si="504"/>
        <v>237160</v>
      </c>
      <c r="U1605" s="242">
        <f t="shared" ref="U1605:U1668" si="507">R1605+S1605+T1605</f>
        <v>290110</v>
      </c>
      <c r="V1605" s="242">
        <f t="shared" si="499"/>
        <v>296170</v>
      </c>
      <c r="W1605" s="242">
        <f t="shared" ref="W1605:W1668" si="508">ROUND((V1605*0.1),0)</f>
        <v>29617</v>
      </c>
      <c r="X1605" s="242">
        <f t="shared" ref="X1605:X1668" si="509">ROUNDDOWN((V1605*0.037),-1)</f>
        <v>10950</v>
      </c>
      <c r="Y1605" s="244">
        <f t="shared" ref="Y1605:Y1668" si="510">ROUNDDOWN((V1605+W1605+X1605),-1)</f>
        <v>336730</v>
      </c>
      <c r="AB1605" s="241">
        <v>7300</v>
      </c>
      <c r="AC1605" s="242">
        <f t="shared" si="502"/>
        <v>27990</v>
      </c>
      <c r="AD1605" s="242">
        <f t="shared" si="505"/>
        <v>37580</v>
      </c>
      <c r="AE1605" s="242">
        <f t="shared" si="506"/>
        <v>308660</v>
      </c>
      <c r="AF1605" s="242">
        <f t="shared" ref="AF1605:AF1668" si="511">AC1605+AD1605+AE1605</f>
        <v>374230</v>
      </c>
      <c r="AG1605" s="242">
        <f t="shared" si="500"/>
        <v>381530</v>
      </c>
      <c r="AH1605" s="242">
        <f t="shared" ref="AH1605:AH1668" si="512">ROUND((AG1605*0.1),0)</f>
        <v>38153</v>
      </c>
      <c r="AI1605" s="242">
        <f t="shared" ref="AI1605:AI1668" si="513">ROUNDDOWN((AG1605*0.037),-1)</f>
        <v>14110</v>
      </c>
      <c r="AJ1605" s="244">
        <f t="shared" ref="AJ1605:AJ1668" si="514">ROUNDDOWN((AG1605+AH1605+AI1605),-1)</f>
        <v>433790</v>
      </c>
      <c r="AM1605" s="246">
        <f t="shared" si="497"/>
        <v>21290</v>
      </c>
      <c r="AN1605" s="246">
        <f t="shared" si="498"/>
        <v>15620</v>
      </c>
    </row>
    <row r="1606" spans="2:40">
      <c r="B1606" s="2">
        <v>1601</v>
      </c>
      <c r="J1606" s="247">
        <v>1101</v>
      </c>
      <c r="N1606" s="195">
        <v>455410</v>
      </c>
      <c r="O1606" s="195">
        <v>352590</v>
      </c>
      <c r="Q1606" s="241">
        <v>6060</v>
      </c>
      <c r="R1606" s="242">
        <f t="shared" si="501"/>
        <v>23490</v>
      </c>
      <c r="S1606" s="242">
        <f t="shared" si="503"/>
        <v>29460.000000000004</v>
      </c>
      <c r="T1606" s="242">
        <f t="shared" si="504"/>
        <v>237375.6</v>
      </c>
      <c r="U1606" s="242">
        <f t="shared" si="507"/>
        <v>290325.59999999998</v>
      </c>
      <c r="V1606" s="242">
        <f t="shared" si="499"/>
        <v>296385.59999999998</v>
      </c>
      <c r="W1606" s="242">
        <f t="shared" si="508"/>
        <v>29639</v>
      </c>
      <c r="X1606" s="242">
        <f t="shared" si="509"/>
        <v>10960</v>
      </c>
      <c r="Y1606" s="244">
        <f t="shared" si="510"/>
        <v>336980</v>
      </c>
      <c r="AB1606" s="241">
        <v>7300</v>
      </c>
      <c r="AC1606" s="242">
        <f t="shared" si="502"/>
        <v>27990</v>
      </c>
      <c r="AD1606" s="242">
        <f t="shared" si="505"/>
        <v>37580</v>
      </c>
      <c r="AE1606" s="242">
        <f t="shared" si="506"/>
        <v>308940.60000000003</v>
      </c>
      <c r="AF1606" s="242">
        <f t="shared" si="511"/>
        <v>374510.60000000003</v>
      </c>
      <c r="AG1606" s="242">
        <f t="shared" si="500"/>
        <v>381810.60000000003</v>
      </c>
      <c r="AH1606" s="242">
        <f t="shared" si="512"/>
        <v>38181</v>
      </c>
      <c r="AI1606" s="242">
        <f t="shared" si="513"/>
        <v>14120</v>
      </c>
      <c r="AJ1606" s="244">
        <f t="shared" si="514"/>
        <v>434110</v>
      </c>
      <c r="AM1606" s="246">
        <f t="shared" ref="AM1606:AM1669" si="515">N1606-AJ1606</f>
        <v>21300</v>
      </c>
      <c r="AN1606" s="246">
        <f t="shared" ref="AN1606:AN1669" si="516">O1606-Y1606</f>
        <v>15610</v>
      </c>
    </row>
    <row r="1607" spans="2:40">
      <c r="B1607" s="247">
        <v>1602</v>
      </c>
      <c r="J1607" s="247">
        <v>1102</v>
      </c>
      <c r="N1607" s="195">
        <v>455730</v>
      </c>
      <c r="O1607" s="195">
        <v>352840</v>
      </c>
      <c r="Q1607" s="241">
        <v>6060</v>
      </c>
      <c r="R1607" s="242">
        <f t="shared" si="501"/>
        <v>23490</v>
      </c>
      <c r="S1607" s="242">
        <f t="shared" si="503"/>
        <v>29460.000000000004</v>
      </c>
      <c r="T1607" s="242">
        <f t="shared" si="504"/>
        <v>237591.19999999998</v>
      </c>
      <c r="U1607" s="242">
        <f t="shared" si="507"/>
        <v>290541.19999999995</v>
      </c>
      <c r="V1607" s="242">
        <f t="shared" si="499"/>
        <v>296601.19999999995</v>
      </c>
      <c r="W1607" s="242">
        <f t="shared" si="508"/>
        <v>29660</v>
      </c>
      <c r="X1607" s="242">
        <f t="shared" si="509"/>
        <v>10970</v>
      </c>
      <c r="Y1607" s="244">
        <f t="shared" si="510"/>
        <v>337230</v>
      </c>
      <c r="AB1607" s="241">
        <v>7300</v>
      </c>
      <c r="AC1607" s="242">
        <f t="shared" si="502"/>
        <v>27990</v>
      </c>
      <c r="AD1607" s="242">
        <f t="shared" si="505"/>
        <v>37580</v>
      </c>
      <c r="AE1607" s="242">
        <f t="shared" si="506"/>
        <v>309221.2</v>
      </c>
      <c r="AF1607" s="242">
        <f t="shared" si="511"/>
        <v>374791.2</v>
      </c>
      <c r="AG1607" s="242">
        <f t="shared" si="500"/>
        <v>382091.2</v>
      </c>
      <c r="AH1607" s="242">
        <f t="shared" si="512"/>
        <v>38209</v>
      </c>
      <c r="AI1607" s="242">
        <f t="shared" si="513"/>
        <v>14130</v>
      </c>
      <c r="AJ1607" s="244">
        <f t="shared" si="514"/>
        <v>434430</v>
      </c>
      <c r="AM1607" s="246">
        <f t="shared" si="515"/>
        <v>21300</v>
      </c>
      <c r="AN1607" s="246">
        <f t="shared" si="516"/>
        <v>15610</v>
      </c>
    </row>
    <row r="1608" spans="2:40">
      <c r="B1608" s="2">
        <v>1603</v>
      </c>
      <c r="J1608" s="247">
        <v>1103</v>
      </c>
      <c r="N1608" s="195">
        <v>456050</v>
      </c>
      <c r="O1608" s="195">
        <v>353090</v>
      </c>
      <c r="Q1608" s="241">
        <v>6060</v>
      </c>
      <c r="R1608" s="242">
        <f t="shared" si="501"/>
        <v>23490</v>
      </c>
      <c r="S1608" s="242">
        <f t="shared" si="503"/>
        <v>29460.000000000004</v>
      </c>
      <c r="T1608" s="242">
        <f t="shared" si="504"/>
        <v>237806.8</v>
      </c>
      <c r="U1608" s="242">
        <f t="shared" si="507"/>
        <v>290756.8</v>
      </c>
      <c r="V1608" s="242">
        <f t="shared" si="499"/>
        <v>296816.8</v>
      </c>
      <c r="W1608" s="242">
        <f t="shared" si="508"/>
        <v>29682</v>
      </c>
      <c r="X1608" s="242">
        <f t="shared" si="509"/>
        <v>10980</v>
      </c>
      <c r="Y1608" s="244">
        <f t="shared" si="510"/>
        <v>337470</v>
      </c>
      <c r="AB1608" s="241">
        <v>7300</v>
      </c>
      <c r="AC1608" s="242">
        <f t="shared" si="502"/>
        <v>27990</v>
      </c>
      <c r="AD1608" s="242">
        <f t="shared" si="505"/>
        <v>37580</v>
      </c>
      <c r="AE1608" s="242">
        <f t="shared" si="506"/>
        <v>309501.80000000005</v>
      </c>
      <c r="AF1608" s="242">
        <f t="shared" si="511"/>
        <v>375071.80000000005</v>
      </c>
      <c r="AG1608" s="242">
        <f t="shared" si="500"/>
        <v>382371.80000000005</v>
      </c>
      <c r="AH1608" s="242">
        <f t="shared" si="512"/>
        <v>38237</v>
      </c>
      <c r="AI1608" s="242">
        <f t="shared" si="513"/>
        <v>14140</v>
      </c>
      <c r="AJ1608" s="244">
        <f t="shared" si="514"/>
        <v>434740</v>
      </c>
      <c r="AM1608" s="246">
        <f t="shared" si="515"/>
        <v>21310</v>
      </c>
      <c r="AN1608" s="246">
        <f t="shared" si="516"/>
        <v>15620</v>
      </c>
    </row>
    <row r="1609" spans="2:40">
      <c r="B1609" s="247">
        <v>1604</v>
      </c>
      <c r="J1609" s="247">
        <v>1104</v>
      </c>
      <c r="N1609" s="195">
        <v>456370</v>
      </c>
      <c r="O1609" s="195">
        <v>353320</v>
      </c>
      <c r="Q1609" s="241">
        <v>6060</v>
      </c>
      <c r="R1609" s="242">
        <f t="shared" si="501"/>
        <v>23490</v>
      </c>
      <c r="S1609" s="242">
        <f t="shared" si="503"/>
        <v>29460.000000000004</v>
      </c>
      <c r="T1609" s="242">
        <f t="shared" si="504"/>
        <v>238022.39999999999</v>
      </c>
      <c r="U1609" s="242">
        <f t="shared" si="507"/>
        <v>290972.40000000002</v>
      </c>
      <c r="V1609" s="242">
        <f t="shared" si="499"/>
        <v>297032.40000000002</v>
      </c>
      <c r="W1609" s="242">
        <f t="shared" si="508"/>
        <v>29703</v>
      </c>
      <c r="X1609" s="242">
        <f t="shared" si="509"/>
        <v>10990</v>
      </c>
      <c r="Y1609" s="244">
        <f t="shared" si="510"/>
        <v>337720</v>
      </c>
      <c r="AB1609" s="241">
        <v>7300</v>
      </c>
      <c r="AC1609" s="242">
        <f t="shared" si="502"/>
        <v>27990</v>
      </c>
      <c r="AD1609" s="242">
        <f t="shared" si="505"/>
        <v>37580</v>
      </c>
      <c r="AE1609" s="242">
        <f t="shared" si="506"/>
        <v>309782.40000000002</v>
      </c>
      <c r="AF1609" s="242">
        <f t="shared" si="511"/>
        <v>375352.4</v>
      </c>
      <c r="AG1609" s="242">
        <f t="shared" si="500"/>
        <v>382652.4</v>
      </c>
      <c r="AH1609" s="242">
        <f t="shared" si="512"/>
        <v>38265</v>
      </c>
      <c r="AI1609" s="242">
        <f t="shared" si="513"/>
        <v>14150</v>
      </c>
      <c r="AJ1609" s="244">
        <f t="shared" si="514"/>
        <v>435060</v>
      </c>
      <c r="AM1609" s="246">
        <f t="shared" si="515"/>
        <v>21310</v>
      </c>
      <c r="AN1609" s="246">
        <f t="shared" si="516"/>
        <v>15600</v>
      </c>
    </row>
    <row r="1610" spans="2:40">
      <c r="B1610" s="2">
        <v>1605</v>
      </c>
      <c r="J1610" s="247">
        <v>1105</v>
      </c>
      <c r="N1610" s="195">
        <v>456680</v>
      </c>
      <c r="O1610" s="195">
        <v>353570</v>
      </c>
      <c r="Q1610" s="241">
        <v>6060</v>
      </c>
      <c r="R1610" s="242">
        <f t="shared" si="501"/>
        <v>23490</v>
      </c>
      <c r="S1610" s="242">
        <f t="shared" si="503"/>
        <v>29460.000000000004</v>
      </c>
      <c r="T1610" s="242">
        <f t="shared" si="504"/>
        <v>238238</v>
      </c>
      <c r="U1610" s="242">
        <f t="shared" si="507"/>
        <v>291188</v>
      </c>
      <c r="V1610" s="242">
        <f t="shared" si="499"/>
        <v>297248</v>
      </c>
      <c r="W1610" s="242">
        <f t="shared" si="508"/>
        <v>29725</v>
      </c>
      <c r="X1610" s="242">
        <f t="shared" si="509"/>
        <v>10990</v>
      </c>
      <c r="Y1610" s="244">
        <f t="shared" si="510"/>
        <v>337960</v>
      </c>
      <c r="AB1610" s="241">
        <v>7300</v>
      </c>
      <c r="AC1610" s="242">
        <f t="shared" si="502"/>
        <v>27990</v>
      </c>
      <c r="AD1610" s="242">
        <f t="shared" si="505"/>
        <v>37580</v>
      </c>
      <c r="AE1610" s="242">
        <f t="shared" si="506"/>
        <v>310063</v>
      </c>
      <c r="AF1610" s="242">
        <f t="shared" si="511"/>
        <v>375633</v>
      </c>
      <c r="AG1610" s="242">
        <f t="shared" si="500"/>
        <v>382933</v>
      </c>
      <c r="AH1610" s="242">
        <f t="shared" si="512"/>
        <v>38293</v>
      </c>
      <c r="AI1610" s="242">
        <f t="shared" si="513"/>
        <v>14160</v>
      </c>
      <c r="AJ1610" s="244">
        <f t="shared" si="514"/>
        <v>435380</v>
      </c>
      <c r="AM1610" s="246">
        <f t="shared" si="515"/>
        <v>21300</v>
      </c>
      <c r="AN1610" s="246">
        <f t="shared" si="516"/>
        <v>15610</v>
      </c>
    </row>
    <row r="1611" spans="2:40">
      <c r="B1611" s="247">
        <v>1606</v>
      </c>
      <c r="J1611" s="247">
        <v>1106</v>
      </c>
      <c r="N1611" s="195">
        <v>457000</v>
      </c>
      <c r="O1611" s="195">
        <v>353820</v>
      </c>
      <c r="Q1611" s="241">
        <v>6060</v>
      </c>
      <c r="R1611" s="242">
        <f t="shared" si="501"/>
        <v>23490</v>
      </c>
      <c r="S1611" s="242">
        <f t="shared" si="503"/>
        <v>29460.000000000004</v>
      </c>
      <c r="T1611" s="242">
        <f t="shared" si="504"/>
        <v>238453.6</v>
      </c>
      <c r="U1611" s="242">
        <f t="shared" si="507"/>
        <v>291403.59999999998</v>
      </c>
      <c r="V1611" s="242">
        <f t="shared" si="499"/>
        <v>297463.59999999998</v>
      </c>
      <c r="W1611" s="242">
        <f t="shared" si="508"/>
        <v>29746</v>
      </c>
      <c r="X1611" s="242">
        <f t="shared" si="509"/>
        <v>11000</v>
      </c>
      <c r="Y1611" s="244">
        <f t="shared" si="510"/>
        <v>338200</v>
      </c>
      <c r="AB1611" s="241">
        <v>7300</v>
      </c>
      <c r="AC1611" s="242">
        <f t="shared" si="502"/>
        <v>27990</v>
      </c>
      <c r="AD1611" s="242">
        <f t="shared" si="505"/>
        <v>37580</v>
      </c>
      <c r="AE1611" s="242">
        <f t="shared" si="506"/>
        <v>310343.60000000003</v>
      </c>
      <c r="AF1611" s="242">
        <f t="shared" si="511"/>
        <v>375913.60000000003</v>
      </c>
      <c r="AG1611" s="242">
        <f t="shared" si="500"/>
        <v>383213.60000000003</v>
      </c>
      <c r="AH1611" s="242">
        <f t="shared" si="512"/>
        <v>38321</v>
      </c>
      <c r="AI1611" s="242">
        <f t="shared" si="513"/>
        <v>14170</v>
      </c>
      <c r="AJ1611" s="244">
        <f t="shared" si="514"/>
        <v>435700</v>
      </c>
      <c r="AM1611" s="246">
        <f t="shared" si="515"/>
        <v>21300</v>
      </c>
      <c r="AN1611" s="246">
        <f t="shared" si="516"/>
        <v>15620</v>
      </c>
    </row>
    <row r="1612" spans="2:40">
      <c r="B1612" s="2">
        <v>1607</v>
      </c>
      <c r="J1612" s="247">
        <v>1107</v>
      </c>
      <c r="N1612" s="195">
        <v>457320</v>
      </c>
      <c r="O1612" s="195">
        <v>354070</v>
      </c>
      <c r="Q1612" s="241">
        <v>6060</v>
      </c>
      <c r="R1612" s="242">
        <f t="shared" si="501"/>
        <v>23490</v>
      </c>
      <c r="S1612" s="242">
        <f t="shared" si="503"/>
        <v>29460.000000000004</v>
      </c>
      <c r="T1612" s="242">
        <f t="shared" si="504"/>
        <v>238669.19999999998</v>
      </c>
      <c r="U1612" s="242">
        <f t="shared" si="507"/>
        <v>291619.19999999995</v>
      </c>
      <c r="V1612" s="242">
        <f t="shared" si="499"/>
        <v>297679.19999999995</v>
      </c>
      <c r="W1612" s="242">
        <f t="shared" si="508"/>
        <v>29768</v>
      </c>
      <c r="X1612" s="242">
        <f t="shared" si="509"/>
        <v>11010</v>
      </c>
      <c r="Y1612" s="244">
        <f t="shared" si="510"/>
        <v>338450</v>
      </c>
      <c r="AB1612" s="241">
        <v>7300</v>
      </c>
      <c r="AC1612" s="242">
        <f t="shared" si="502"/>
        <v>27990</v>
      </c>
      <c r="AD1612" s="242">
        <f t="shared" si="505"/>
        <v>37580</v>
      </c>
      <c r="AE1612" s="242">
        <f t="shared" si="506"/>
        <v>310624.2</v>
      </c>
      <c r="AF1612" s="242">
        <f t="shared" si="511"/>
        <v>376194.2</v>
      </c>
      <c r="AG1612" s="242">
        <f t="shared" si="500"/>
        <v>383494.2</v>
      </c>
      <c r="AH1612" s="242">
        <f t="shared" si="512"/>
        <v>38349</v>
      </c>
      <c r="AI1612" s="242">
        <f t="shared" si="513"/>
        <v>14180</v>
      </c>
      <c r="AJ1612" s="244">
        <f t="shared" si="514"/>
        <v>436020</v>
      </c>
      <c r="AM1612" s="246">
        <f t="shared" si="515"/>
        <v>21300</v>
      </c>
      <c r="AN1612" s="246">
        <f t="shared" si="516"/>
        <v>15620</v>
      </c>
    </row>
    <row r="1613" spans="2:40">
      <c r="B1613" s="247">
        <v>1608</v>
      </c>
      <c r="J1613" s="247">
        <v>1108</v>
      </c>
      <c r="N1613" s="195">
        <v>457640</v>
      </c>
      <c r="O1613" s="195">
        <v>354310</v>
      </c>
      <c r="Q1613" s="241">
        <v>6060</v>
      </c>
      <c r="R1613" s="242">
        <f t="shared" si="501"/>
        <v>23490</v>
      </c>
      <c r="S1613" s="242">
        <f t="shared" si="503"/>
        <v>29460.000000000004</v>
      </c>
      <c r="T1613" s="242">
        <f t="shared" si="504"/>
        <v>238884.8</v>
      </c>
      <c r="U1613" s="242">
        <f t="shared" si="507"/>
        <v>291834.8</v>
      </c>
      <c r="V1613" s="242">
        <f t="shared" si="499"/>
        <v>297894.8</v>
      </c>
      <c r="W1613" s="242">
        <f t="shared" si="508"/>
        <v>29789</v>
      </c>
      <c r="X1613" s="242">
        <f t="shared" si="509"/>
        <v>11020</v>
      </c>
      <c r="Y1613" s="244">
        <f t="shared" si="510"/>
        <v>338700</v>
      </c>
      <c r="AB1613" s="241">
        <v>7300</v>
      </c>
      <c r="AC1613" s="242">
        <f t="shared" si="502"/>
        <v>27990</v>
      </c>
      <c r="AD1613" s="242">
        <f t="shared" si="505"/>
        <v>37580</v>
      </c>
      <c r="AE1613" s="242">
        <f t="shared" si="506"/>
        <v>310904.80000000005</v>
      </c>
      <c r="AF1613" s="242">
        <f t="shared" si="511"/>
        <v>376474.80000000005</v>
      </c>
      <c r="AG1613" s="242">
        <f t="shared" si="500"/>
        <v>383774.80000000005</v>
      </c>
      <c r="AH1613" s="242">
        <f t="shared" si="512"/>
        <v>38377</v>
      </c>
      <c r="AI1613" s="242">
        <f t="shared" si="513"/>
        <v>14190</v>
      </c>
      <c r="AJ1613" s="244">
        <f t="shared" si="514"/>
        <v>436340</v>
      </c>
      <c r="AM1613" s="246">
        <f t="shared" si="515"/>
        <v>21300</v>
      </c>
      <c r="AN1613" s="246">
        <f t="shared" si="516"/>
        <v>15610</v>
      </c>
    </row>
    <row r="1614" spans="2:40">
      <c r="B1614" s="2">
        <v>1609</v>
      </c>
      <c r="J1614" s="247">
        <v>1109</v>
      </c>
      <c r="N1614" s="195">
        <v>457960</v>
      </c>
      <c r="O1614" s="195">
        <v>354550</v>
      </c>
      <c r="Q1614" s="241">
        <v>6060</v>
      </c>
      <c r="R1614" s="242">
        <f t="shared" si="501"/>
        <v>23490</v>
      </c>
      <c r="S1614" s="242">
        <f t="shared" si="503"/>
        <v>29460.000000000004</v>
      </c>
      <c r="T1614" s="242">
        <f t="shared" si="504"/>
        <v>239100.4</v>
      </c>
      <c r="U1614" s="242">
        <f t="shared" si="507"/>
        <v>292050.40000000002</v>
      </c>
      <c r="V1614" s="242">
        <f t="shared" ref="V1614:V1677" si="517">Q1614+U1614</f>
        <v>298110.40000000002</v>
      </c>
      <c r="W1614" s="242">
        <f t="shared" si="508"/>
        <v>29811</v>
      </c>
      <c r="X1614" s="242">
        <f t="shared" si="509"/>
        <v>11030</v>
      </c>
      <c r="Y1614" s="244">
        <f t="shared" si="510"/>
        <v>338950</v>
      </c>
      <c r="AB1614" s="241">
        <v>7300</v>
      </c>
      <c r="AC1614" s="242">
        <f t="shared" si="502"/>
        <v>27990</v>
      </c>
      <c r="AD1614" s="242">
        <f t="shared" si="505"/>
        <v>37580</v>
      </c>
      <c r="AE1614" s="242">
        <f t="shared" si="506"/>
        <v>311185.40000000002</v>
      </c>
      <c r="AF1614" s="242">
        <f t="shared" si="511"/>
        <v>376755.4</v>
      </c>
      <c r="AG1614" s="242">
        <f t="shared" ref="AG1614:AG1677" si="518">AB1614+AF1614</f>
        <v>384055.4</v>
      </c>
      <c r="AH1614" s="242">
        <f t="shared" si="512"/>
        <v>38406</v>
      </c>
      <c r="AI1614" s="242">
        <f t="shared" si="513"/>
        <v>14210</v>
      </c>
      <c r="AJ1614" s="244">
        <f t="shared" si="514"/>
        <v>436670</v>
      </c>
      <c r="AM1614" s="246">
        <f t="shared" si="515"/>
        <v>21290</v>
      </c>
      <c r="AN1614" s="246">
        <f t="shared" si="516"/>
        <v>15600</v>
      </c>
    </row>
    <row r="1615" spans="2:40">
      <c r="B1615" s="247">
        <v>1610</v>
      </c>
      <c r="J1615" s="247">
        <v>1110</v>
      </c>
      <c r="N1615" s="195">
        <v>458280</v>
      </c>
      <c r="O1615" s="195">
        <v>354800</v>
      </c>
      <c r="Q1615" s="241">
        <v>6060</v>
      </c>
      <c r="R1615" s="242">
        <f t="shared" si="501"/>
        <v>23490</v>
      </c>
      <c r="S1615" s="242">
        <f t="shared" si="503"/>
        <v>29460.000000000004</v>
      </c>
      <c r="T1615" s="242">
        <f t="shared" si="504"/>
        <v>239316</v>
      </c>
      <c r="U1615" s="242">
        <f t="shared" si="507"/>
        <v>292266</v>
      </c>
      <c r="V1615" s="242">
        <f t="shared" si="517"/>
        <v>298326</v>
      </c>
      <c r="W1615" s="242">
        <f t="shared" si="508"/>
        <v>29833</v>
      </c>
      <c r="X1615" s="242">
        <f t="shared" si="509"/>
        <v>11030</v>
      </c>
      <c r="Y1615" s="244">
        <f t="shared" si="510"/>
        <v>339180</v>
      </c>
      <c r="AB1615" s="241">
        <v>7300</v>
      </c>
      <c r="AC1615" s="242">
        <f t="shared" si="502"/>
        <v>27990</v>
      </c>
      <c r="AD1615" s="242">
        <f t="shared" si="505"/>
        <v>37580</v>
      </c>
      <c r="AE1615" s="242">
        <f t="shared" si="506"/>
        <v>311466</v>
      </c>
      <c r="AF1615" s="242">
        <f t="shared" si="511"/>
        <v>377036</v>
      </c>
      <c r="AG1615" s="242">
        <f t="shared" si="518"/>
        <v>384336</v>
      </c>
      <c r="AH1615" s="242">
        <f t="shared" si="512"/>
        <v>38434</v>
      </c>
      <c r="AI1615" s="242">
        <f t="shared" si="513"/>
        <v>14220</v>
      </c>
      <c r="AJ1615" s="244">
        <f t="shared" si="514"/>
        <v>436990</v>
      </c>
      <c r="AM1615" s="246">
        <f t="shared" si="515"/>
        <v>21290</v>
      </c>
      <c r="AN1615" s="246">
        <f t="shared" si="516"/>
        <v>15620</v>
      </c>
    </row>
    <row r="1616" spans="2:40">
      <c r="B1616" s="2">
        <v>1611</v>
      </c>
      <c r="J1616" s="247">
        <v>1111</v>
      </c>
      <c r="N1616" s="195">
        <v>458600</v>
      </c>
      <c r="O1616" s="195">
        <v>355040</v>
      </c>
      <c r="Q1616" s="241">
        <v>6060</v>
      </c>
      <c r="R1616" s="242">
        <f t="shared" si="501"/>
        <v>23490</v>
      </c>
      <c r="S1616" s="242">
        <f t="shared" si="503"/>
        <v>29460.000000000004</v>
      </c>
      <c r="T1616" s="242">
        <f t="shared" si="504"/>
        <v>239531.6</v>
      </c>
      <c r="U1616" s="242">
        <f t="shared" si="507"/>
        <v>292481.59999999998</v>
      </c>
      <c r="V1616" s="242">
        <f t="shared" si="517"/>
        <v>298541.59999999998</v>
      </c>
      <c r="W1616" s="242">
        <f t="shared" si="508"/>
        <v>29854</v>
      </c>
      <c r="X1616" s="242">
        <f t="shared" si="509"/>
        <v>11040</v>
      </c>
      <c r="Y1616" s="244">
        <f t="shared" si="510"/>
        <v>339430</v>
      </c>
      <c r="AB1616" s="241">
        <v>7300</v>
      </c>
      <c r="AC1616" s="242">
        <f t="shared" si="502"/>
        <v>27990</v>
      </c>
      <c r="AD1616" s="242">
        <f t="shared" si="505"/>
        <v>37580</v>
      </c>
      <c r="AE1616" s="242">
        <f t="shared" si="506"/>
        <v>311746.60000000003</v>
      </c>
      <c r="AF1616" s="242">
        <f t="shared" si="511"/>
        <v>377316.60000000003</v>
      </c>
      <c r="AG1616" s="242">
        <f t="shared" si="518"/>
        <v>384616.60000000003</v>
      </c>
      <c r="AH1616" s="242">
        <f t="shared" si="512"/>
        <v>38462</v>
      </c>
      <c r="AI1616" s="242">
        <f t="shared" si="513"/>
        <v>14230</v>
      </c>
      <c r="AJ1616" s="244">
        <f t="shared" si="514"/>
        <v>437300</v>
      </c>
      <c r="AM1616" s="246">
        <f t="shared" si="515"/>
        <v>21300</v>
      </c>
      <c r="AN1616" s="246">
        <f t="shared" si="516"/>
        <v>15610</v>
      </c>
    </row>
    <row r="1617" spans="2:40">
      <c r="B1617" s="247">
        <v>1612</v>
      </c>
      <c r="J1617" s="247">
        <v>1112</v>
      </c>
      <c r="N1617" s="195">
        <v>458920</v>
      </c>
      <c r="O1617" s="195">
        <v>355290</v>
      </c>
      <c r="Q1617" s="241">
        <v>6060</v>
      </c>
      <c r="R1617" s="242">
        <f t="shared" si="501"/>
        <v>23490</v>
      </c>
      <c r="S1617" s="242">
        <f t="shared" si="503"/>
        <v>29460.000000000004</v>
      </c>
      <c r="T1617" s="242">
        <f t="shared" si="504"/>
        <v>239747.19999999998</v>
      </c>
      <c r="U1617" s="242">
        <f t="shared" si="507"/>
        <v>292697.19999999995</v>
      </c>
      <c r="V1617" s="242">
        <f t="shared" si="517"/>
        <v>298757.19999999995</v>
      </c>
      <c r="W1617" s="242">
        <f t="shared" si="508"/>
        <v>29876</v>
      </c>
      <c r="X1617" s="242">
        <f t="shared" si="509"/>
        <v>11050</v>
      </c>
      <c r="Y1617" s="244">
        <f t="shared" si="510"/>
        <v>339680</v>
      </c>
      <c r="AB1617" s="241">
        <v>7300</v>
      </c>
      <c r="AC1617" s="242">
        <f t="shared" si="502"/>
        <v>27990</v>
      </c>
      <c r="AD1617" s="242">
        <f t="shared" si="505"/>
        <v>37580</v>
      </c>
      <c r="AE1617" s="242">
        <f t="shared" si="506"/>
        <v>312027.2</v>
      </c>
      <c r="AF1617" s="242">
        <f t="shared" si="511"/>
        <v>377597.2</v>
      </c>
      <c r="AG1617" s="242">
        <f t="shared" si="518"/>
        <v>384897.2</v>
      </c>
      <c r="AH1617" s="242">
        <f t="shared" si="512"/>
        <v>38490</v>
      </c>
      <c r="AI1617" s="242">
        <f t="shared" si="513"/>
        <v>14240</v>
      </c>
      <c r="AJ1617" s="244">
        <f t="shared" si="514"/>
        <v>437620</v>
      </c>
      <c r="AM1617" s="246">
        <f t="shared" si="515"/>
        <v>21300</v>
      </c>
      <c r="AN1617" s="246">
        <f t="shared" si="516"/>
        <v>15610</v>
      </c>
    </row>
    <row r="1618" spans="2:40">
      <c r="B1618" s="2">
        <v>1613</v>
      </c>
      <c r="J1618" s="247">
        <v>1113</v>
      </c>
      <c r="N1618" s="195">
        <v>459230</v>
      </c>
      <c r="O1618" s="195">
        <v>355540</v>
      </c>
      <c r="Q1618" s="241">
        <v>6060</v>
      </c>
      <c r="R1618" s="242">
        <f t="shared" si="501"/>
        <v>23490</v>
      </c>
      <c r="S1618" s="242">
        <f t="shared" si="503"/>
        <v>29460.000000000004</v>
      </c>
      <c r="T1618" s="242">
        <f t="shared" si="504"/>
        <v>239962.8</v>
      </c>
      <c r="U1618" s="242">
        <f t="shared" si="507"/>
        <v>292912.8</v>
      </c>
      <c r="V1618" s="242">
        <f t="shared" si="517"/>
        <v>298972.79999999999</v>
      </c>
      <c r="W1618" s="242">
        <f t="shared" si="508"/>
        <v>29897</v>
      </c>
      <c r="X1618" s="242">
        <f t="shared" si="509"/>
        <v>11060</v>
      </c>
      <c r="Y1618" s="244">
        <f t="shared" si="510"/>
        <v>339920</v>
      </c>
      <c r="AB1618" s="241">
        <v>7300</v>
      </c>
      <c r="AC1618" s="242">
        <f t="shared" si="502"/>
        <v>27990</v>
      </c>
      <c r="AD1618" s="242">
        <f t="shared" si="505"/>
        <v>37580</v>
      </c>
      <c r="AE1618" s="242">
        <f t="shared" si="506"/>
        <v>312307.80000000005</v>
      </c>
      <c r="AF1618" s="242">
        <f t="shared" si="511"/>
        <v>377877.80000000005</v>
      </c>
      <c r="AG1618" s="242">
        <f t="shared" si="518"/>
        <v>385177.80000000005</v>
      </c>
      <c r="AH1618" s="242">
        <f t="shared" si="512"/>
        <v>38518</v>
      </c>
      <c r="AI1618" s="242">
        <f t="shared" si="513"/>
        <v>14250</v>
      </c>
      <c r="AJ1618" s="244">
        <f t="shared" si="514"/>
        <v>437940</v>
      </c>
      <c r="AM1618" s="246">
        <f t="shared" si="515"/>
        <v>21290</v>
      </c>
      <c r="AN1618" s="246">
        <f t="shared" si="516"/>
        <v>15620</v>
      </c>
    </row>
    <row r="1619" spans="2:40">
      <c r="B1619" s="247">
        <v>1614</v>
      </c>
      <c r="J1619" s="247">
        <v>1114</v>
      </c>
      <c r="N1619" s="195">
        <v>459550</v>
      </c>
      <c r="O1619" s="195">
        <v>355780</v>
      </c>
      <c r="Q1619" s="241">
        <v>6060</v>
      </c>
      <c r="R1619" s="242">
        <f t="shared" si="501"/>
        <v>23490</v>
      </c>
      <c r="S1619" s="242">
        <f t="shared" si="503"/>
        <v>29460.000000000004</v>
      </c>
      <c r="T1619" s="242">
        <f t="shared" si="504"/>
        <v>240178.4</v>
      </c>
      <c r="U1619" s="242">
        <f t="shared" si="507"/>
        <v>293128.40000000002</v>
      </c>
      <c r="V1619" s="242">
        <f t="shared" si="517"/>
        <v>299188.40000000002</v>
      </c>
      <c r="W1619" s="242">
        <f t="shared" si="508"/>
        <v>29919</v>
      </c>
      <c r="X1619" s="242">
        <f t="shared" si="509"/>
        <v>11060</v>
      </c>
      <c r="Y1619" s="244">
        <f t="shared" si="510"/>
        <v>340160</v>
      </c>
      <c r="AB1619" s="241">
        <v>7300</v>
      </c>
      <c r="AC1619" s="242">
        <f t="shared" si="502"/>
        <v>27990</v>
      </c>
      <c r="AD1619" s="242">
        <f t="shared" si="505"/>
        <v>37580</v>
      </c>
      <c r="AE1619" s="242">
        <f t="shared" si="506"/>
        <v>312588.40000000002</v>
      </c>
      <c r="AF1619" s="242">
        <f t="shared" si="511"/>
        <v>378158.4</v>
      </c>
      <c r="AG1619" s="242">
        <f t="shared" si="518"/>
        <v>385458.4</v>
      </c>
      <c r="AH1619" s="242">
        <f t="shared" si="512"/>
        <v>38546</v>
      </c>
      <c r="AI1619" s="242">
        <f t="shared" si="513"/>
        <v>14260</v>
      </c>
      <c r="AJ1619" s="244">
        <f t="shared" si="514"/>
        <v>438260</v>
      </c>
      <c r="AM1619" s="246">
        <f t="shared" si="515"/>
        <v>21290</v>
      </c>
      <c r="AN1619" s="246">
        <f t="shared" si="516"/>
        <v>15620</v>
      </c>
    </row>
    <row r="1620" spans="2:40">
      <c r="B1620" s="2">
        <v>1615</v>
      </c>
      <c r="J1620" s="247">
        <v>1115</v>
      </c>
      <c r="N1620" s="195">
        <v>459870</v>
      </c>
      <c r="O1620" s="195">
        <v>356020</v>
      </c>
      <c r="Q1620" s="241">
        <v>6060</v>
      </c>
      <c r="R1620" s="242">
        <f t="shared" si="501"/>
        <v>23490</v>
      </c>
      <c r="S1620" s="242">
        <f t="shared" si="503"/>
        <v>29460.000000000004</v>
      </c>
      <c r="T1620" s="242">
        <f t="shared" si="504"/>
        <v>240394</v>
      </c>
      <c r="U1620" s="242">
        <f t="shared" si="507"/>
        <v>293344</v>
      </c>
      <c r="V1620" s="242">
        <f t="shared" si="517"/>
        <v>299404</v>
      </c>
      <c r="W1620" s="242">
        <f t="shared" si="508"/>
        <v>29940</v>
      </c>
      <c r="X1620" s="242">
        <f t="shared" si="509"/>
        <v>11070</v>
      </c>
      <c r="Y1620" s="244">
        <f t="shared" si="510"/>
        <v>340410</v>
      </c>
      <c r="AB1620" s="241">
        <v>7300</v>
      </c>
      <c r="AC1620" s="242">
        <f t="shared" si="502"/>
        <v>27990</v>
      </c>
      <c r="AD1620" s="242">
        <f t="shared" si="505"/>
        <v>37580</v>
      </c>
      <c r="AE1620" s="242">
        <f t="shared" si="506"/>
        <v>312869</v>
      </c>
      <c r="AF1620" s="242">
        <f t="shared" si="511"/>
        <v>378439</v>
      </c>
      <c r="AG1620" s="242">
        <f t="shared" si="518"/>
        <v>385739</v>
      </c>
      <c r="AH1620" s="242">
        <f t="shared" si="512"/>
        <v>38574</v>
      </c>
      <c r="AI1620" s="242">
        <f t="shared" si="513"/>
        <v>14270</v>
      </c>
      <c r="AJ1620" s="244">
        <f t="shared" si="514"/>
        <v>438580</v>
      </c>
      <c r="AM1620" s="246">
        <f t="shared" si="515"/>
        <v>21290</v>
      </c>
      <c r="AN1620" s="246">
        <f t="shared" si="516"/>
        <v>15610</v>
      </c>
    </row>
    <row r="1621" spans="2:40">
      <c r="B1621" s="247">
        <v>1616</v>
      </c>
      <c r="J1621" s="247">
        <v>1116</v>
      </c>
      <c r="N1621" s="195">
        <v>460190</v>
      </c>
      <c r="O1621" s="195">
        <v>356270</v>
      </c>
      <c r="Q1621" s="241">
        <v>6060</v>
      </c>
      <c r="R1621" s="242">
        <f t="shared" si="501"/>
        <v>23490</v>
      </c>
      <c r="S1621" s="242">
        <f t="shared" si="503"/>
        <v>29460.000000000004</v>
      </c>
      <c r="T1621" s="242">
        <f t="shared" si="504"/>
        <v>240609.6</v>
      </c>
      <c r="U1621" s="242">
        <f t="shared" si="507"/>
        <v>293559.59999999998</v>
      </c>
      <c r="V1621" s="242">
        <f t="shared" si="517"/>
        <v>299619.59999999998</v>
      </c>
      <c r="W1621" s="242">
        <f t="shared" si="508"/>
        <v>29962</v>
      </c>
      <c r="X1621" s="242">
        <f t="shared" si="509"/>
        <v>11080</v>
      </c>
      <c r="Y1621" s="244">
        <f t="shared" si="510"/>
        <v>340660</v>
      </c>
      <c r="AB1621" s="241">
        <v>7300</v>
      </c>
      <c r="AC1621" s="242">
        <f t="shared" si="502"/>
        <v>27990</v>
      </c>
      <c r="AD1621" s="242">
        <f t="shared" si="505"/>
        <v>37580</v>
      </c>
      <c r="AE1621" s="242">
        <f t="shared" si="506"/>
        <v>313149.60000000003</v>
      </c>
      <c r="AF1621" s="242">
        <f t="shared" si="511"/>
        <v>378719.60000000003</v>
      </c>
      <c r="AG1621" s="242">
        <f t="shared" si="518"/>
        <v>386019.60000000003</v>
      </c>
      <c r="AH1621" s="242">
        <f t="shared" si="512"/>
        <v>38602</v>
      </c>
      <c r="AI1621" s="242">
        <f t="shared" si="513"/>
        <v>14280</v>
      </c>
      <c r="AJ1621" s="244">
        <f t="shared" si="514"/>
        <v>438900</v>
      </c>
      <c r="AM1621" s="246">
        <f t="shared" si="515"/>
        <v>21290</v>
      </c>
      <c r="AN1621" s="246">
        <f t="shared" si="516"/>
        <v>15610</v>
      </c>
    </row>
    <row r="1622" spans="2:40">
      <c r="B1622" s="2">
        <v>1617</v>
      </c>
      <c r="J1622" s="247">
        <v>1117</v>
      </c>
      <c r="N1622" s="195">
        <v>460510</v>
      </c>
      <c r="O1622" s="195">
        <v>356520</v>
      </c>
      <c r="Q1622" s="241">
        <v>6060</v>
      </c>
      <c r="R1622" s="242">
        <f t="shared" si="501"/>
        <v>23490</v>
      </c>
      <c r="S1622" s="242">
        <f t="shared" si="503"/>
        <v>29460.000000000004</v>
      </c>
      <c r="T1622" s="242">
        <f t="shared" si="504"/>
        <v>240825.19999999998</v>
      </c>
      <c r="U1622" s="242">
        <f t="shared" si="507"/>
        <v>293775.19999999995</v>
      </c>
      <c r="V1622" s="242">
        <f t="shared" si="517"/>
        <v>299835.19999999995</v>
      </c>
      <c r="W1622" s="242">
        <f t="shared" si="508"/>
        <v>29984</v>
      </c>
      <c r="X1622" s="242">
        <f t="shared" si="509"/>
        <v>11090</v>
      </c>
      <c r="Y1622" s="244">
        <f t="shared" si="510"/>
        <v>340900</v>
      </c>
      <c r="AB1622" s="241">
        <v>7300</v>
      </c>
      <c r="AC1622" s="242">
        <f t="shared" si="502"/>
        <v>27990</v>
      </c>
      <c r="AD1622" s="242">
        <f t="shared" si="505"/>
        <v>37580</v>
      </c>
      <c r="AE1622" s="242">
        <f t="shared" si="506"/>
        <v>313430.2</v>
      </c>
      <c r="AF1622" s="242">
        <f t="shared" si="511"/>
        <v>379000.2</v>
      </c>
      <c r="AG1622" s="242">
        <f t="shared" si="518"/>
        <v>386300.2</v>
      </c>
      <c r="AH1622" s="242">
        <f t="shared" si="512"/>
        <v>38630</v>
      </c>
      <c r="AI1622" s="242">
        <f t="shared" si="513"/>
        <v>14290</v>
      </c>
      <c r="AJ1622" s="244">
        <f t="shared" si="514"/>
        <v>439220</v>
      </c>
      <c r="AM1622" s="246">
        <f t="shared" si="515"/>
        <v>21290</v>
      </c>
      <c r="AN1622" s="246">
        <f t="shared" si="516"/>
        <v>15620</v>
      </c>
    </row>
    <row r="1623" spans="2:40">
      <c r="B1623" s="247">
        <v>1618</v>
      </c>
      <c r="J1623" s="247">
        <v>1118</v>
      </c>
      <c r="N1623" s="195">
        <v>460830</v>
      </c>
      <c r="O1623" s="195">
        <v>356750</v>
      </c>
      <c r="Q1623" s="241">
        <v>6060</v>
      </c>
      <c r="R1623" s="242">
        <f t="shared" si="501"/>
        <v>23490</v>
      </c>
      <c r="S1623" s="242">
        <f t="shared" si="503"/>
        <v>29460.000000000004</v>
      </c>
      <c r="T1623" s="242">
        <f t="shared" si="504"/>
        <v>241040.8</v>
      </c>
      <c r="U1623" s="242">
        <f t="shared" si="507"/>
        <v>293990.8</v>
      </c>
      <c r="V1623" s="242">
        <f t="shared" si="517"/>
        <v>300050.8</v>
      </c>
      <c r="W1623" s="242">
        <f t="shared" si="508"/>
        <v>30005</v>
      </c>
      <c r="X1623" s="242">
        <f t="shared" si="509"/>
        <v>11100</v>
      </c>
      <c r="Y1623" s="244">
        <f t="shared" si="510"/>
        <v>341150</v>
      </c>
      <c r="AB1623" s="241">
        <v>7300</v>
      </c>
      <c r="AC1623" s="242">
        <f t="shared" si="502"/>
        <v>27990</v>
      </c>
      <c r="AD1623" s="242">
        <f t="shared" si="505"/>
        <v>37580</v>
      </c>
      <c r="AE1623" s="242">
        <f t="shared" si="506"/>
        <v>313710.80000000005</v>
      </c>
      <c r="AF1623" s="242">
        <f t="shared" si="511"/>
        <v>379280.80000000005</v>
      </c>
      <c r="AG1623" s="242">
        <f t="shared" si="518"/>
        <v>386580.80000000005</v>
      </c>
      <c r="AH1623" s="242">
        <f t="shared" si="512"/>
        <v>38658</v>
      </c>
      <c r="AI1623" s="242">
        <f t="shared" si="513"/>
        <v>14300</v>
      </c>
      <c r="AJ1623" s="244">
        <f t="shared" si="514"/>
        <v>439530</v>
      </c>
      <c r="AM1623" s="246">
        <f t="shared" si="515"/>
        <v>21300</v>
      </c>
      <c r="AN1623" s="246">
        <f t="shared" si="516"/>
        <v>15600</v>
      </c>
    </row>
    <row r="1624" spans="2:40">
      <c r="B1624" s="2">
        <v>1619</v>
      </c>
      <c r="J1624" s="247">
        <v>1119</v>
      </c>
      <c r="N1624" s="195">
        <v>461150</v>
      </c>
      <c r="O1624" s="195">
        <v>357000</v>
      </c>
      <c r="Q1624" s="241">
        <v>6060</v>
      </c>
      <c r="R1624" s="242">
        <f t="shared" si="501"/>
        <v>23490</v>
      </c>
      <c r="S1624" s="242">
        <f t="shared" si="503"/>
        <v>29460.000000000004</v>
      </c>
      <c r="T1624" s="242">
        <f t="shared" si="504"/>
        <v>241256.4</v>
      </c>
      <c r="U1624" s="242">
        <f t="shared" si="507"/>
        <v>294206.40000000002</v>
      </c>
      <c r="V1624" s="242">
        <f t="shared" si="517"/>
        <v>300266.40000000002</v>
      </c>
      <c r="W1624" s="242">
        <f t="shared" si="508"/>
        <v>30027</v>
      </c>
      <c r="X1624" s="242">
        <f t="shared" si="509"/>
        <v>11100</v>
      </c>
      <c r="Y1624" s="244">
        <f t="shared" si="510"/>
        <v>341390</v>
      </c>
      <c r="AB1624" s="241">
        <v>7300</v>
      </c>
      <c r="AC1624" s="242">
        <f t="shared" si="502"/>
        <v>27990</v>
      </c>
      <c r="AD1624" s="242">
        <f t="shared" si="505"/>
        <v>37580</v>
      </c>
      <c r="AE1624" s="242">
        <f t="shared" si="506"/>
        <v>313991.40000000002</v>
      </c>
      <c r="AF1624" s="242">
        <f t="shared" si="511"/>
        <v>379561.4</v>
      </c>
      <c r="AG1624" s="242">
        <f t="shared" si="518"/>
        <v>386861.4</v>
      </c>
      <c r="AH1624" s="242">
        <f t="shared" si="512"/>
        <v>38686</v>
      </c>
      <c r="AI1624" s="242">
        <f t="shared" si="513"/>
        <v>14310</v>
      </c>
      <c r="AJ1624" s="244">
        <f t="shared" si="514"/>
        <v>439850</v>
      </c>
      <c r="AM1624" s="246">
        <f t="shared" si="515"/>
        <v>21300</v>
      </c>
      <c r="AN1624" s="246">
        <f t="shared" si="516"/>
        <v>15610</v>
      </c>
    </row>
    <row r="1625" spans="2:40">
      <c r="B1625" s="247">
        <v>1620</v>
      </c>
      <c r="J1625" s="247">
        <v>1120</v>
      </c>
      <c r="N1625" s="195">
        <v>461460</v>
      </c>
      <c r="O1625" s="195">
        <v>357250</v>
      </c>
      <c r="Q1625" s="241">
        <v>6060</v>
      </c>
      <c r="R1625" s="242">
        <f t="shared" si="501"/>
        <v>23490</v>
      </c>
      <c r="S1625" s="242">
        <f t="shared" si="503"/>
        <v>29460.000000000004</v>
      </c>
      <c r="T1625" s="242">
        <f t="shared" si="504"/>
        <v>241472</v>
      </c>
      <c r="U1625" s="242">
        <f t="shared" si="507"/>
        <v>294422</v>
      </c>
      <c r="V1625" s="242">
        <f t="shared" si="517"/>
        <v>300482</v>
      </c>
      <c r="W1625" s="242">
        <f t="shared" si="508"/>
        <v>30048</v>
      </c>
      <c r="X1625" s="242">
        <f t="shared" si="509"/>
        <v>11110</v>
      </c>
      <c r="Y1625" s="244">
        <f t="shared" si="510"/>
        <v>341640</v>
      </c>
      <c r="AB1625" s="241">
        <v>7300</v>
      </c>
      <c r="AC1625" s="242">
        <f t="shared" si="502"/>
        <v>27990</v>
      </c>
      <c r="AD1625" s="242">
        <f t="shared" si="505"/>
        <v>37580</v>
      </c>
      <c r="AE1625" s="242">
        <f t="shared" si="506"/>
        <v>314272</v>
      </c>
      <c r="AF1625" s="242">
        <f t="shared" si="511"/>
        <v>379842</v>
      </c>
      <c r="AG1625" s="242">
        <f t="shared" si="518"/>
        <v>387142</v>
      </c>
      <c r="AH1625" s="242">
        <f t="shared" si="512"/>
        <v>38714</v>
      </c>
      <c r="AI1625" s="242">
        <f t="shared" si="513"/>
        <v>14320</v>
      </c>
      <c r="AJ1625" s="244">
        <f t="shared" si="514"/>
        <v>440170</v>
      </c>
      <c r="AM1625" s="246">
        <f t="shared" si="515"/>
        <v>21290</v>
      </c>
      <c r="AN1625" s="246">
        <f t="shared" si="516"/>
        <v>15610</v>
      </c>
    </row>
    <row r="1626" spans="2:40">
      <c r="B1626" s="2">
        <v>1621</v>
      </c>
      <c r="J1626" s="247">
        <v>1121</v>
      </c>
      <c r="N1626" s="195">
        <v>461780</v>
      </c>
      <c r="O1626" s="195">
        <v>357500</v>
      </c>
      <c r="Q1626" s="241">
        <v>6060</v>
      </c>
      <c r="R1626" s="242">
        <f t="shared" si="501"/>
        <v>23490</v>
      </c>
      <c r="S1626" s="242">
        <f t="shared" si="503"/>
        <v>29460.000000000004</v>
      </c>
      <c r="T1626" s="242">
        <f t="shared" si="504"/>
        <v>241687.6</v>
      </c>
      <c r="U1626" s="242">
        <f t="shared" si="507"/>
        <v>294637.59999999998</v>
      </c>
      <c r="V1626" s="242">
        <f t="shared" si="517"/>
        <v>300697.59999999998</v>
      </c>
      <c r="W1626" s="242">
        <f t="shared" si="508"/>
        <v>30070</v>
      </c>
      <c r="X1626" s="242">
        <f t="shared" si="509"/>
        <v>11120</v>
      </c>
      <c r="Y1626" s="244">
        <f t="shared" si="510"/>
        <v>341880</v>
      </c>
      <c r="AB1626" s="241">
        <v>7300</v>
      </c>
      <c r="AC1626" s="242">
        <f t="shared" si="502"/>
        <v>27990</v>
      </c>
      <c r="AD1626" s="242">
        <f t="shared" si="505"/>
        <v>37580</v>
      </c>
      <c r="AE1626" s="242">
        <f t="shared" si="506"/>
        <v>314552.60000000003</v>
      </c>
      <c r="AF1626" s="242">
        <f t="shared" si="511"/>
        <v>380122.60000000003</v>
      </c>
      <c r="AG1626" s="242">
        <f t="shared" si="518"/>
        <v>387422.60000000003</v>
      </c>
      <c r="AH1626" s="242">
        <f t="shared" si="512"/>
        <v>38742</v>
      </c>
      <c r="AI1626" s="242">
        <f t="shared" si="513"/>
        <v>14330</v>
      </c>
      <c r="AJ1626" s="244">
        <f t="shared" si="514"/>
        <v>440490</v>
      </c>
      <c r="AM1626" s="246">
        <f t="shared" si="515"/>
        <v>21290</v>
      </c>
      <c r="AN1626" s="246">
        <f t="shared" si="516"/>
        <v>15620</v>
      </c>
    </row>
    <row r="1627" spans="2:40">
      <c r="B1627" s="247">
        <v>1622</v>
      </c>
      <c r="J1627" s="247">
        <v>1122</v>
      </c>
      <c r="N1627" s="195">
        <v>462100</v>
      </c>
      <c r="O1627" s="195">
        <v>357740</v>
      </c>
      <c r="Q1627" s="241">
        <v>6060</v>
      </c>
      <c r="R1627" s="242">
        <f t="shared" si="501"/>
        <v>23490</v>
      </c>
      <c r="S1627" s="242">
        <f t="shared" si="503"/>
        <v>29460.000000000004</v>
      </c>
      <c r="T1627" s="242">
        <f t="shared" si="504"/>
        <v>241903.19999999998</v>
      </c>
      <c r="U1627" s="242">
        <f t="shared" si="507"/>
        <v>294853.19999999995</v>
      </c>
      <c r="V1627" s="242">
        <f t="shared" si="517"/>
        <v>300913.19999999995</v>
      </c>
      <c r="W1627" s="242">
        <f t="shared" si="508"/>
        <v>30091</v>
      </c>
      <c r="X1627" s="242">
        <f t="shared" si="509"/>
        <v>11130</v>
      </c>
      <c r="Y1627" s="244">
        <f t="shared" si="510"/>
        <v>342130</v>
      </c>
      <c r="AB1627" s="241">
        <v>7300</v>
      </c>
      <c r="AC1627" s="242">
        <f t="shared" si="502"/>
        <v>27990</v>
      </c>
      <c r="AD1627" s="242">
        <f t="shared" si="505"/>
        <v>37580</v>
      </c>
      <c r="AE1627" s="242">
        <f t="shared" si="506"/>
        <v>314833.2</v>
      </c>
      <c r="AF1627" s="242">
        <f t="shared" si="511"/>
        <v>380403.20000000001</v>
      </c>
      <c r="AG1627" s="242">
        <f t="shared" si="518"/>
        <v>387703.2</v>
      </c>
      <c r="AH1627" s="242">
        <f t="shared" si="512"/>
        <v>38770</v>
      </c>
      <c r="AI1627" s="242">
        <f t="shared" si="513"/>
        <v>14340</v>
      </c>
      <c r="AJ1627" s="244">
        <f t="shared" si="514"/>
        <v>440810</v>
      </c>
      <c r="AM1627" s="246">
        <f t="shared" si="515"/>
        <v>21290</v>
      </c>
      <c r="AN1627" s="246">
        <f t="shared" si="516"/>
        <v>15610</v>
      </c>
    </row>
    <row r="1628" spans="2:40">
      <c r="B1628" s="2">
        <v>1623</v>
      </c>
      <c r="J1628" s="247">
        <v>1123</v>
      </c>
      <c r="N1628" s="195">
        <v>462420</v>
      </c>
      <c r="O1628" s="195">
        <v>357980</v>
      </c>
      <c r="Q1628" s="241">
        <v>6060</v>
      </c>
      <c r="R1628" s="242">
        <f t="shared" si="501"/>
        <v>23490</v>
      </c>
      <c r="S1628" s="242">
        <f t="shared" si="503"/>
        <v>29460.000000000004</v>
      </c>
      <c r="T1628" s="242">
        <f t="shared" si="504"/>
        <v>242118.8</v>
      </c>
      <c r="U1628" s="242">
        <f t="shared" si="507"/>
        <v>295068.79999999999</v>
      </c>
      <c r="V1628" s="242">
        <f t="shared" si="517"/>
        <v>301128.8</v>
      </c>
      <c r="W1628" s="242">
        <f t="shared" si="508"/>
        <v>30113</v>
      </c>
      <c r="X1628" s="242">
        <f t="shared" si="509"/>
        <v>11140</v>
      </c>
      <c r="Y1628" s="244">
        <f t="shared" si="510"/>
        <v>342380</v>
      </c>
      <c r="AB1628" s="241">
        <v>7300</v>
      </c>
      <c r="AC1628" s="242">
        <f t="shared" si="502"/>
        <v>27990</v>
      </c>
      <c r="AD1628" s="242">
        <f t="shared" si="505"/>
        <v>37580</v>
      </c>
      <c r="AE1628" s="242">
        <f t="shared" si="506"/>
        <v>315113.80000000005</v>
      </c>
      <c r="AF1628" s="242">
        <f t="shared" si="511"/>
        <v>380683.80000000005</v>
      </c>
      <c r="AG1628" s="242">
        <f t="shared" si="518"/>
        <v>387983.80000000005</v>
      </c>
      <c r="AH1628" s="242">
        <f t="shared" si="512"/>
        <v>38798</v>
      </c>
      <c r="AI1628" s="242">
        <f t="shared" si="513"/>
        <v>14350</v>
      </c>
      <c r="AJ1628" s="244">
        <f t="shared" si="514"/>
        <v>441130</v>
      </c>
      <c r="AM1628" s="246">
        <f t="shared" si="515"/>
        <v>21290</v>
      </c>
      <c r="AN1628" s="246">
        <f t="shared" si="516"/>
        <v>15600</v>
      </c>
    </row>
    <row r="1629" spans="2:40">
      <c r="B1629" s="247">
        <v>1624</v>
      </c>
      <c r="J1629" s="247">
        <v>1124</v>
      </c>
      <c r="N1629" s="195">
        <v>462740</v>
      </c>
      <c r="O1629" s="195">
        <v>358230</v>
      </c>
      <c r="Q1629" s="241">
        <v>6060</v>
      </c>
      <c r="R1629" s="242">
        <f t="shared" si="501"/>
        <v>23490</v>
      </c>
      <c r="S1629" s="242">
        <f t="shared" si="503"/>
        <v>29460.000000000004</v>
      </c>
      <c r="T1629" s="242">
        <f t="shared" si="504"/>
        <v>242334.4</v>
      </c>
      <c r="U1629" s="242">
        <f t="shared" si="507"/>
        <v>295284.40000000002</v>
      </c>
      <c r="V1629" s="242">
        <f t="shared" si="517"/>
        <v>301344.40000000002</v>
      </c>
      <c r="W1629" s="242">
        <f t="shared" si="508"/>
        <v>30134</v>
      </c>
      <c r="X1629" s="242">
        <f t="shared" si="509"/>
        <v>11140</v>
      </c>
      <c r="Y1629" s="244">
        <f t="shared" si="510"/>
        <v>342610</v>
      </c>
      <c r="AB1629" s="241">
        <v>7300</v>
      </c>
      <c r="AC1629" s="242">
        <f t="shared" si="502"/>
        <v>27990</v>
      </c>
      <c r="AD1629" s="242">
        <f t="shared" si="505"/>
        <v>37580</v>
      </c>
      <c r="AE1629" s="242">
        <f t="shared" si="506"/>
        <v>315394.40000000002</v>
      </c>
      <c r="AF1629" s="242">
        <f t="shared" si="511"/>
        <v>380964.4</v>
      </c>
      <c r="AG1629" s="242">
        <f t="shared" si="518"/>
        <v>388264.4</v>
      </c>
      <c r="AH1629" s="242">
        <f t="shared" si="512"/>
        <v>38826</v>
      </c>
      <c r="AI1629" s="242">
        <f t="shared" si="513"/>
        <v>14360</v>
      </c>
      <c r="AJ1629" s="244">
        <f t="shared" si="514"/>
        <v>441450</v>
      </c>
      <c r="AM1629" s="246">
        <f t="shared" si="515"/>
        <v>21290</v>
      </c>
      <c r="AN1629" s="246">
        <f t="shared" si="516"/>
        <v>15620</v>
      </c>
    </row>
    <row r="1630" spans="2:40">
      <c r="B1630" s="2">
        <v>1625</v>
      </c>
      <c r="J1630" s="247">
        <v>1125</v>
      </c>
      <c r="N1630" s="195">
        <v>463060</v>
      </c>
      <c r="O1630" s="195">
        <v>358470</v>
      </c>
      <c r="Q1630" s="241">
        <v>6060</v>
      </c>
      <c r="R1630" s="242">
        <f t="shared" si="501"/>
        <v>23490</v>
      </c>
      <c r="S1630" s="242">
        <f t="shared" si="503"/>
        <v>29460.000000000004</v>
      </c>
      <c r="T1630" s="242">
        <f t="shared" si="504"/>
        <v>242550</v>
      </c>
      <c r="U1630" s="242">
        <f t="shared" si="507"/>
        <v>295500</v>
      </c>
      <c r="V1630" s="242">
        <f t="shared" si="517"/>
        <v>301560</v>
      </c>
      <c r="W1630" s="242">
        <f t="shared" si="508"/>
        <v>30156</v>
      </c>
      <c r="X1630" s="242">
        <f t="shared" si="509"/>
        <v>11150</v>
      </c>
      <c r="Y1630" s="244">
        <f t="shared" si="510"/>
        <v>342860</v>
      </c>
      <c r="AB1630" s="241">
        <v>7300</v>
      </c>
      <c r="AC1630" s="242">
        <f t="shared" si="502"/>
        <v>27990</v>
      </c>
      <c r="AD1630" s="242">
        <f t="shared" si="505"/>
        <v>37580</v>
      </c>
      <c r="AE1630" s="242">
        <f t="shared" si="506"/>
        <v>315675</v>
      </c>
      <c r="AF1630" s="242">
        <f t="shared" si="511"/>
        <v>381245</v>
      </c>
      <c r="AG1630" s="242">
        <f t="shared" si="518"/>
        <v>388545</v>
      </c>
      <c r="AH1630" s="242">
        <f t="shared" si="512"/>
        <v>38855</v>
      </c>
      <c r="AI1630" s="242">
        <f t="shared" si="513"/>
        <v>14370</v>
      </c>
      <c r="AJ1630" s="244">
        <f t="shared" si="514"/>
        <v>441770</v>
      </c>
      <c r="AM1630" s="246">
        <f t="shared" si="515"/>
        <v>21290</v>
      </c>
      <c r="AN1630" s="246">
        <f t="shared" si="516"/>
        <v>15610</v>
      </c>
    </row>
    <row r="1631" spans="2:40">
      <c r="B1631" s="247">
        <v>1626</v>
      </c>
      <c r="J1631" s="247">
        <v>1126</v>
      </c>
      <c r="N1631" s="195">
        <v>463380</v>
      </c>
      <c r="O1631" s="195">
        <v>358720</v>
      </c>
      <c r="Q1631" s="241">
        <v>6060</v>
      </c>
      <c r="R1631" s="242">
        <f t="shared" si="501"/>
        <v>23490</v>
      </c>
      <c r="S1631" s="242">
        <f t="shared" si="503"/>
        <v>29460.000000000004</v>
      </c>
      <c r="T1631" s="242">
        <f t="shared" si="504"/>
        <v>242765.6</v>
      </c>
      <c r="U1631" s="242">
        <f t="shared" si="507"/>
        <v>295715.59999999998</v>
      </c>
      <c r="V1631" s="242">
        <f t="shared" si="517"/>
        <v>301775.59999999998</v>
      </c>
      <c r="W1631" s="242">
        <f t="shared" si="508"/>
        <v>30178</v>
      </c>
      <c r="X1631" s="242">
        <f t="shared" si="509"/>
        <v>11160</v>
      </c>
      <c r="Y1631" s="244">
        <f t="shared" si="510"/>
        <v>343110</v>
      </c>
      <c r="AB1631" s="241">
        <v>7300</v>
      </c>
      <c r="AC1631" s="242">
        <f t="shared" si="502"/>
        <v>27990</v>
      </c>
      <c r="AD1631" s="242">
        <f t="shared" si="505"/>
        <v>37580</v>
      </c>
      <c r="AE1631" s="242">
        <f t="shared" si="506"/>
        <v>315955.60000000003</v>
      </c>
      <c r="AF1631" s="242">
        <f t="shared" si="511"/>
        <v>381525.60000000003</v>
      </c>
      <c r="AG1631" s="242">
        <f t="shared" si="518"/>
        <v>388825.60000000003</v>
      </c>
      <c r="AH1631" s="242">
        <f t="shared" si="512"/>
        <v>38883</v>
      </c>
      <c r="AI1631" s="242">
        <f t="shared" si="513"/>
        <v>14380</v>
      </c>
      <c r="AJ1631" s="244">
        <f t="shared" si="514"/>
        <v>442080</v>
      </c>
      <c r="AM1631" s="246">
        <f t="shared" si="515"/>
        <v>21300</v>
      </c>
      <c r="AN1631" s="246">
        <f t="shared" si="516"/>
        <v>15610</v>
      </c>
    </row>
    <row r="1632" spans="2:40">
      <c r="B1632" s="2">
        <v>1627</v>
      </c>
      <c r="J1632" s="247">
        <v>1127</v>
      </c>
      <c r="N1632" s="195">
        <v>463700</v>
      </c>
      <c r="O1632" s="195">
        <v>358970</v>
      </c>
      <c r="Q1632" s="241">
        <v>6060</v>
      </c>
      <c r="R1632" s="242">
        <f t="shared" si="501"/>
        <v>23490</v>
      </c>
      <c r="S1632" s="242">
        <f t="shared" si="503"/>
        <v>29460.000000000004</v>
      </c>
      <c r="T1632" s="242">
        <f t="shared" si="504"/>
        <v>242981.19999999998</v>
      </c>
      <c r="U1632" s="242">
        <f t="shared" si="507"/>
        <v>295931.19999999995</v>
      </c>
      <c r="V1632" s="242">
        <f t="shared" si="517"/>
        <v>301991.19999999995</v>
      </c>
      <c r="W1632" s="242">
        <f t="shared" si="508"/>
        <v>30199</v>
      </c>
      <c r="X1632" s="242">
        <f t="shared" si="509"/>
        <v>11170</v>
      </c>
      <c r="Y1632" s="244">
        <f t="shared" si="510"/>
        <v>343360</v>
      </c>
      <c r="AB1632" s="241">
        <v>7300</v>
      </c>
      <c r="AC1632" s="242">
        <f t="shared" si="502"/>
        <v>27990</v>
      </c>
      <c r="AD1632" s="242">
        <f t="shared" si="505"/>
        <v>37580</v>
      </c>
      <c r="AE1632" s="242">
        <f t="shared" si="506"/>
        <v>316236.2</v>
      </c>
      <c r="AF1632" s="242">
        <f t="shared" si="511"/>
        <v>381806.2</v>
      </c>
      <c r="AG1632" s="242">
        <f t="shared" si="518"/>
        <v>389106.2</v>
      </c>
      <c r="AH1632" s="242">
        <f t="shared" si="512"/>
        <v>38911</v>
      </c>
      <c r="AI1632" s="242">
        <f t="shared" si="513"/>
        <v>14390</v>
      </c>
      <c r="AJ1632" s="244">
        <f t="shared" si="514"/>
        <v>442400</v>
      </c>
      <c r="AM1632" s="246">
        <f t="shared" si="515"/>
        <v>21300</v>
      </c>
      <c r="AN1632" s="246">
        <f t="shared" si="516"/>
        <v>15610</v>
      </c>
    </row>
    <row r="1633" spans="2:40">
      <c r="B1633" s="247">
        <v>1628</v>
      </c>
      <c r="J1633" s="247">
        <v>1128</v>
      </c>
      <c r="N1633" s="195">
        <v>464020</v>
      </c>
      <c r="O1633" s="195">
        <v>359210</v>
      </c>
      <c r="Q1633" s="241">
        <v>6060</v>
      </c>
      <c r="R1633" s="242">
        <f t="shared" si="501"/>
        <v>23490</v>
      </c>
      <c r="S1633" s="242">
        <f t="shared" si="503"/>
        <v>29460.000000000004</v>
      </c>
      <c r="T1633" s="242">
        <f t="shared" si="504"/>
        <v>243196.79999999999</v>
      </c>
      <c r="U1633" s="242">
        <f t="shared" si="507"/>
        <v>296146.8</v>
      </c>
      <c r="V1633" s="242">
        <f t="shared" si="517"/>
        <v>302206.8</v>
      </c>
      <c r="W1633" s="242">
        <f t="shared" si="508"/>
        <v>30221</v>
      </c>
      <c r="X1633" s="242">
        <f t="shared" si="509"/>
        <v>11180</v>
      </c>
      <c r="Y1633" s="244">
        <f t="shared" si="510"/>
        <v>343600</v>
      </c>
      <c r="AB1633" s="241">
        <v>7300</v>
      </c>
      <c r="AC1633" s="242">
        <f t="shared" si="502"/>
        <v>27990</v>
      </c>
      <c r="AD1633" s="242">
        <f t="shared" si="505"/>
        <v>37580</v>
      </c>
      <c r="AE1633" s="242">
        <f t="shared" si="506"/>
        <v>316516.80000000005</v>
      </c>
      <c r="AF1633" s="242">
        <f t="shared" si="511"/>
        <v>382086.80000000005</v>
      </c>
      <c r="AG1633" s="242">
        <f t="shared" si="518"/>
        <v>389386.80000000005</v>
      </c>
      <c r="AH1633" s="242">
        <f t="shared" si="512"/>
        <v>38939</v>
      </c>
      <c r="AI1633" s="242">
        <f t="shared" si="513"/>
        <v>14400</v>
      </c>
      <c r="AJ1633" s="244">
        <f t="shared" si="514"/>
        <v>442720</v>
      </c>
      <c r="AM1633" s="246">
        <f t="shared" si="515"/>
        <v>21300</v>
      </c>
      <c r="AN1633" s="246">
        <f t="shared" si="516"/>
        <v>15610</v>
      </c>
    </row>
    <row r="1634" spans="2:40">
      <c r="B1634" s="2">
        <v>1629</v>
      </c>
      <c r="J1634" s="247">
        <v>1129</v>
      </c>
      <c r="N1634" s="195">
        <v>464340</v>
      </c>
      <c r="O1634" s="195">
        <v>359450</v>
      </c>
      <c r="Q1634" s="241">
        <v>6060</v>
      </c>
      <c r="R1634" s="242">
        <f t="shared" si="501"/>
        <v>23490</v>
      </c>
      <c r="S1634" s="242">
        <f t="shared" si="503"/>
        <v>29460.000000000004</v>
      </c>
      <c r="T1634" s="242">
        <f t="shared" si="504"/>
        <v>243412.4</v>
      </c>
      <c r="U1634" s="242">
        <f t="shared" si="507"/>
        <v>296362.40000000002</v>
      </c>
      <c r="V1634" s="242">
        <f t="shared" si="517"/>
        <v>302422.40000000002</v>
      </c>
      <c r="W1634" s="242">
        <f t="shared" si="508"/>
        <v>30242</v>
      </c>
      <c r="X1634" s="242">
        <f t="shared" si="509"/>
        <v>11180</v>
      </c>
      <c r="Y1634" s="244">
        <f t="shared" si="510"/>
        <v>343840</v>
      </c>
      <c r="AB1634" s="241">
        <v>7300</v>
      </c>
      <c r="AC1634" s="242">
        <f t="shared" si="502"/>
        <v>27990</v>
      </c>
      <c r="AD1634" s="242">
        <f t="shared" si="505"/>
        <v>37580</v>
      </c>
      <c r="AE1634" s="242">
        <f t="shared" si="506"/>
        <v>316797.40000000002</v>
      </c>
      <c r="AF1634" s="242">
        <f t="shared" si="511"/>
        <v>382367.4</v>
      </c>
      <c r="AG1634" s="242">
        <f t="shared" si="518"/>
        <v>389667.4</v>
      </c>
      <c r="AH1634" s="242">
        <f t="shared" si="512"/>
        <v>38967</v>
      </c>
      <c r="AI1634" s="242">
        <f t="shared" si="513"/>
        <v>14410</v>
      </c>
      <c r="AJ1634" s="244">
        <f t="shared" si="514"/>
        <v>443040</v>
      </c>
      <c r="AM1634" s="246">
        <f t="shared" si="515"/>
        <v>21300</v>
      </c>
      <c r="AN1634" s="246">
        <f t="shared" si="516"/>
        <v>15610</v>
      </c>
    </row>
    <row r="1635" spans="2:40">
      <c r="B1635" s="247">
        <v>1630</v>
      </c>
      <c r="J1635" s="247">
        <v>1130</v>
      </c>
      <c r="N1635" s="195">
        <v>464660</v>
      </c>
      <c r="O1635" s="195">
        <v>359700</v>
      </c>
      <c r="Q1635" s="241">
        <v>6060</v>
      </c>
      <c r="R1635" s="242">
        <f t="shared" si="501"/>
        <v>23490</v>
      </c>
      <c r="S1635" s="242">
        <f t="shared" si="503"/>
        <v>29460.000000000004</v>
      </c>
      <c r="T1635" s="242">
        <f t="shared" si="504"/>
        <v>243628</v>
      </c>
      <c r="U1635" s="242">
        <f t="shared" si="507"/>
        <v>296578</v>
      </c>
      <c r="V1635" s="242">
        <f t="shared" si="517"/>
        <v>302638</v>
      </c>
      <c r="W1635" s="242">
        <f t="shared" si="508"/>
        <v>30264</v>
      </c>
      <c r="X1635" s="242">
        <f t="shared" si="509"/>
        <v>11190</v>
      </c>
      <c r="Y1635" s="244">
        <f t="shared" si="510"/>
        <v>344090</v>
      </c>
      <c r="AB1635" s="241">
        <v>7300</v>
      </c>
      <c r="AC1635" s="242">
        <f t="shared" si="502"/>
        <v>27990</v>
      </c>
      <c r="AD1635" s="242">
        <f t="shared" si="505"/>
        <v>37580</v>
      </c>
      <c r="AE1635" s="242">
        <f t="shared" si="506"/>
        <v>317078</v>
      </c>
      <c r="AF1635" s="242">
        <f t="shared" si="511"/>
        <v>382648</v>
      </c>
      <c r="AG1635" s="242">
        <f t="shared" si="518"/>
        <v>389948</v>
      </c>
      <c r="AH1635" s="242">
        <f t="shared" si="512"/>
        <v>38995</v>
      </c>
      <c r="AI1635" s="242">
        <f t="shared" si="513"/>
        <v>14420</v>
      </c>
      <c r="AJ1635" s="244">
        <f t="shared" si="514"/>
        <v>443360</v>
      </c>
      <c r="AM1635" s="246">
        <f t="shared" si="515"/>
        <v>21300</v>
      </c>
      <c r="AN1635" s="246">
        <f t="shared" si="516"/>
        <v>15610</v>
      </c>
    </row>
    <row r="1636" spans="2:40">
      <c r="B1636" s="2">
        <v>1631</v>
      </c>
      <c r="J1636" s="247">
        <v>1131</v>
      </c>
      <c r="N1636" s="195">
        <v>464980</v>
      </c>
      <c r="O1636" s="195">
        <v>359950</v>
      </c>
      <c r="Q1636" s="241">
        <v>6060</v>
      </c>
      <c r="R1636" s="242">
        <f t="shared" si="501"/>
        <v>23490</v>
      </c>
      <c r="S1636" s="242">
        <f t="shared" si="503"/>
        <v>29460.000000000004</v>
      </c>
      <c r="T1636" s="242">
        <f t="shared" si="504"/>
        <v>243843.6</v>
      </c>
      <c r="U1636" s="242">
        <f t="shared" si="507"/>
        <v>296793.59999999998</v>
      </c>
      <c r="V1636" s="242">
        <f t="shared" si="517"/>
        <v>302853.59999999998</v>
      </c>
      <c r="W1636" s="242">
        <f t="shared" si="508"/>
        <v>30285</v>
      </c>
      <c r="X1636" s="242">
        <f t="shared" si="509"/>
        <v>11200</v>
      </c>
      <c r="Y1636" s="244">
        <f t="shared" si="510"/>
        <v>344330</v>
      </c>
      <c r="AB1636" s="241">
        <v>7300</v>
      </c>
      <c r="AC1636" s="242">
        <f t="shared" si="502"/>
        <v>27990</v>
      </c>
      <c r="AD1636" s="242">
        <f t="shared" si="505"/>
        <v>37580</v>
      </c>
      <c r="AE1636" s="242">
        <f t="shared" si="506"/>
        <v>317358.60000000003</v>
      </c>
      <c r="AF1636" s="242">
        <f t="shared" si="511"/>
        <v>382928.60000000003</v>
      </c>
      <c r="AG1636" s="242">
        <f t="shared" si="518"/>
        <v>390228.60000000003</v>
      </c>
      <c r="AH1636" s="242">
        <f t="shared" si="512"/>
        <v>39023</v>
      </c>
      <c r="AI1636" s="242">
        <f t="shared" si="513"/>
        <v>14430</v>
      </c>
      <c r="AJ1636" s="244">
        <f t="shared" si="514"/>
        <v>443680</v>
      </c>
      <c r="AM1636" s="246">
        <f t="shared" si="515"/>
        <v>21300</v>
      </c>
      <c r="AN1636" s="246">
        <f t="shared" si="516"/>
        <v>15620</v>
      </c>
    </row>
    <row r="1637" spans="2:40">
      <c r="B1637" s="247">
        <v>1632</v>
      </c>
      <c r="J1637" s="247">
        <v>1132</v>
      </c>
      <c r="N1637" s="195">
        <v>465300</v>
      </c>
      <c r="O1637" s="195">
        <v>360190</v>
      </c>
      <c r="Q1637" s="241">
        <v>6060</v>
      </c>
      <c r="R1637" s="242">
        <f t="shared" si="501"/>
        <v>23490</v>
      </c>
      <c r="S1637" s="242">
        <f t="shared" si="503"/>
        <v>29460.000000000004</v>
      </c>
      <c r="T1637" s="242">
        <f t="shared" si="504"/>
        <v>244059.19999999998</v>
      </c>
      <c r="U1637" s="242">
        <f t="shared" si="507"/>
        <v>297009.19999999995</v>
      </c>
      <c r="V1637" s="242">
        <f t="shared" si="517"/>
        <v>303069.19999999995</v>
      </c>
      <c r="W1637" s="242">
        <f t="shared" si="508"/>
        <v>30307</v>
      </c>
      <c r="X1637" s="242">
        <f t="shared" si="509"/>
        <v>11210</v>
      </c>
      <c r="Y1637" s="244">
        <f t="shared" si="510"/>
        <v>344580</v>
      </c>
      <c r="AB1637" s="241">
        <v>7300</v>
      </c>
      <c r="AC1637" s="242">
        <f t="shared" si="502"/>
        <v>27990</v>
      </c>
      <c r="AD1637" s="242">
        <f t="shared" si="505"/>
        <v>37580</v>
      </c>
      <c r="AE1637" s="242">
        <f t="shared" si="506"/>
        <v>317639.2</v>
      </c>
      <c r="AF1637" s="242">
        <f t="shared" si="511"/>
        <v>383209.2</v>
      </c>
      <c r="AG1637" s="242">
        <f t="shared" si="518"/>
        <v>390509.2</v>
      </c>
      <c r="AH1637" s="242">
        <f t="shared" si="512"/>
        <v>39051</v>
      </c>
      <c r="AI1637" s="242">
        <f t="shared" si="513"/>
        <v>14440</v>
      </c>
      <c r="AJ1637" s="244">
        <f t="shared" si="514"/>
        <v>444000</v>
      </c>
      <c r="AM1637" s="246">
        <f t="shared" si="515"/>
        <v>21300</v>
      </c>
      <c r="AN1637" s="246">
        <f t="shared" si="516"/>
        <v>15610</v>
      </c>
    </row>
    <row r="1638" spans="2:40">
      <c r="B1638" s="2">
        <v>1633</v>
      </c>
      <c r="J1638" s="247">
        <v>1133</v>
      </c>
      <c r="N1638" s="195">
        <v>465620</v>
      </c>
      <c r="O1638" s="195">
        <v>360430</v>
      </c>
      <c r="Q1638" s="241">
        <v>6060</v>
      </c>
      <c r="R1638" s="242">
        <f t="shared" si="501"/>
        <v>23490</v>
      </c>
      <c r="S1638" s="242">
        <f t="shared" si="503"/>
        <v>29460.000000000004</v>
      </c>
      <c r="T1638" s="242">
        <f t="shared" si="504"/>
        <v>244274.8</v>
      </c>
      <c r="U1638" s="242">
        <f t="shared" si="507"/>
        <v>297224.8</v>
      </c>
      <c r="V1638" s="242">
        <f t="shared" si="517"/>
        <v>303284.8</v>
      </c>
      <c r="W1638" s="242">
        <f t="shared" si="508"/>
        <v>30328</v>
      </c>
      <c r="X1638" s="242">
        <f t="shared" si="509"/>
        <v>11220</v>
      </c>
      <c r="Y1638" s="244">
        <f t="shared" si="510"/>
        <v>344830</v>
      </c>
      <c r="AB1638" s="241">
        <v>7300</v>
      </c>
      <c r="AC1638" s="242">
        <f t="shared" si="502"/>
        <v>27990</v>
      </c>
      <c r="AD1638" s="242">
        <f t="shared" si="505"/>
        <v>37580</v>
      </c>
      <c r="AE1638" s="242">
        <f t="shared" si="506"/>
        <v>317919.80000000005</v>
      </c>
      <c r="AF1638" s="242">
        <f t="shared" si="511"/>
        <v>383489.80000000005</v>
      </c>
      <c r="AG1638" s="242">
        <f t="shared" si="518"/>
        <v>390789.80000000005</v>
      </c>
      <c r="AH1638" s="242">
        <f t="shared" si="512"/>
        <v>39079</v>
      </c>
      <c r="AI1638" s="242">
        <f t="shared" si="513"/>
        <v>14450</v>
      </c>
      <c r="AJ1638" s="244">
        <f t="shared" si="514"/>
        <v>444310</v>
      </c>
      <c r="AM1638" s="246">
        <f t="shared" si="515"/>
        <v>21310</v>
      </c>
      <c r="AN1638" s="246">
        <f t="shared" si="516"/>
        <v>15600</v>
      </c>
    </row>
    <row r="1639" spans="2:40">
      <c r="B1639" s="247">
        <v>1634</v>
      </c>
      <c r="J1639" s="247">
        <v>1134</v>
      </c>
      <c r="N1639" s="195">
        <v>465940</v>
      </c>
      <c r="O1639" s="195">
        <v>360680</v>
      </c>
      <c r="Q1639" s="241">
        <v>6060</v>
      </c>
      <c r="R1639" s="242">
        <f t="shared" si="501"/>
        <v>23490</v>
      </c>
      <c r="S1639" s="242">
        <f t="shared" si="503"/>
        <v>29460.000000000004</v>
      </c>
      <c r="T1639" s="242">
        <f t="shared" si="504"/>
        <v>244490.4</v>
      </c>
      <c r="U1639" s="242">
        <f t="shared" si="507"/>
        <v>297440.40000000002</v>
      </c>
      <c r="V1639" s="242">
        <f t="shared" si="517"/>
        <v>303500.40000000002</v>
      </c>
      <c r="W1639" s="242">
        <f t="shared" si="508"/>
        <v>30350</v>
      </c>
      <c r="X1639" s="242">
        <f t="shared" si="509"/>
        <v>11220</v>
      </c>
      <c r="Y1639" s="244">
        <f t="shared" si="510"/>
        <v>345070</v>
      </c>
      <c r="AB1639" s="241">
        <v>7300</v>
      </c>
      <c r="AC1639" s="242">
        <f t="shared" si="502"/>
        <v>27990</v>
      </c>
      <c r="AD1639" s="242">
        <f t="shared" si="505"/>
        <v>37580</v>
      </c>
      <c r="AE1639" s="242">
        <f t="shared" si="506"/>
        <v>318200.40000000002</v>
      </c>
      <c r="AF1639" s="242">
        <f t="shared" si="511"/>
        <v>383770.4</v>
      </c>
      <c r="AG1639" s="242">
        <f t="shared" si="518"/>
        <v>391070.4</v>
      </c>
      <c r="AH1639" s="242">
        <f t="shared" si="512"/>
        <v>39107</v>
      </c>
      <c r="AI1639" s="242">
        <f t="shared" si="513"/>
        <v>14460</v>
      </c>
      <c r="AJ1639" s="244">
        <f t="shared" si="514"/>
        <v>444630</v>
      </c>
      <c r="AM1639" s="246">
        <f t="shared" si="515"/>
        <v>21310</v>
      </c>
      <c r="AN1639" s="246">
        <f t="shared" si="516"/>
        <v>15610</v>
      </c>
    </row>
    <row r="1640" spans="2:40">
      <c r="B1640" s="2">
        <v>1635</v>
      </c>
      <c r="J1640" s="247">
        <v>1135</v>
      </c>
      <c r="N1640" s="195">
        <v>466250</v>
      </c>
      <c r="O1640" s="195">
        <v>360930</v>
      </c>
      <c r="Q1640" s="241">
        <v>6060</v>
      </c>
      <c r="R1640" s="242">
        <f t="shared" si="501"/>
        <v>23490</v>
      </c>
      <c r="S1640" s="242">
        <f t="shared" si="503"/>
        <v>29460.000000000004</v>
      </c>
      <c r="T1640" s="242">
        <f t="shared" si="504"/>
        <v>244706</v>
      </c>
      <c r="U1640" s="242">
        <f t="shared" si="507"/>
        <v>297656</v>
      </c>
      <c r="V1640" s="242">
        <f t="shared" si="517"/>
        <v>303716</v>
      </c>
      <c r="W1640" s="242">
        <f t="shared" si="508"/>
        <v>30372</v>
      </c>
      <c r="X1640" s="242">
        <f t="shared" si="509"/>
        <v>11230</v>
      </c>
      <c r="Y1640" s="244">
        <f t="shared" si="510"/>
        <v>345310</v>
      </c>
      <c r="AB1640" s="241">
        <v>7300</v>
      </c>
      <c r="AC1640" s="242">
        <f t="shared" si="502"/>
        <v>27990</v>
      </c>
      <c r="AD1640" s="242">
        <f t="shared" si="505"/>
        <v>37580</v>
      </c>
      <c r="AE1640" s="242">
        <f t="shared" si="506"/>
        <v>318481</v>
      </c>
      <c r="AF1640" s="242">
        <f t="shared" si="511"/>
        <v>384051</v>
      </c>
      <c r="AG1640" s="242">
        <f t="shared" si="518"/>
        <v>391351</v>
      </c>
      <c r="AH1640" s="242">
        <f t="shared" si="512"/>
        <v>39135</v>
      </c>
      <c r="AI1640" s="242">
        <f t="shared" si="513"/>
        <v>14470</v>
      </c>
      <c r="AJ1640" s="244">
        <f t="shared" si="514"/>
        <v>444950</v>
      </c>
      <c r="AM1640" s="246">
        <f t="shared" si="515"/>
        <v>21300</v>
      </c>
      <c r="AN1640" s="246">
        <f t="shared" si="516"/>
        <v>15620</v>
      </c>
    </row>
    <row r="1641" spans="2:40">
      <c r="B1641" s="247">
        <v>1636</v>
      </c>
      <c r="J1641" s="247">
        <v>1136</v>
      </c>
      <c r="N1641" s="195">
        <v>466570</v>
      </c>
      <c r="O1641" s="195">
        <v>361170</v>
      </c>
      <c r="Q1641" s="241">
        <v>6060</v>
      </c>
      <c r="R1641" s="242">
        <f t="shared" si="501"/>
        <v>23490</v>
      </c>
      <c r="S1641" s="242">
        <f t="shared" si="503"/>
        <v>29460.000000000004</v>
      </c>
      <c r="T1641" s="242">
        <f t="shared" si="504"/>
        <v>244921.60000000001</v>
      </c>
      <c r="U1641" s="242">
        <f t="shared" si="507"/>
        <v>297871.59999999998</v>
      </c>
      <c r="V1641" s="242">
        <f t="shared" si="517"/>
        <v>303931.59999999998</v>
      </c>
      <c r="W1641" s="242">
        <f t="shared" si="508"/>
        <v>30393</v>
      </c>
      <c r="X1641" s="242">
        <f t="shared" si="509"/>
        <v>11240</v>
      </c>
      <c r="Y1641" s="244">
        <f t="shared" si="510"/>
        <v>345560</v>
      </c>
      <c r="AB1641" s="241">
        <v>7300</v>
      </c>
      <c r="AC1641" s="242">
        <f t="shared" si="502"/>
        <v>27990</v>
      </c>
      <c r="AD1641" s="242">
        <f t="shared" si="505"/>
        <v>37580</v>
      </c>
      <c r="AE1641" s="242">
        <f t="shared" si="506"/>
        <v>318761.60000000003</v>
      </c>
      <c r="AF1641" s="242">
        <f t="shared" si="511"/>
        <v>384331.60000000003</v>
      </c>
      <c r="AG1641" s="242">
        <f t="shared" si="518"/>
        <v>391631.60000000003</v>
      </c>
      <c r="AH1641" s="242">
        <f t="shared" si="512"/>
        <v>39163</v>
      </c>
      <c r="AI1641" s="242">
        <f t="shared" si="513"/>
        <v>14490</v>
      </c>
      <c r="AJ1641" s="244">
        <f t="shared" si="514"/>
        <v>445280</v>
      </c>
      <c r="AM1641" s="246">
        <f t="shared" si="515"/>
        <v>21290</v>
      </c>
      <c r="AN1641" s="246">
        <f t="shared" si="516"/>
        <v>15610</v>
      </c>
    </row>
    <row r="1642" spans="2:40">
      <c r="B1642" s="2">
        <v>1637</v>
      </c>
      <c r="J1642" s="247">
        <v>1137</v>
      </c>
      <c r="N1642" s="195">
        <v>466890</v>
      </c>
      <c r="O1642" s="195">
        <v>361420</v>
      </c>
      <c r="Q1642" s="241">
        <v>6060</v>
      </c>
      <c r="R1642" s="242">
        <f t="shared" si="501"/>
        <v>23490</v>
      </c>
      <c r="S1642" s="242">
        <f t="shared" si="503"/>
        <v>29460.000000000004</v>
      </c>
      <c r="T1642" s="242">
        <f t="shared" si="504"/>
        <v>245137.19999999998</v>
      </c>
      <c r="U1642" s="242">
        <f t="shared" si="507"/>
        <v>298087.19999999995</v>
      </c>
      <c r="V1642" s="242">
        <f t="shared" si="517"/>
        <v>304147.19999999995</v>
      </c>
      <c r="W1642" s="242">
        <f t="shared" si="508"/>
        <v>30415</v>
      </c>
      <c r="X1642" s="242">
        <f t="shared" si="509"/>
        <v>11250</v>
      </c>
      <c r="Y1642" s="244">
        <f t="shared" si="510"/>
        <v>345810</v>
      </c>
      <c r="AB1642" s="241">
        <v>7300</v>
      </c>
      <c r="AC1642" s="242">
        <f t="shared" si="502"/>
        <v>27990</v>
      </c>
      <c r="AD1642" s="242">
        <f t="shared" si="505"/>
        <v>37580</v>
      </c>
      <c r="AE1642" s="242">
        <f t="shared" si="506"/>
        <v>319042.2</v>
      </c>
      <c r="AF1642" s="242">
        <f t="shared" si="511"/>
        <v>384612.2</v>
      </c>
      <c r="AG1642" s="242">
        <f t="shared" si="518"/>
        <v>391912.2</v>
      </c>
      <c r="AH1642" s="242">
        <f t="shared" si="512"/>
        <v>39191</v>
      </c>
      <c r="AI1642" s="242">
        <f t="shared" si="513"/>
        <v>14500</v>
      </c>
      <c r="AJ1642" s="244">
        <f t="shared" si="514"/>
        <v>445600</v>
      </c>
      <c r="AM1642" s="246">
        <f t="shared" si="515"/>
        <v>21290</v>
      </c>
      <c r="AN1642" s="246">
        <f t="shared" si="516"/>
        <v>15610</v>
      </c>
    </row>
    <row r="1643" spans="2:40">
      <c r="B1643" s="247">
        <v>1638</v>
      </c>
      <c r="J1643" s="247">
        <v>1138</v>
      </c>
      <c r="N1643" s="195">
        <v>467210</v>
      </c>
      <c r="O1643" s="195">
        <v>361660</v>
      </c>
      <c r="Q1643" s="241">
        <v>6060</v>
      </c>
      <c r="R1643" s="242">
        <f t="shared" si="501"/>
        <v>23490</v>
      </c>
      <c r="S1643" s="242">
        <f t="shared" si="503"/>
        <v>29460.000000000004</v>
      </c>
      <c r="T1643" s="242">
        <f t="shared" si="504"/>
        <v>245352.8</v>
      </c>
      <c r="U1643" s="242">
        <f t="shared" si="507"/>
        <v>298302.8</v>
      </c>
      <c r="V1643" s="242">
        <f t="shared" si="517"/>
        <v>304362.8</v>
      </c>
      <c r="W1643" s="242">
        <f t="shared" si="508"/>
        <v>30436</v>
      </c>
      <c r="X1643" s="242">
        <f t="shared" si="509"/>
        <v>11260</v>
      </c>
      <c r="Y1643" s="244">
        <f t="shared" si="510"/>
        <v>346050</v>
      </c>
      <c r="AB1643" s="241">
        <v>7300</v>
      </c>
      <c r="AC1643" s="242">
        <f t="shared" si="502"/>
        <v>27990</v>
      </c>
      <c r="AD1643" s="242">
        <f t="shared" si="505"/>
        <v>37580</v>
      </c>
      <c r="AE1643" s="242">
        <f t="shared" si="506"/>
        <v>319322.80000000005</v>
      </c>
      <c r="AF1643" s="242">
        <f t="shared" si="511"/>
        <v>384892.80000000005</v>
      </c>
      <c r="AG1643" s="242">
        <f t="shared" si="518"/>
        <v>392192.80000000005</v>
      </c>
      <c r="AH1643" s="242">
        <f t="shared" si="512"/>
        <v>39219</v>
      </c>
      <c r="AI1643" s="242">
        <f t="shared" si="513"/>
        <v>14510</v>
      </c>
      <c r="AJ1643" s="244">
        <f t="shared" si="514"/>
        <v>445920</v>
      </c>
      <c r="AM1643" s="246">
        <f t="shared" si="515"/>
        <v>21290</v>
      </c>
      <c r="AN1643" s="246">
        <f t="shared" si="516"/>
        <v>15610</v>
      </c>
    </row>
    <row r="1644" spans="2:40">
      <c r="B1644" s="2">
        <v>1639</v>
      </c>
      <c r="J1644" s="247">
        <v>1139</v>
      </c>
      <c r="N1644" s="195">
        <v>467530</v>
      </c>
      <c r="O1644" s="195">
        <v>361900</v>
      </c>
      <c r="Q1644" s="241">
        <v>6060</v>
      </c>
      <c r="R1644" s="242">
        <f t="shared" si="501"/>
        <v>23490</v>
      </c>
      <c r="S1644" s="242">
        <f t="shared" si="503"/>
        <v>29460.000000000004</v>
      </c>
      <c r="T1644" s="242">
        <f t="shared" si="504"/>
        <v>245568.4</v>
      </c>
      <c r="U1644" s="242">
        <f t="shared" si="507"/>
        <v>298518.40000000002</v>
      </c>
      <c r="V1644" s="242">
        <f t="shared" si="517"/>
        <v>304578.40000000002</v>
      </c>
      <c r="W1644" s="242">
        <f t="shared" si="508"/>
        <v>30458</v>
      </c>
      <c r="X1644" s="242">
        <f t="shared" si="509"/>
        <v>11260</v>
      </c>
      <c r="Y1644" s="244">
        <f t="shared" si="510"/>
        <v>346290</v>
      </c>
      <c r="AB1644" s="241">
        <v>7300</v>
      </c>
      <c r="AC1644" s="242">
        <f t="shared" si="502"/>
        <v>27990</v>
      </c>
      <c r="AD1644" s="242">
        <f t="shared" si="505"/>
        <v>37580</v>
      </c>
      <c r="AE1644" s="242">
        <f t="shared" si="506"/>
        <v>319603.40000000002</v>
      </c>
      <c r="AF1644" s="242">
        <f t="shared" si="511"/>
        <v>385173.4</v>
      </c>
      <c r="AG1644" s="242">
        <f t="shared" si="518"/>
        <v>392473.4</v>
      </c>
      <c r="AH1644" s="242">
        <f t="shared" si="512"/>
        <v>39247</v>
      </c>
      <c r="AI1644" s="242">
        <f t="shared" si="513"/>
        <v>14520</v>
      </c>
      <c r="AJ1644" s="244">
        <f t="shared" si="514"/>
        <v>446240</v>
      </c>
      <c r="AM1644" s="246">
        <f t="shared" si="515"/>
        <v>21290</v>
      </c>
      <c r="AN1644" s="246">
        <f t="shared" si="516"/>
        <v>15610</v>
      </c>
    </row>
    <row r="1645" spans="2:40">
      <c r="B1645" s="247">
        <v>1640</v>
      </c>
      <c r="J1645" s="247">
        <v>1140</v>
      </c>
      <c r="N1645" s="195">
        <v>467850</v>
      </c>
      <c r="O1645" s="195">
        <v>362150</v>
      </c>
      <c r="Q1645" s="241">
        <v>6060</v>
      </c>
      <c r="R1645" s="242">
        <f t="shared" si="501"/>
        <v>23490</v>
      </c>
      <c r="S1645" s="242">
        <f t="shared" si="503"/>
        <v>29460.000000000004</v>
      </c>
      <c r="T1645" s="242">
        <f t="shared" si="504"/>
        <v>245784</v>
      </c>
      <c r="U1645" s="242">
        <f t="shared" si="507"/>
        <v>298734</v>
      </c>
      <c r="V1645" s="242">
        <f t="shared" si="517"/>
        <v>304794</v>
      </c>
      <c r="W1645" s="242">
        <f t="shared" si="508"/>
        <v>30479</v>
      </c>
      <c r="X1645" s="242">
        <f t="shared" si="509"/>
        <v>11270</v>
      </c>
      <c r="Y1645" s="244">
        <f t="shared" si="510"/>
        <v>346540</v>
      </c>
      <c r="AB1645" s="241">
        <v>7300</v>
      </c>
      <c r="AC1645" s="242">
        <f t="shared" si="502"/>
        <v>27990</v>
      </c>
      <c r="AD1645" s="242">
        <f t="shared" si="505"/>
        <v>37580</v>
      </c>
      <c r="AE1645" s="242">
        <f t="shared" si="506"/>
        <v>319884</v>
      </c>
      <c r="AF1645" s="242">
        <f t="shared" si="511"/>
        <v>385454</v>
      </c>
      <c r="AG1645" s="242">
        <f t="shared" si="518"/>
        <v>392754</v>
      </c>
      <c r="AH1645" s="242">
        <f t="shared" si="512"/>
        <v>39275</v>
      </c>
      <c r="AI1645" s="242">
        <f t="shared" si="513"/>
        <v>14530</v>
      </c>
      <c r="AJ1645" s="244">
        <f t="shared" si="514"/>
        <v>446550</v>
      </c>
      <c r="AM1645" s="246">
        <f t="shared" si="515"/>
        <v>21300</v>
      </c>
      <c r="AN1645" s="246">
        <f t="shared" si="516"/>
        <v>15610</v>
      </c>
    </row>
    <row r="1646" spans="2:40">
      <c r="B1646" s="2">
        <v>1641</v>
      </c>
      <c r="J1646" s="247">
        <v>1141</v>
      </c>
      <c r="N1646" s="195">
        <v>468170</v>
      </c>
      <c r="O1646" s="195">
        <v>362400</v>
      </c>
      <c r="Q1646" s="241">
        <v>6060</v>
      </c>
      <c r="R1646" s="242">
        <f t="shared" si="501"/>
        <v>23490</v>
      </c>
      <c r="S1646" s="242">
        <f t="shared" si="503"/>
        <v>29460.000000000004</v>
      </c>
      <c r="T1646" s="242">
        <f t="shared" si="504"/>
        <v>245999.6</v>
      </c>
      <c r="U1646" s="242">
        <f t="shared" si="507"/>
        <v>298949.59999999998</v>
      </c>
      <c r="V1646" s="242">
        <f t="shared" si="517"/>
        <v>305009.59999999998</v>
      </c>
      <c r="W1646" s="242">
        <f t="shared" si="508"/>
        <v>30501</v>
      </c>
      <c r="X1646" s="242">
        <f t="shared" si="509"/>
        <v>11280</v>
      </c>
      <c r="Y1646" s="244">
        <f t="shared" si="510"/>
        <v>346790</v>
      </c>
      <c r="AB1646" s="241">
        <v>7300</v>
      </c>
      <c r="AC1646" s="242">
        <f t="shared" si="502"/>
        <v>27990</v>
      </c>
      <c r="AD1646" s="242">
        <f t="shared" si="505"/>
        <v>37580</v>
      </c>
      <c r="AE1646" s="242">
        <f t="shared" si="506"/>
        <v>320164.60000000003</v>
      </c>
      <c r="AF1646" s="242">
        <f t="shared" si="511"/>
        <v>385734.60000000003</v>
      </c>
      <c r="AG1646" s="242">
        <f t="shared" si="518"/>
        <v>393034.60000000003</v>
      </c>
      <c r="AH1646" s="242">
        <f t="shared" si="512"/>
        <v>39303</v>
      </c>
      <c r="AI1646" s="242">
        <f t="shared" si="513"/>
        <v>14540</v>
      </c>
      <c r="AJ1646" s="244">
        <f t="shared" si="514"/>
        <v>446870</v>
      </c>
      <c r="AM1646" s="246">
        <f t="shared" si="515"/>
        <v>21300</v>
      </c>
      <c r="AN1646" s="246">
        <f t="shared" si="516"/>
        <v>15610</v>
      </c>
    </row>
    <row r="1647" spans="2:40">
      <c r="B1647" s="247">
        <v>1642</v>
      </c>
      <c r="J1647" s="247">
        <v>1142</v>
      </c>
      <c r="N1647" s="195">
        <v>468490</v>
      </c>
      <c r="O1647" s="195">
        <v>362650</v>
      </c>
      <c r="Q1647" s="241">
        <v>6060</v>
      </c>
      <c r="R1647" s="242">
        <f t="shared" si="501"/>
        <v>23490</v>
      </c>
      <c r="S1647" s="242">
        <f t="shared" si="503"/>
        <v>29460.000000000004</v>
      </c>
      <c r="T1647" s="242">
        <f t="shared" si="504"/>
        <v>246215.19999999998</v>
      </c>
      <c r="U1647" s="242">
        <f t="shared" si="507"/>
        <v>299165.19999999995</v>
      </c>
      <c r="V1647" s="242">
        <f t="shared" si="517"/>
        <v>305225.19999999995</v>
      </c>
      <c r="W1647" s="242">
        <f t="shared" si="508"/>
        <v>30523</v>
      </c>
      <c r="X1647" s="242">
        <f t="shared" si="509"/>
        <v>11290</v>
      </c>
      <c r="Y1647" s="244">
        <f t="shared" si="510"/>
        <v>347030</v>
      </c>
      <c r="AB1647" s="241">
        <v>7300</v>
      </c>
      <c r="AC1647" s="242">
        <f t="shared" si="502"/>
        <v>27990</v>
      </c>
      <c r="AD1647" s="242">
        <f t="shared" si="505"/>
        <v>37580</v>
      </c>
      <c r="AE1647" s="242">
        <f t="shared" si="506"/>
        <v>320445.2</v>
      </c>
      <c r="AF1647" s="242">
        <f t="shared" si="511"/>
        <v>386015.2</v>
      </c>
      <c r="AG1647" s="242">
        <f t="shared" si="518"/>
        <v>393315.2</v>
      </c>
      <c r="AH1647" s="242">
        <f t="shared" si="512"/>
        <v>39332</v>
      </c>
      <c r="AI1647" s="242">
        <f t="shared" si="513"/>
        <v>14550</v>
      </c>
      <c r="AJ1647" s="244">
        <f t="shared" si="514"/>
        <v>447190</v>
      </c>
      <c r="AM1647" s="246">
        <f t="shared" si="515"/>
        <v>21300</v>
      </c>
      <c r="AN1647" s="246">
        <f t="shared" si="516"/>
        <v>15620</v>
      </c>
    </row>
    <row r="1648" spans="2:40">
      <c r="B1648" s="2">
        <v>1643</v>
      </c>
      <c r="J1648" s="247">
        <v>1143</v>
      </c>
      <c r="N1648" s="195">
        <v>468800</v>
      </c>
      <c r="O1648" s="195">
        <v>362880</v>
      </c>
      <c r="Q1648" s="241">
        <v>6060</v>
      </c>
      <c r="R1648" s="242">
        <f t="shared" si="501"/>
        <v>23490</v>
      </c>
      <c r="S1648" s="242">
        <f t="shared" si="503"/>
        <v>29460.000000000004</v>
      </c>
      <c r="T1648" s="242">
        <f t="shared" si="504"/>
        <v>246430.8</v>
      </c>
      <c r="U1648" s="242">
        <f t="shared" si="507"/>
        <v>299380.8</v>
      </c>
      <c r="V1648" s="242">
        <f t="shared" si="517"/>
        <v>305440.8</v>
      </c>
      <c r="W1648" s="242">
        <f t="shared" si="508"/>
        <v>30544</v>
      </c>
      <c r="X1648" s="242">
        <f t="shared" si="509"/>
        <v>11300</v>
      </c>
      <c r="Y1648" s="244">
        <f t="shared" si="510"/>
        <v>347280</v>
      </c>
      <c r="AB1648" s="241">
        <v>7300</v>
      </c>
      <c r="AC1648" s="242">
        <f t="shared" si="502"/>
        <v>27990</v>
      </c>
      <c r="AD1648" s="242">
        <f t="shared" si="505"/>
        <v>37580</v>
      </c>
      <c r="AE1648" s="242">
        <f t="shared" si="506"/>
        <v>320725.80000000005</v>
      </c>
      <c r="AF1648" s="242">
        <f t="shared" si="511"/>
        <v>386295.80000000005</v>
      </c>
      <c r="AG1648" s="242">
        <f t="shared" si="518"/>
        <v>393595.80000000005</v>
      </c>
      <c r="AH1648" s="242">
        <f t="shared" si="512"/>
        <v>39360</v>
      </c>
      <c r="AI1648" s="242">
        <f t="shared" si="513"/>
        <v>14560</v>
      </c>
      <c r="AJ1648" s="244">
        <f t="shared" si="514"/>
        <v>447510</v>
      </c>
      <c r="AM1648" s="246">
        <f t="shared" si="515"/>
        <v>21290</v>
      </c>
      <c r="AN1648" s="246">
        <f t="shared" si="516"/>
        <v>15600</v>
      </c>
    </row>
    <row r="1649" spans="2:40">
      <c r="B1649" s="247">
        <v>1644</v>
      </c>
      <c r="J1649" s="247">
        <v>1144</v>
      </c>
      <c r="N1649" s="195">
        <v>469120</v>
      </c>
      <c r="O1649" s="195">
        <v>363130</v>
      </c>
      <c r="Q1649" s="241">
        <v>6060</v>
      </c>
      <c r="R1649" s="242">
        <f t="shared" si="501"/>
        <v>23490</v>
      </c>
      <c r="S1649" s="242">
        <f t="shared" si="503"/>
        <v>29460.000000000004</v>
      </c>
      <c r="T1649" s="242">
        <f t="shared" si="504"/>
        <v>246646.39999999999</v>
      </c>
      <c r="U1649" s="242">
        <f t="shared" si="507"/>
        <v>299596.40000000002</v>
      </c>
      <c r="V1649" s="242">
        <f t="shared" si="517"/>
        <v>305656.40000000002</v>
      </c>
      <c r="W1649" s="242">
        <f t="shared" si="508"/>
        <v>30566</v>
      </c>
      <c r="X1649" s="242">
        <f t="shared" si="509"/>
        <v>11300</v>
      </c>
      <c r="Y1649" s="244">
        <f t="shared" si="510"/>
        <v>347520</v>
      </c>
      <c r="AB1649" s="241">
        <v>7300</v>
      </c>
      <c r="AC1649" s="242">
        <f t="shared" si="502"/>
        <v>27990</v>
      </c>
      <c r="AD1649" s="242">
        <f t="shared" si="505"/>
        <v>37580</v>
      </c>
      <c r="AE1649" s="242">
        <f t="shared" si="506"/>
        <v>321006.40000000002</v>
      </c>
      <c r="AF1649" s="242">
        <f t="shared" si="511"/>
        <v>386576.4</v>
      </c>
      <c r="AG1649" s="242">
        <f t="shared" si="518"/>
        <v>393876.4</v>
      </c>
      <c r="AH1649" s="242">
        <f t="shared" si="512"/>
        <v>39388</v>
      </c>
      <c r="AI1649" s="242">
        <f t="shared" si="513"/>
        <v>14570</v>
      </c>
      <c r="AJ1649" s="244">
        <f t="shared" si="514"/>
        <v>447830</v>
      </c>
      <c r="AM1649" s="246">
        <f t="shared" si="515"/>
        <v>21290</v>
      </c>
      <c r="AN1649" s="246">
        <f t="shared" si="516"/>
        <v>15610</v>
      </c>
    </row>
    <row r="1650" spans="2:40">
      <c r="B1650" s="2">
        <v>1645</v>
      </c>
      <c r="J1650" s="247">
        <v>1145</v>
      </c>
      <c r="N1650" s="195">
        <v>469440</v>
      </c>
      <c r="O1650" s="195">
        <v>363380</v>
      </c>
      <c r="Q1650" s="241">
        <v>6060</v>
      </c>
      <c r="R1650" s="242">
        <f t="shared" ref="R1650:R1713" si="519">300*$R$3</f>
        <v>23490</v>
      </c>
      <c r="S1650" s="242">
        <f t="shared" si="503"/>
        <v>29460.000000000004</v>
      </c>
      <c r="T1650" s="242">
        <f t="shared" si="504"/>
        <v>246862</v>
      </c>
      <c r="U1650" s="242">
        <f t="shared" si="507"/>
        <v>299812</v>
      </c>
      <c r="V1650" s="242">
        <f t="shared" si="517"/>
        <v>305872</v>
      </c>
      <c r="W1650" s="242">
        <f t="shared" si="508"/>
        <v>30587</v>
      </c>
      <c r="X1650" s="242">
        <f t="shared" si="509"/>
        <v>11310</v>
      </c>
      <c r="Y1650" s="244">
        <f t="shared" si="510"/>
        <v>347760</v>
      </c>
      <c r="AB1650" s="241">
        <v>7300</v>
      </c>
      <c r="AC1650" s="242">
        <f t="shared" ref="AC1650:AC1713" si="520">300*$AC$3</f>
        <v>27990</v>
      </c>
      <c r="AD1650" s="242">
        <f t="shared" si="505"/>
        <v>37580</v>
      </c>
      <c r="AE1650" s="242">
        <f t="shared" si="506"/>
        <v>321287</v>
      </c>
      <c r="AF1650" s="242">
        <f t="shared" si="511"/>
        <v>386857</v>
      </c>
      <c r="AG1650" s="242">
        <f t="shared" si="518"/>
        <v>394157</v>
      </c>
      <c r="AH1650" s="242">
        <f t="shared" si="512"/>
        <v>39416</v>
      </c>
      <c r="AI1650" s="242">
        <f t="shared" si="513"/>
        <v>14580</v>
      </c>
      <c r="AJ1650" s="244">
        <f t="shared" si="514"/>
        <v>448150</v>
      </c>
      <c r="AM1650" s="246">
        <f t="shared" si="515"/>
        <v>21290</v>
      </c>
      <c r="AN1650" s="246">
        <f t="shared" si="516"/>
        <v>15620</v>
      </c>
    </row>
    <row r="1651" spans="2:40">
      <c r="B1651" s="247">
        <v>1646</v>
      </c>
      <c r="J1651" s="247">
        <v>1146</v>
      </c>
      <c r="N1651" s="195">
        <v>469760</v>
      </c>
      <c r="O1651" s="195">
        <v>363620</v>
      </c>
      <c r="Q1651" s="241">
        <v>6060</v>
      </c>
      <c r="R1651" s="242">
        <f t="shared" si="519"/>
        <v>23490</v>
      </c>
      <c r="S1651" s="242">
        <f t="shared" si="503"/>
        <v>29460.000000000004</v>
      </c>
      <c r="T1651" s="242">
        <f t="shared" si="504"/>
        <v>247077.6</v>
      </c>
      <c r="U1651" s="242">
        <f t="shared" si="507"/>
        <v>300027.59999999998</v>
      </c>
      <c r="V1651" s="242">
        <f t="shared" si="517"/>
        <v>306087.59999999998</v>
      </c>
      <c r="W1651" s="242">
        <f t="shared" si="508"/>
        <v>30609</v>
      </c>
      <c r="X1651" s="242">
        <f t="shared" si="509"/>
        <v>11320</v>
      </c>
      <c r="Y1651" s="244">
        <f t="shared" si="510"/>
        <v>348010</v>
      </c>
      <c r="AB1651" s="241">
        <v>7300</v>
      </c>
      <c r="AC1651" s="242">
        <f t="shared" si="520"/>
        <v>27990</v>
      </c>
      <c r="AD1651" s="242">
        <f t="shared" si="505"/>
        <v>37580</v>
      </c>
      <c r="AE1651" s="242">
        <f t="shared" si="506"/>
        <v>321567.60000000003</v>
      </c>
      <c r="AF1651" s="242">
        <f t="shared" si="511"/>
        <v>387137.60000000003</v>
      </c>
      <c r="AG1651" s="242">
        <f t="shared" si="518"/>
        <v>394437.60000000003</v>
      </c>
      <c r="AH1651" s="242">
        <f t="shared" si="512"/>
        <v>39444</v>
      </c>
      <c r="AI1651" s="242">
        <f t="shared" si="513"/>
        <v>14590</v>
      </c>
      <c r="AJ1651" s="244">
        <f t="shared" si="514"/>
        <v>448470</v>
      </c>
      <c r="AM1651" s="246">
        <f t="shared" si="515"/>
        <v>21290</v>
      </c>
      <c r="AN1651" s="246">
        <f t="shared" si="516"/>
        <v>15610</v>
      </c>
    </row>
    <row r="1652" spans="2:40">
      <c r="B1652" s="2">
        <v>1647</v>
      </c>
      <c r="J1652" s="247">
        <v>1147</v>
      </c>
      <c r="N1652" s="195">
        <v>470080</v>
      </c>
      <c r="O1652" s="195">
        <v>363870</v>
      </c>
      <c r="Q1652" s="241">
        <v>6060</v>
      </c>
      <c r="R1652" s="242">
        <f t="shared" si="519"/>
        <v>23490</v>
      </c>
      <c r="S1652" s="242">
        <f t="shared" si="503"/>
        <v>29460.000000000004</v>
      </c>
      <c r="T1652" s="242">
        <f t="shared" si="504"/>
        <v>247293.19999999998</v>
      </c>
      <c r="U1652" s="242">
        <f t="shared" si="507"/>
        <v>300243.19999999995</v>
      </c>
      <c r="V1652" s="242">
        <f t="shared" si="517"/>
        <v>306303.19999999995</v>
      </c>
      <c r="W1652" s="242">
        <f t="shared" si="508"/>
        <v>30630</v>
      </c>
      <c r="X1652" s="242">
        <f t="shared" si="509"/>
        <v>11330</v>
      </c>
      <c r="Y1652" s="244">
        <f t="shared" si="510"/>
        <v>348260</v>
      </c>
      <c r="AB1652" s="241">
        <v>7300</v>
      </c>
      <c r="AC1652" s="242">
        <f t="shared" si="520"/>
        <v>27990</v>
      </c>
      <c r="AD1652" s="242">
        <f t="shared" si="505"/>
        <v>37580</v>
      </c>
      <c r="AE1652" s="242">
        <f t="shared" si="506"/>
        <v>321848.2</v>
      </c>
      <c r="AF1652" s="242">
        <f t="shared" si="511"/>
        <v>387418.2</v>
      </c>
      <c r="AG1652" s="242">
        <f t="shared" si="518"/>
        <v>394718.2</v>
      </c>
      <c r="AH1652" s="242">
        <f t="shared" si="512"/>
        <v>39472</v>
      </c>
      <c r="AI1652" s="242">
        <f t="shared" si="513"/>
        <v>14600</v>
      </c>
      <c r="AJ1652" s="244">
        <f t="shared" si="514"/>
        <v>448790</v>
      </c>
      <c r="AM1652" s="246">
        <f t="shared" si="515"/>
        <v>21290</v>
      </c>
      <c r="AN1652" s="246">
        <f t="shared" si="516"/>
        <v>15610</v>
      </c>
    </row>
    <row r="1653" spans="2:40">
      <c r="B1653" s="247">
        <v>1648</v>
      </c>
      <c r="J1653" s="247">
        <v>1148</v>
      </c>
      <c r="N1653" s="195">
        <v>470400</v>
      </c>
      <c r="O1653" s="195">
        <v>364110</v>
      </c>
      <c r="Q1653" s="241">
        <v>6060</v>
      </c>
      <c r="R1653" s="242">
        <f t="shared" si="519"/>
        <v>23490</v>
      </c>
      <c r="S1653" s="242">
        <f t="shared" si="503"/>
        <v>29460.000000000004</v>
      </c>
      <c r="T1653" s="242">
        <f t="shared" si="504"/>
        <v>247508.8</v>
      </c>
      <c r="U1653" s="242">
        <f t="shared" si="507"/>
        <v>300458.8</v>
      </c>
      <c r="V1653" s="242">
        <f t="shared" si="517"/>
        <v>306518.8</v>
      </c>
      <c r="W1653" s="242">
        <f t="shared" si="508"/>
        <v>30652</v>
      </c>
      <c r="X1653" s="242">
        <f t="shared" si="509"/>
        <v>11340</v>
      </c>
      <c r="Y1653" s="244">
        <f t="shared" si="510"/>
        <v>348510</v>
      </c>
      <c r="AB1653" s="241">
        <v>7300</v>
      </c>
      <c r="AC1653" s="242">
        <f t="shared" si="520"/>
        <v>27990</v>
      </c>
      <c r="AD1653" s="242">
        <f t="shared" si="505"/>
        <v>37580</v>
      </c>
      <c r="AE1653" s="242">
        <f t="shared" si="506"/>
        <v>322128.80000000005</v>
      </c>
      <c r="AF1653" s="242">
        <f t="shared" si="511"/>
        <v>387698.80000000005</v>
      </c>
      <c r="AG1653" s="242">
        <f t="shared" si="518"/>
        <v>394998.80000000005</v>
      </c>
      <c r="AH1653" s="242">
        <f t="shared" si="512"/>
        <v>39500</v>
      </c>
      <c r="AI1653" s="242">
        <f t="shared" si="513"/>
        <v>14610</v>
      </c>
      <c r="AJ1653" s="244">
        <f t="shared" si="514"/>
        <v>449100</v>
      </c>
      <c r="AM1653" s="246">
        <f t="shared" si="515"/>
        <v>21300</v>
      </c>
      <c r="AN1653" s="246">
        <f t="shared" si="516"/>
        <v>15600</v>
      </c>
    </row>
    <row r="1654" spans="2:40">
      <c r="B1654" s="2">
        <v>1649</v>
      </c>
      <c r="J1654" s="247">
        <v>1149</v>
      </c>
      <c r="N1654" s="195">
        <v>470720</v>
      </c>
      <c r="O1654" s="195">
        <v>364360</v>
      </c>
      <c r="Q1654" s="241">
        <v>6060</v>
      </c>
      <c r="R1654" s="242">
        <f t="shared" si="519"/>
        <v>23490</v>
      </c>
      <c r="S1654" s="242">
        <f t="shared" si="503"/>
        <v>29460.000000000004</v>
      </c>
      <c r="T1654" s="242">
        <f t="shared" si="504"/>
        <v>247724.4</v>
      </c>
      <c r="U1654" s="242">
        <f t="shared" si="507"/>
        <v>300674.40000000002</v>
      </c>
      <c r="V1654" s="242">
        <f t="shared" si="517"/>
        <v>306734.40000000002</v>
      </c>
      <c r="W1654" s="242">
        <f t="shared" si="508"/>
        <v>30673</v>
      </c>
      <c r="X1654" s="242">
        <f t="shared" si="509"/>
        <v>11340</v>
      </c>
      <c r="Y1654" s="244">
        <f t="shared" si="510"/>
        <v>348740</v>
      </c>
      <c r="AB1654" s="241">
        <v>7300</v>
      </c>
      <c r="AC1654" s="242">
        <f t="shared" si="520"/>
        <v>27990</v>
      </c>
      <c r="AD1654" s="242">
        <f t="shared" si="505"/>
        <v>37580</v>
      </c>
      <c r="AE1654" s="242">
        <f t="shared" si="506"/>
        <v>322409.40000000002</v>
      </c>
      <c r="AF1654" s="242">
        <f t="shared" si="511"/>
        <v>387979.4</v>
      </c>
      <c r="AG1654" s="242">
        <f t="shared" si="518"/>
        <v>395279.4</v>
      </c>
      <c r="AH1654" s="242">
        <f t="shared" si="512"/>
        <v>39528</v>
      </c>
      <c r="AI1654" s="242">
        <f t="shared" si="513"/>
        <v>14620</v>
      </c>
      <c r="AJ1654" s="244">
        <f t="shared" si="514"/>
        <v>449420</v>
      </c>
      <c r="AM1654" s="246">
        <f t="shared" si="515"/>
        <v>21300</v>
      </c>
      <c r="AN1654" s="246">
        <f t="shared" si="516"/>
        <v>15620</v>
      </c>
    </row>
    <row r="1655" spans="2:40">
      <c r="B1655" s="247">
        <v>1650</v>
      </c>
      <c r="J1655" s="247">
        <v>1150</v>
      </c>
      <c r="N1655" s="195">
        <v>471030</v>
      </c>
      <c r="O1655" s="195">
        <v>364600</v>
      </c>
      <c r="Q1655" s="241">
        <v>6060</v>
      </c>
      <c r="R1655" s="242">
        <f t="shared" si="519"/>
        <v>23490</v>
      </c>
      <c r="S1655" s="242">
        <f t="shared" si="503"/>
        <v>29460.000000000004</v>
      </c>
      <c r="T1655" s="242">
        <f t="shared" si="504"/>
        <v>247940</v>
      </c>
      <c r="U1655" s="242">
        <f t="shared" si="507"/>
        <v>300890</v>
      </c>
      <c r="V1655" s="242">
        <f t="shared" si="517"/>
        <v>306950</v>
      </c>
      <c r="W1655" s="242">
        <f t="shared" si="508"/>
        <v>30695</v>
      </c>
      <c r="X1655" s="242">
        <f t="shared" si="509"/>
        <v>11350</v>
      </c>
      <c r="Y1655" s="244">
        <f t="shared" si="510"/>
        <v>348990</v>
      </c>
      <c r="AB1655" s="241">
        <v>7300</v>
      </c>
      <c r="AC1655" s="242">
        <f t="shared" si="520"/>
        <v>27990</v>
      </c>
      <c r="AD1655" s="242">
        <f t="shared" si="505"/>
        <v>37580</v>
      </c>
      <c r="AE1655" s="242">
        <f t="shared" si="506"/>
        <v>322690</v>
      </c>
      <c r="AF1655" s="242">
        <f t="shared" si="511"/>
        <v>388260</v>
      </c>
      <c r="AG1655" s="242">
        <f t="shared" si="518"/>
        <v>395560</v>
      </c>
      <c r="AH1655" s="242">
        <f t="shared" si="512"/>
        <v>39556</v>
      </c>
      <c r="AI1655" s="242">
        <f t="shared" si="513"/>
        <v>14630</v>
      </c>
      <c r="AJ1655" s="244">
        <f t="shared" si="514"/>
        <v>449740</v>
      </c>
      <c r="AM1655" s="246">
        <f t="shared" si="515"/>
        <v>21290</v>
      </c>
      <c r="AN1655" s="246">
        <f t="shared" si="516"/>
        <v>15610</v>
      </c>
    </row>
    <row r="1656" spans="2:40">
      <c r="B1656" s="2">
        <v>1651</v>
      </c>
      <c r="J1656" s="247">
        <v>1151</v>
      </c>
      <c r="N1656" s="195">
        <v>471350</v>
      </c>
      <c r="O1656" s="195">
        <v>364850</v>
      </c>
      <c r="Q1656" s="241">
        <v>6060</v>
      </c>
      <c r="R1656" s="242">
        <f t="shared" si="519"/>
        <v>23490</v>
      </c>
      <c r="S1656" s="242">
        <f t="shared" si="503"/>
        <v>29460.000000000004</v>
      </c>
      <c r="T1656" s="242">
        <f t="shared" si="504"/>
        <v>248155.6</v>
      </c>
      <c r="U1656" s="242">
        <f t="shared" si="507"/>
        <v>301105.59999999998</v>
      </c>
      <c r="V1656" s="242">
        <f t="shared" si="517"/>
        <v>307165.59999999998</v>
      </c>
      <c r="W1656" s="242">
        <f t="shared" si="508"/>
        <v>30717</v>
      </c>
      <c r="X1656" s="242">
        <f t="shared" si="509"/>
        <v>11360</v>
      </c>
      <c r="Y1656" s="244">
        <f t="shared" si="510"/>
        <v>349240</v>
      </c>
      <c r="AB1656" s="241">
        <v>7300</v>
      </c>
      <c r="AC1656" s="242">
        <f t="shared" si="520"/>
        <v>27990</v>
      </c>
      <c r="AD1656" s="242">
        <f t="shared" si="505"/>
        <v>37580</v>
      </c>
      <c r="AE1656" s="242">
        <f t="shared" si="506"/>
        <v>322970.60000000003</v>
      </c>
      <c r="AF1656" s="242">
        <f t="shared" si="511"/>
        <v>388540.60000000003</v>
      </c>
      <c r="AG1656" s="242">
        <f t="shared" si="518"/>
        <v>395840.60000000003</v>
      </c>
      <c r="AH1656" s="242">
        <f t="shared" si="512"/>
        <v>39584</v>
      </c>
      <c r="AI1656" s="242">
        <f t="shared" si="513"/>
        <v>14640</v>
      </c>
      <c r="AJ1656" s="244">
        <f t="shared" si="514"/>
        <v>450060</v>
      </c>
      <c r="AM1656" s="246">
        <f t="shared" si="515"/>
        <v>21290</v>
      </c>
      <c r="AN1656" s="246">
        <f t="shared" si="516"/>
        <v>15610</v>
      </c>
    </row>
    <row r="1657" spans="2:40">
      <c r="B1657" s="247">
        <v>1652</v>
      </c>
      <c r="J1657" s="247">
        <v>1152</v>
      </c>
      <c r="N1657" s="195">
        <v>471670</v>
      </c>
      <c r="O1657" s="195">
        <v>365100</v>
      </c>
      <c r="Q1657" s="241">
        <v>6060</v>
      </c>
      <c r="R1657" s="242">
        <f t="shared" si="519"/>
        <v>23490</v>
      </c>
      <c r="S1657" s="242">
        <f t="shared" si="503"/>
        <v>29460.000000000004</v>
      </c>
      <c r="T1657" s="242">
        <f t="shared" si="504"/>
        <v>248371.19999999998</v>
      </c>
      <c r="U1657" s="242">
        <f t="shared" si="507"/>
        <v>301321.19999999995</v>
      </c>
      <c r="V1657" s="242">
        <f t="shared" si="517"/>
        <v>307381.19999999995</v>
      </c>
      <c r="W1657" s="242">
        <f t="shared" si="508"/>
        <v>30738</v>
      </c>
      <c r="X1657" s="242">
        <f t="shared" si="509"/>
        <v>11370</v>
      </c>
      <c r="Y1657" s="244">
        <f t="shared" si="510"/>
        <v>349480</v>
      </c>
      <c r="AB1657" s="241">
        <v>7300</v>
      </c>
      <c r="AC1657" s="242">
        <f t="shared" si="520"/>
        <v>27990</v>
      </c>
      <c r="AD1657" s="242">
        <f t="shared" si="505"/>
        <v>37580</v>
      </c>
      <c r="AE1657" s="242">
        <f t="shared" si="506"/>
        <v>323251.20000000001</v>
      </c>
      <c r="AF1657" s="242">
        <f t="shared" si="511"/>
        <v>388821.2</v>
      </c>
      <c r="AG1657" s="242">
        <f t="shared" si="518"/>
        <v>396121.2</v>
      </c>
      <c r="AH1657" s="242">
        <f t="shared" si="512"/>
        <v>39612</v>
      </c>
      <c r="AI1657" s="242">
        <f t="shared" si="513"/>
        <v>14650</v>
      </c>
      <c r="AJ1657" s="244">
        <f t="shared" si="514"/>
        <v>450380</v>
      </c>
      <c r="AM1657" s="246">
        <f t="shared" si="515"/>
        <v>21290</v>
      </c>
      <c r="AN1657" s="246">
        <f t="shared" si="516"/>
        <v>15620</v>
      </c>
    </row>
    <row r="1658" spans="2:40">
      <c r="B1658" s="2">
        <v>1653</v>
      </c>
      <c r="J1658" s="247">
        <v>1153</v>
      </c>
      <c r="N1658" s="195">
        <v>471990</v>
      </c>
      <c r="O1658" s="195">
        <v>365330</v>
      </c>
      <c r="Q1658" s="241">
        <v>6060</v>
      </c>
      <c r="R1658" s="242">
        <f t="shared" si="519"/>
        <v>23490</v>
      </c>
      <c r="S1658" s="242">
        <f t="shared" ref="S1658:S1721" si="521">200*$S$3</f>
        <v>29460.000000000004</v>
      </c>
      <c r="T1658" s="242">
        <f t="shared" ref="T1658:T1721" si="522">J1658*$T$3</f>
        <v>248586.8</v>
      </c>
      <c r="U1658" s="242">
        <f t="shared" si="507"/>
        <v>301536.8</v>
      </c>
      <c r="V1658" s="242">
        <f t="shared" si="517"/>
        <v>307596.79999999999</v>
      </c>
      <c r="W1658" s="242">
        <f t="shared" si="508"/>
        <v>30760</v>
      </c>
      <c r="X1658" s="242">
        <f t="shared" si="509"/>
        <v>11380</v>
      </c>
      <c r="Y1658" s="244">
        <f t="shared" si="510"/>
        <v>349730</v>
      </c>
      <c r="AB1658" s="241">
        <v>7300</v>
      </c>
      <c r="AC1658" s="242">
        <f t="shared" si="520"/>
        <v>27990</v>
      </c>
      <c r="AD1658" s="242">
        <f t="shared" ref="AD1658:AD1721" si="523">200*$AD$3</f>
        <v>37580</v>
      </c>
      <c r="AE1658" s="242">
        <f t="shared" ref="AE1658:AE1721" si="524">J1658*$AE$3</f>
        <v>323531.80000000005</v>
      </c>
      <c r="AF1658" s="242">
        <f t="shared" si="511"/>
        <v>389101.80000000005</v>
      </c>
      <c r="AG1658" s="242">
        <f t="shared" si="518"/>
        <v>396401.80000000005</v>
      </c>
      <c r="AH1658" s="242">
        <f t="shared" si="512"/>
        <v>39640</v>
      </c>
      <c r="AI1658" s="242">
        <f t="shared" si="513"/>
        <v>14660</v>
      </c>
      <c r="AJ1658" s="244">
        <f t="shared" si="514"/>
        <v>450700</v>
      </c>
      <c r="AM1658" s="246">
        <f t="shared" si="515"/>
        <v>21290</v>
      </c>
      <c r="AN1658" s="246">
        <f t="shared" si="516"/>
        <v>15600</v>
      </c>
    </row>
    <row r="1659" spans="2:40">
      <c r="B1659" s="247">
        <v>1654</v>
      </c>
      <c r="J1659" s="247">
        <v>1154</v>
      </c>
      <c r="N1659" s="195">
        <v>472320</v>
      </c>
      <c r="O1659" s="195">
        <v>365580</v>
      </c>
      <c r="Q1659" s="241">
        <v>6060</v>
      </c>
      <c r="R1659" s="242">
        <f t="shared" si="519"/>
        <v>23490</v>
      </c>
      <c r="S1659" s="242">
        <f t="shared" si="521"/>
        <v>29460.000000000004</v>
      </c>
      <c r="T1659" s="242">
        <f t="shared" si="522"/>
        <v>248802.4</v>
      </c>
      <c r="U1659" s="242">
        <f t="shared" si="507"/>
        <v>301752.40000000002</v>
      </c>
      <c r="V1659" s="242">
        <f t="shared" si="517"/>
        <v>307812.40000000002</v>
      </c>
      <c r="W1659" s="242">
        <f t="shared" si="508"/>
        <v>30781</v>
      </c>
      <c r="X1659" s="242">
        <f t="shared" si="509"/>
        <v>11380</v>
      </c>
      <c r="Y1659" s="244">
        <f t="shared" si="510"/>
        <v>349970</v>
      </c>
      <c r="AB1659" s="241">
        <v>7300</v>
      </c>
      <c r="AC1659" s="242">
        <f t="shared" si="520"/>
        <v>27990</v>
      </c>
      <c r="AD1659" s="242">
        <f t="shared" si="523"/>
        <v>37580</v>
      </c>
      <c r="AE1659" s="242">
        <f t="shared" si="524"/>
        <v>323812.40000000002</v>
      </c>
      <c r="AF1659" s="242">
        <f t="shared" si="511"/>
        <v>389382.40000000002</v>
      </c>
      <c r="AG1659" s="242">
        <f t="shared" si="518"/>
        <v>396682.4</v>
      </c>
      <c r="AH1659" s="242">
        <f t="shared" si="512"/>
        <v>39668</v>
      </c>
      <c r="AI1659" s="242">
        <f t="shared" si="513"/>
        <v>14670</v>
      </c>
      <c r="AJ1659" s="244">
        <f t="shared" si="514"/>
        <v>451020</v>
      </c>
      <c r="AM1659" s="246">
        <f t="shared" si="515"/>
        <v>21300</v>
      </c>
      <c r="AN1659" s="246">
        <f t="shared" si="516"/>
        <v>15610</v>
      </c>
    </row>
    <row r="1660" spans="2:40">
      <c r="B1660" s="2">
        <v>1655</v>
      </c>
      <c r="J1660" s="247">
        <v>1155</v>
      </c>
      <c r="N1660" s="195">
        <v>472640</v>
      </c>
      <c r="O1660" s="195">
        <v>365830</v>
      </c>
      <c r="Q1660" s="241">
        <v>6060</v>
      </c>
      <c r="R1660" s="242">
        <f t="shared" si="519"/>
        <v>23490</v>
      </c>
      <c r="S1660" s="242">
        <f t="shared" si="521"/>
        <v>29460.000000000004</v>
      </c>
      <c r="T1660" s="242">
        <f t="shared" si="522"/>
        <v>249018</v>
      </c>
      <c r="U1660" s="242">
        <f t="shared" si="507"/>
        <v>301968</v>
      </c>
      <c r="V1660" s="242">
        <f t="shared" si="517"/>
        <v>308028</v>
      </c>
      <c r="W1660" s="242">
        <f t="shared" si="508"/>
        <v>30803</v>
      </c>
      <c r="X1660" s="242">
        <f t="shared" si="509"/>
        <v>11390</v>
      </c>
      <c r="Y1660" s="244">
        <f t="shared" si="510"/>
        <v>350220</v>
      </c>
      <c r="AB1660" s="241">
        <v>7300</v>
      </c>
      <c r="AC1660" s="242">
        <f t="shared" si="520"/>
        <v>27990</v>
      </c>
      <c r="AD1660" s="242">
        <f t="shared" si="523"/>
        <v>37580</v>
      </c>
      <c r="AE1660" s="242">
        <f t="shared" si="524"/>
        <v>324093</v>
      </c>
      <c r="AF1660" s="242">
        <f t="shared" si="511"/>
        <v>389663</v>
      </c>
      <c r="AG1660" s="242">
        <f t="shared" si="518"/>
        <v>396963</v>
      </c>
      <c r="AH1660" s="242">
        <f t="shared" si="512"/>
        <v>39696</v>
      </c>
      <c r="AI1660" s="242">
        <f t="shared" si="513"/>
        <v>14680</v>
      </c>
      <c r="AJ1660" s="244">
        <f t="shared" si="514"/>
        <v>451330</v>
      </c>
      <c r="AM1660" s="246">
        <f t="shared" si="515"/>
        <v>21310</v>
      </c>
      <c r="AN1660" s="246">
        <f t="shared" si="516"/>
        <v>15610</v>
      </c>
    </row>
    <row r="1661" spans="2:40">
      <c r="B1661" s="247">
        <v>1656</v>
      </c>
      <c r="J1661" s="247">
        <v>1156</v>
      </c>
      <c r="N1661" s="195">
        <v>472960</v>
      </c>
      <c r="O1661" s="195">
        <v>366080</v>
      </c>
      <c r="Q1661" s="241">
        <v>6060</v>
      </c>
      <c r="R1661" s="242">
        <f t="shared" si="519"/>
        <v>23490</v>
      </c>
      <c r="S1661" s="242">
        <f t="shared" si="521"/>
        <v>29460.000000000004</v>
      </c>
      <c r="T1661" s="242">
        <f t="shared" si="522"/>
        <v>249233.6</v>
      </c>
      <c r="U1661" s="242">
        <f t="shared" si="507"/>
        <v>302183.59999999998</v>
      </c>
      <c r="V1661" s="242">
        <f t="shared" si="517"/>
        <v>308243.59999999998</v>
      </c>
      <c r="W1661" s="242">
        <f t="shared" si="508"/>
        <v>30824</v>
      </c>
      <c r="X1661" s="242">
        <f t="shared" si="509"/>
        <v>11400</v>
      </c>
      <c r="Y1661" s="244">
        <f t="shared" si="510"/>
        <v>350460</v>
      </c>
      <c r="AB1661" s="241">
        <v>7300</v>
      </c>
      <c r="AC1661" s="242">
        <f t="shared" si="520"/>
        <v>27990</v>
      </c>
      <c r="AD1661" s="242">
        <f t="shared" si="523"/>
        <v>37580</v>
      </c>
      <c r="AE1661" s="242">
        <f t="shared" si="524"/>
        <v>324373.60000000003</v>
      </c>
      <c r="AF1661" s="242">
        <f t="shared" si="511"/>
        <v>389943.60000000003</v>
      </c>
      <c r="AG1661" s="242">
        <f t="shared" si="518"/>
        <v>397243.60000000003</v>
      </c>
      <c r="AH1661" s="242">
        <f t="shared" si="512"/>
        <v>39724</v>
      </c>
      <c r="AI1661" s="242">
        <f t="shared" si="513"/>
        <v>14690</v>
      </c>
      <c r="AJ1661" s="244">
        <f t="shared" si="514"/>
        <v>451650</v>
      </c>
      <c r="AM1661" s="246">
        <f t="shared" si="515"/>
        <v>21310</v>
      </c>
      <c r="AN1661" s="246">
        <f t="shared" si="516"/>
        <v>15620</v>
      </c>
    </row>
    <row r="1662" spans="2:40">
      <c r="B1662" s="2">
        <v>1657</v>
      </c>
      <c r="J1662" s="247">
        <v>1157</v>
      </c>
      <c r="N1662" s="195">
        <v>473270</v>
      </c>
      <c r="O1662" s="195">
        <v>366320</v>
      </c>
      <c r="Q1662" s="241">
        <v>6060</v>
      </c>
      <c r="R1662" s="242">
        <f t="shared" si="519"/>
        <v>23490</v>
      </c>
      <c r="S1662" s="242">
        <f t="shared" si="521"/>
        <v>29460.000000000004</v>
      </c>
      <c r="T1662" s="242">
        <f t="shared" si="522"/>
        <v>249449.19999999998</v>
      </c>
      <c r="U1662" s="242">
        <f t="shared" si="507"/>
        <v>302399.19999999995</v>
      </c>
      <c r="V1662" s="242">
        <f t="shared" si="517"/>
        <v>308459.19999999995</v>
      </c>
      <c r="W1662" s="242">
        <f t="shared" si="508"/>
        <v>30846</v>
      </c>
      <c r="X1662" s="242">
        <f t="shared" si="509"/>
        <v>11410</v>
      </c>
      <c r="Y1662" s="244">
        <f t="shared" si="510"/>
        <v>350710</v>
      </c>
      <c r="AB1662" s="241">
        <v>7300</v>
      </c>
      <c r="AC1662" s="242">
        <f t="shared" si="520"/>
        <v>27990</v>
      </c>
      <c r="AD1662" s="242">
        <f t="shared" si="523"/>
        <v>37580</v>
      </c>
      <c r="AE1662" s="242">
        <f t="shared" si="524"/>
        <v>324654.2</v>
      </c>
      <c r="AF1662" s="242">
        <f t="shared" si="511"/>
        <v>390224.2</v>
      </c>
      <c r="AG1662" s="242">
        <f t="shared" si="518"/>
        <v>397524.2</v>
      </c>
      <c r="AH1662" s="242">
        <f t="shared" si="512"/>
        <v>39752</v>
      </c>
      <c r="AI1662" s="242">
        <f t="shared" si="513"/>
        <v>14700</v>
      </c>
      <c r="AJ1662" s="244">
        <f t="shared" si="514"/>
        <v>451970</v>
      </c>
      <c r="AM1662" s="246">
        <f t="shared" si="515"/>
        <v>21300</v>
      </c>
      <c r="AN1662" s="246">
        <f t="shared" si="516"/>
        <v>15610</v>
      </c>
    </row>
    <row r="1663" spans="2:40">
      <c r="B1663" s="247">
        <v>1658</v>
      </c>
      <c r="J1663" s="247">
        <v>1158</v>
      </c>
      <c r="N1663" s="195">
        <v>473590</v>
      </c>
      <c r="O1663" s="195">
        <v>366560</v>
      </c>
      <c r="Q1663" s="241">
        <v>6060</v>
      </c>
      <c r="R1663" s="242">
        <f t="shared" si="519"/>
        <v>23490</v>
      </c>
      <c r="S1663" s="242">
        <f t="shared" si="521"/>
        <v>29460.000000000004</v>
      </c>
      <c r="T1663" s="242">
        <f t="shared" si="522"/>
        <v>249664.8</v>
      </c>
      <c r="U1663" s="242">
        <f t="shared" si="507"/>
        <v>302614.8</v>
      </c>
      <c r="V1663" s="242">
        <f t="shared" si="517"/>
        <v>308674.8</v>
      </c>
      <c r="W1663" s="242">
        <f t="shared" si="508"/>
        <v>30867</v>
      </c>
      <c r="X1663" s="242">
        <f t="shared" si="509"/>
        <v>11420</v>
      </c>
      <c r="Y1663" s="244">
        <f t="shared" si="510"/>
        <v>350960</v>
      </c>
      <c r="AB1663" s="241">
        <v>7300</v>
      </c>
      <c r="AC1663" s="242">
        <f t="shared" si="520"/>
        <v>27990</v>
      </c>
      <c r="AD1663" s="242">
        <f t="shared" si="523"/>
        <v>37580</v>
      </c>
      <c r="AE1663" s="242">
        <f t="shared" si="524"/>
        <v>324934.80000000005</v>
      </c>
      <c r="AF1663" s="242">
        <f t="shared" si="511"/>
        <v>390504.80000000005</v>
      </c>
      <c r="AG1663" s="242">
        <f t="shared" si="518"/>
        <v>397804.80000000005</v>
      </c>
      <c r="AH1663" s="242">
        <f t="shared" si="512"/>
        <v>39780</v>
      </c>
      <c r="AI1663" s="242">
        <f t="shared" si="513"/>
        <v>14710</v>
      </c>
      <c r="AJ1663" s="244">
        <f t="shared" si="514"/>
        <v>452290</v>
      </c>
      <c r="AM1663" s="246">
        <f t="shared" si="515"/>
        <v>21300</v>
      </c>
      <c r="AN1663" s="246">
        <f t="shared" si="516"/>
        <v>15600</v>
      </c>
    </row>
    <row r="1664" spans="2:40">
      <c r="B1664" s="2">
        <v>1659</v>
      </c>
      <c r="J1664" s="247">
        <v>1159</v>
      </c>
      <c r="N1664" s="195">
        <v>473910</v>
      </c>
      <c r="O1664" s="195">
        <v>366810</v>
      </c>
      <c r="Q1664" s="241">
        <v>6060</v>
      </c>
      <c r="R1664" s="242">
        <f t="shared" si="519"/>
        <v>23490</v>
      </c>
      <c r="S1664" s="242">
        <f t="shared" si="521"/>
        <v>29460.000000000004</v>
      </c>
      <c r="T1664" s="242">
        <f t="shared" si="522"/>
        <v>249880.4</v>
      </c>
      <c r="U1664" s="242">
        <f t="shared" si="507"/>
        <v>302830.40000000002</v>
      </c>
      <c r="V1664" s="242">
        <f t="shared" si="517"/>
        <v>308890.40000000002</v>
      </c>
      <c r="W1664" s="242">
        <f t="shared" si="508"/>
        <v>30889</v>
      </c>
      <c r="X1664" s="242">
        <f t="shared" si="509"/>
        <v>11420</v>
      </c>
      <c r="Y1664" s="244">
        <f t="shared" si="510"/>
        <v>351190</v>
      </c>
      <c r="AB1664" s="241">
        <v>7300</v>
      </c>
      <c r="AC1664" s="242">
        <f t="shared" si="520"/>
        <v>27990</v>
      </c>
      <c r="AD1664" s="242">
        <f t="shared" si="523"/>
        <v>37580</v>
      </c>
      <c r="AE1664" s="242">
        <f t="shared" si="524"/>
        <v>325215.40000000002</v>
      </c>
      <c r="AF1664" s="242">
        <f t="shared" si="511"/>
        <v>390785.4</v>
      </c>
      <c r="AG1664" s="242">
        <f t="shared" si="518"/>
        <v>398085.4</v>
      </c>
      <c r="AH1664" s="242">
        <f t="shared" si="512"/>
        <v>39809</v>
      </c>
      <c r="AI1664" s="242">
        <f t="shared" si="513"/>
        <v>14720</v>
      </c>
      <c r="AJ1664" s="244">
        <f t="shared" si="514"/>
        <v>452610</v>
      </c>
      <c r="AM1664" s="246">
        <f t="shared" si="515"/>
        <v>21300</v>
      </c>
      <c r="AN1664" s="246">
        <f t="shared" si="516"/>
        <v>15620</v>
      </c>
    </row>
    <row r="1665" spans="2:40">
      <c r="B1665" s="247">
        <v>1660</v>
      </c>
      <c r="J1665" s="247">
        <v>1160</v>
      </c>
      <c r="N1665" s="195">
        <v>474230</v>
      </c>
      <c r="O1665" s="195">
        <v>367060</v>
      </c>
      <c r="Q1665" s="241">
        <v>6060</v>
      </c>
      <c r="R1665" s="242">
        <f t="shared" si="519"/>
        <v>23490</v>
      </c>
      <c r="S1665" s="242">
        <f t="shared" si="521"/>
        <v>29460.000000000004</v>
      </c>
      <c r="T1665" s="242">
        <f t="shared" si="522"/>
        <v>250096</v>
      </c>
      <c r="U1665" s="242">
        <f t="shared" si="507"/>
        <v>303046</v>
      </c>
      <c r="V1665" s="242">
        <f t="shared" si="517"/>
        <v>309106</v>
      </c>
      <c r="W1665" s="242">
        <f t="shared" si="508"/>
        <v>30911</v>
      </c>
      <c r="X1665" s="242">
        <f t="shared" si="509"/>
        <v>11430</v>
      </c>
      <c r="Y1665" s="244">
        <f t="shared" si="510"/>
        <v>351440</v>
      </c>
      <c r="AB1665" s="241">
        <v>7300</v>
      </c>
      <c r="AC1665" s="242">
        <f t="shared" si="520"/>
        <v>27990</v>
      </c>
      <c r="AD1665" s="242">
        <f t="shared" si="523"/>
        <v>37580</v>
      </c>
      <c r="AE1665" s="242">
        <f t="shared" si="524"/>
        <v>325496</v>
      </c>
      <c r="AF1665" s="242">
        <f t="shared" si="511"/>
        <v>391066</v>
      </c>
      <c r="AG1665" s="242">
        <f t="shared" si="518"/>
        <v>398366</v>
      </c>
      <c r="AH1665" s="242">
        <f t="shared" si="512"/>
        <v>39837</v>
      </c>
      <c r="AI1665" s="242">
        <f t="shared" si="513"/>
        <v>14730</v>
      </c>
      <c r="AJ1665" s="244">
        <f t="shared" si="514"/>
        <v>452930</v>
      </c>
      <c r="AM1665" s="246">
        <f t="shared" si="515"/>
        <v>21300</v>
      </c>
      <c r="AN1665" s="246">
        <f t="shared" si="516"/>
        <v>15620</v>
      </c>
    </row>
    <row r="1666" spans="2:40">
      <c r="B1666" s="2">
        <v>1661</v>
      </c>
      <c r="J1666" s="247">
        <v>1161</v>
      </c>
      <c r="N1666" s="195">
        <v>474550</v>
      </c>
      <c r="O1666" s="195">
        <v>367300</v>
      </c>
      <c r="Q1666" s="241">
        <v>6060</v>
      </c>
      <c r="R1666" s="242">
        <f t="shared" si="519"/>
        <v>23490</v>
      </c>
      <c r="S1666" s="242">
        <f t="shared" si="521"/>
        <v>29460.000000000004</v>
      </c>
      <c r="T1666" s="242">
        <f t="shared" si="522"/>
        <v>250311.6</v>
      </c>
      <c r="U1666" s="242">
        <f t="shared" si="507"/>
        <v>303261.59999999998</v>
      </c>
      <c r="V1666" s="242">
        <f t="shared" si="517"/>
        <v>309321.59999999998</v>
      </c>
      <c r="W1666" s="242">
        <f t="shared" si="508"/>
        <v>30932</v>
      </c>
      <c r="X1666" s="242">
        <f t="shared" si="509"/>
        <v>11440</v>
      </c>
      <c r="Y1666" s="244">
        <f t="shared" si="510"/>
        <v>351690</v>
      </c>
      <c r="AB1666" s="241">
        <v>7300</v>
      </c>
      <c r="AC1666" s="242">
        <f t="shared" si="520"/>
        <v>27990</v>
      </c>
      <c r="AD1666" s="242">
        <f t="shared" si="523"/>
        <v>37580</v>
      </c>
      <c r="AE1666" s="242">
        <f t="shared" si="524"/>
        <v>325776.60000000003</v>
      </c>
      <c r="AF1666" s="242">
        <f t="shared" si="511"/>
        <v>391346.60000000003</v>
      </c>
      <c r="AG1666" s="242">
        <f t="shared" si="518"/>
        <v>398646.60000000003</v>
      </c>
      <c r="AH1666" s="242">
        <f t="shared" si="512"/>
        <v>39865</v>
      </c>
      <c r="AI1666" s="242">
        <f t="shared" si="513"/>
        <v>14740</v>
      </c>
      <c r="AJ1666" s="244">
        <f t="shared" si="514"/>
        <v>453250</v>
      </c>
      <c r="AM1666" s="246">
        <f t="shared" si="515"/>
        <v>21300</v>
      </c>
      <c r="AN1666" s="246">
        <f t="shared" si="516"/>
        <v>15610</v>
      </c>
    </row>
    <row r="1667" spans="2:40">
      <c r="B1667" s="247">
        <v>1662</v>
      </c>
      <c r="J1667" s="247">
        <v>1162</v>
      </c>
      <c r="N1667" s="195">
        <v>474870</v>
      </c>
      <c r="O1667" s="195">
        <v>367550</v>
      </c>
      <c r="Q1667" s="241">
        <v>6060</v>
      </c>
      <c r="R1667" s="242">
        <f t="shared" si="519"/>
        <v>23490</v>
      </c>
      <c r="S1667" s="242">
        <f t="shared" si="521"/>
        <v>29460.000000000004</v>
      </c>
      <c r="T1667" s="242">
        <f t="shared" si="522"/>
        <v>250527.19999999998</v>
      </c>
      <c r="U1667" s="242">
        <f t="shared" si="507"/>
        <v>303477.19999999995</v>
      </c>
      <c r="V1667" s="242">
        <f t="shared" si="517"/>
        <v>309537.19999999995</v>
      </c>
      <c r="W1667" s="242">
        <f t="shared" si="508"/>
        <v>30954</v>
      </c>
      <c r="X1667" s="242">
        <f t="shared" si="509"/>
        <v>11450</v>
      </c>
      <c r="Y1667" s="244">
        <f t="shared" si="510"/>
        <v>351940</v>
      </c>
      <c r="AB1667" s="241">
        <v>7300</v>
      </c>
      <c r="AC1667" s="242">
        <f t="shared" si="520"/>
        <v>27990</v>
      </c>
      <c r="AD1667" s="242">
        <f t="shared" si="523"/>
        <v>37580</v>
      </c>
      <c r="AE1667" s="242">
        <f t="shared" si="524"/>
        <v>326057.2</v>
      </c>
      <c r="AF1667" s="242">
        <f t="shared" si="511"/>
        <v>391627.2</v>
      </c>
      <c r="AG1667" s="242">
        <f t="shared" si="518"/>
        <v>398927.2</v>
      </c>
      <c r="AH1667" s="242">
        <f t="shared" si="512"/>
        <v>39893</v>
      </c>
      <c r="AI1667" s="242">
        <f t="shared" si="513"/>
        <v>14760</v>
      </c>
      <c r="AJ1667" s="244">
        <f t="shared" si="514"/>
        <v>453580</v>
      </c>
      <c r="AM1667" s="246">
        <f t="shared" si="515"/>
        <v>21290</v>
      </c>
      <c r="AN1667" s="246">
        <f t="shared" si="516"/>
        <v>15610</v>
      </c>
    </row>
    <row r="1668" spans="2:40">
      <c r="B1668" s="2">
        <v>1663</v>
      </c>
      <c r="J1668" s="247">
        <v>1163</v>
      </c>
      <c r="N1668" s="195">
        <v>475190</v>
      </c>
      <c r="O1668" s="195">
        <v>367790</v>
      </c>
      <c r="Q1668" s="241">
        <v>6060</v>
      </c>
      <c r="R1668" s="242">
        <f t="shared" si="519"/>
        <v>23490</v>
      </c>
      <c r="S1668" s="242">
        <f t="shared" si="521"/>
        <v>29460.000000000004</v>
      </c>
      <c r="T1668" s="242">
        <f t="shared" si="522"/>
        <v>250742.8</v>
      </c>
      <c r="U1668" s="242">
        <f t="shared" si="507"/>
        <v>303692.79999999999</v>
      </c>
      <c r="V1668" s="242">
        <f t="shared" si="517"/>
        <v>309752.8</v>
      </c>
      <c r="W1668" s="242">
        <f t="shared" si="508"/>
        <v>30975</v>
      </c>
      <c r="X1668" s="242">
        <f t="shared" si="509"/>
        <v>11460</v>
      </c>
      <c r="Y1668" s="244">
        <f t="shared" si="510"/>
        <v>352180</v>
      </c>
      <c r="AB1668" s="241">
        <v>7300</v>
      </c>
      <c r="AC1668" s="242">
        <f t="shared" si="520"/>
        <v>27990</v>
      </c>
      <c r="AD1668" s="242">
        <f t="shared" si="523"/>
        <v>37580</v>
      </c>
      <c r="AE1668" s="242">
        <f t="shared" si="524"/>
        <v>326337.80000000005</v>
      </c>
      <c r="AF1668" s="242">
        <f t="shared" si="511"/>
        <v>391907.80000000005</v>
      </c>
      <c r="AG1668" s="242">
        <f t="shared" si="518"/>
        <v>399207.80000000005</v>
      </c>
      <c r="AH1668" s="242">
        <f t="shared" si="512"/>
        <v>39921</v>
      </c>
      <c r="AI1668" s="242">
        <f t="shared" si="513"/>
        <v>14770</v>
      </c>
      <c r="AJ1668" s="244">
        <f t="shared" si="514"/>
        <v>453890</v>
      </c>
      <c r="AM1668" s="246">
        <f t="shared" si="515"/>
        <v>21300</v>
      </c>
      <c r="AN1668" s="246">
        <f t="shared" si="516"/>
        <v>15610</v>
      </c>
    </row>
    <row r="1669" spans="2:40">
      <c r="B1669" s="247">
        <v>1664</v>
      </c>
      <c r="J1669" s="247">
        <v>1164</v>
      </c>
      <c r="N1669" s="195">
        <v>475510</v>
      </c>
      <c r="O1669" s="195">
        <v>368030</v>
      </c>
      <c r="Q1669" s="241">
        <v>6060</v>
      </c>
      <c r="R1669" s="242">
        <f t="shared" si="519"/>
        <v>23490</v>
      </c>
      <c r="S1669" s="242">
        <f t="shared" si="521"/>
        <v>29460.000000000004</v>
      </c>
      <c r="T1669" s="242">
        <f t="shared" si="522"/>
        <v>250958.4</v>
      </c>
      <c r="U1669" s="242">
        <f t="shared" ref="U1669:U1732" si="525">R1669+S1669+T1669</f>
        <v>303908.40000000002</v>
      </c>
      <c r="V1669" s="242">
        <f t="shared" si="517"/>
        <v>309968.40000000002</v>
      </c>
      <c r="W1669" s="242">
        <f t="shared" ref="W1669:W1732" si="526">ROUND((V1669*0.1),0)</f>
        <v>30997</v>
      </c>
      <c r="X1669" s="242">
        <f t="shared" ref="X1669:X1732" si="527">ROUNDDOWN((V1669*0.037),-1)</f>
        <v>11460</v>
      </c>
      <c r="Y1669" s="244">
        <f t="shared" ref="Y1669:Y1732" si="528">ROUNDDOWN((V1669+W1669+X1669),-1)</f>
        <v>352420</v>
      </c>
      <c r="AB1669" s="241">
        <v>7300</v>
      </c>
      <c r="AC1669" s="242">
        <f t="shared" si="520"/>
        <v>27990</v>
      </c>
      <c r="AD1669" s="242">
        <f t="shared" si="523"/>
        <v>37580</v>
      </c>
      <c r="AE1669" s="242">
        <f t="shared" si="524"/>
        <v>326618.40000000002</v>
      </c>
      <c r="AF1669" s="242">
        <f t="shared" ref="AF1669:AF1732" si="529">AC1669+AD1669+AE1669</f>
        <v>392188.4</v>
      </c>
      <c r="AG1669" s="242">
        <f t="shared" si="518"/>
        <v>399488.4</v>
      </c>
      <c r="AH1669" s="242">
        <f t="shared" ref="AH1669:AH1732" si="530">ROUND((AG1669*0.1),0)</f>
        <v>39949</v>
      </c>
      <c r="AI1669" s="242">
        <f t="shared" ref="AI1669:AI1732" si="531">ROUNDDOWN((AG1669*0.037),-1)</f>
        <v>14780</v>
      </c>
      <c r="AJ1669" s="244">
        <f t="shared" ref="AJ1669:AJ1732" si="532">ROUNDDOWN((AG1669+AH1669+AI1669),-1)</f>
        <v>454210</v>
      </c>
      <c r="AM1669" s="246">
        <f t="shared" si="515"/>
        <v>21300</v>
      </c>
      <c r="AN1669" s="246">
        <f t="shared" si="516"/>
        <v>15610</v>
      </c>
    </row>
    <row r="1670" spans="2:40">
      <c r="B1670" s="2">
        <v>1665</v>
      </c>
      <c r="J1670" s="247">
        <v>1165</v>
      </c>
      <c r="N1670" s="195">
        <v>475820</v>
      </c>
      <c r="O1670" s="195">
        <v>368280</v>
      </c>
      <c r="Q1670" s="241">
        <v>6060</v>
      </c>
      <c r="R1670" s="242">
        <f t="shared" si="519"/>
        <v>23490</v>
      </c>
      <c r="S1670" s="242">
        <f t="shared" si="521"/>
        <v>29460.000000000004</v>
      </c>
      <c r="T1670" s="242">
        <f t="shared" si="522"/>
        <v>251174</v>
      </c>
      <c r="U1670" s="242">
        <f t="shared" si="525"/>
        <v>304124</v>
      </c>
      <c r="V1670" s="242">
        <f t="shared" si="517"/>
        <v>310184</v>
      </c>
      <c r="W1670" s="242">
        <f t="shared" si="526"/>
        <v>31018</v>
      </c>
      <c r="X1670" s="242">
        <f t="shared" si="527"/>
        <v>11470</v>
      </c>
      <c r="Y1670" s="244">
        <f t="shared" si="528"/>
        <v>352670</v>
      </c>
      <c r="AB1670" s="241">
        <v>7300</v>
      </c>
      <c r="AC1670" s="242">
        <f t="shared" si="520"/>
        <v>27990</v>
      </c>
      <c r="AD1670" s="242">
        <f t="shared" si="523"/>
        <v>37580</v>
      </c>
      <c r="AE1670" s="242">
        <f t="shared" si="524"/>
        <v>326899</v>
      </c>
      <c r="AF1670" s="242">
        <f t="shared" si="529"/>
        <v>392469</v>
      </c>
      <c r="AG1670" s="242">
        <f t="shared" si="518"/>
        <v>399769</v>
      </c>
      <c r="AH1670" s="242">
        <f t="shared" si="530"/>
        <v>39977</v>
      </c>
      <c r="AI1670" s="242">
        <f t="shared" si="531"/>
        <v>14790</v>
      </c>
      <c r="AJ1670" s="244">
        <f t="shared" si="532"/>
        <v>454530</v>
      </c>
      <c r="AM1670" s="246">
        <f t="shared" ref="AM1670:AM1733" si="533">N1670-AJ1670</f>
        <v>21290</v>
      </c>
      <c r="AN1670" s="246">
        <f t="shared" ref="AN1670:AN1733" si="534">O1670-Y1670</f>
        <v>15610</v>
      </c>
    </row>
    <row r="1671" spans="2:40">
      <c r="B1671" s="247">
        <v>1666</v>
      </c>
      <c r="J1671" s="247">
        <v>1166</v>
      </c>
      <c r="N1671" s="195">
        <v>476140</v>
      </c>
      <c r="O1671" s="195">
        <v>368530</v>
      </c>
      <c r="Q1671" s="241">
        <v>6060</v>
      </c>
      <c r="R1671" s="242">
        <f t="shared" si="519"/>
        <v>23490</v>
      </c>
      <c r="S1671" s="242">
        <f t="shared" si="521"/>
        <v>29460.000000000004</v>
      </c>
      <c r="T1671" s="242">
        <f t="shared" si="522"/>
        <v>251389.6</v>
      </c>
      <c r="U1671" s="242">
        <f t="shared" si="525"/>
        <v>304339.59999999998</v>
      </c>
      <c r="V1671" s="242">
        <f t="shared" si="517"/>
        <v>310399.59999999998</v>
      </c>
      <c r="W1671" s="242">
        <f t="shared" si="526"/>
        <v>31040</v>
      </c>
      <c r="X1671" s="242">
        <f t="shared" si="527"/>
        <v>11480</v>
      </c>
      <c r="Y1671" s="244">
        <f t="shared" si="528"/>
        <v>352910</v>
      </c>
      <c r="AB1671" s="241">
        <v>7300</v>
      </c>
      <c r="AC1671" s="242">
        <f t="shared" si="520"/>
        <v>27990</v>
      </c>
      <c r="AD1671" s="242">
        <f t="shared" si="523"/>
        <v>37580</v>
      </c>
      <c r="AE1671" s="242">
        <f t="shared" si="524"/>
        <v>327179.60000000003</v>
      </c>
      <c r="AF1671" s="242">
        <f t="shared" si="529"/>
        <v>392749.60000000003</v>
      </c>
      <c r="AG1671" s="242">
        <f t="shared" si="518"/>
        <v>400049.60000000003</v>
      </c>
      <c r="AH1671" s="242">
        <f t="shared" si="530"/>
        <v>40005</v>
      </c>
      <c r="AI1671" s="242">
        <f t="shared" si="531"/>
        <v>14800</v>
      </c>
      <c r="AJ1671" s="244">
        <f t="shared" si="532"/>
        <v>454850</v>
      </c>
      <c r="AM1671" s="246">
        <f t="shared" si="533"/>
        <v>21290</v>
      </c>
      <c r="AN1671" s="246">
        <f t="shared" si="534"/>
        <v>15620</v>
      </c>
    </row>
    <row r="1672" spans="2:40">
      <c r="B1672" s="2">
        <v>1667</v>
      </c>
      <c r="J1672" s="247">
        <v>1167</v>
      </c>
      <c r="N1672" s="195">
        <v>476460</v>
      </c>
      <c r="O1672" s="195">
        <v>368780</v>
      </c>
      <c r="Q1672" s="241">
        <v>6060</v>
      </c>
      <c r="R1672" s="242">
        <f t="shared" si="519"/>
        <v>23490</v>
      </c>
      <c r="S1672" s="242">
        <f t="shared" si="521"/>
        <v>29460.000000000004</v>
      </c>
      <c r="T1672" s="242">
        <f t="shared" si="522"/>
        <v>251605.19999999998</v>
      </c>
      <c r="U1672" s="242">
        <f t="shared" si="525"/>
        <v>304555.19999999995</v>
      </c>
      <c r="V1672" s="242">
        <f t="shared" si="517"/>
        <v>310615.19999999995</v>
      </c>
      <c r="W1672" s="242">
        <f t="shared" si="526"/>
        <v>31062</v>
      </c>
      <c r="X1672" s="242">
        <f t="shared" si="527"/>
        <v>11490</v>
      </c>
      <c r="Y1672" s="244">
        <f t="shared" si="528"/>
        <v>353160</v>
      </c>
      <c r="AB1672" s="241">
        <v>7300</v>
      </c>
      <c r="AC1672" s="242">
        <f t="shared" si="520"/>
        <v>27990</v>
      </c>
      <c r="AD1672" s="242">
        <f t="shared" si="523"/>
        <v>37580</v>
      </c>
      <c r="AE1672" s="242">
        <f t="shared" si="524"/>
        <v>327460.2</v>
      </c>
      <c r="AF1672" s="242">
        <f t="shared" si="529"/>
        <v>393030.2</v>
      </c>
      <c r="AG1672" s="242">
        <f t="shared" si="518"/>
        <v>400330.2</v>
      </c>
      <c r="AH1672" s="242">
        <f t="shared" si="530"/>
        <v>40033</v>
      </c>
      <c r="AI1672" s="242">
        <f t="shared" si="531"/>
        <v>14810</v>
      </c>
      <c r="AJ1672" s="244">
        <f t="shared" si="532"/>
        <v>455170</v>
      </c>
      <c r="AM1672" s="246">
        <f t="shared" si="533"/>
        <v>21290</v>
      </c>
      <c r="AN1672" s="246">
        <f t="shared" si="534"/>
        <v>15620</v>
      </c>
    </row>
    <row r="1673" spans="2:40">
      <c r="B1673" s="247">
        <v>1668</v>
      </c>
      <c r="J1673" s="247">
        <v>1168</v>
      </c>
      <c r="N1673" s="195">
        <v>476780</v>
      </c>
      <c r="O1673" s="195">
        <v>369010</v>
      </c>
      <c r="Q1673" s="241">
        <v>6060</v>
      </c>
      <c r="R1673" s="242">
        <f t="shared" si="519"/>
        <v>23490</v>
      </c>
      <c r="S1673" s="242">
        <f t="shared" si="521"/>
        <v>29460.000000000004</v>
      </c>
      <c r="T1673" s="242">
        <f t="shared" si="522"/>
        <v>251820.79999999999</v>
      </c>
      <c r="U1673" s="242">
        <f t="shared" si="525"/>
        <v>304770.8</v>
      </c>
      <c r="V1673" s="242">
        <f t="shared" si="517"/>
        <v>310830.8</v>
      </c>
      <c r="W1673" s="242">
        <f t="shared" si="526"/>
        <v>31083</v>
      </c>
      <c r="X1673" s="242">
        <f t="shared" si="527"/>
        <v>11500</v>
      </c>
      <c r="Y1673" s="244">
        <f t="shared" si="528"/>
        <v>353410</v>
      </c>
      <c r="AB1673" s="241">
        <v>7300</v>
      </c>
      <c r="AC1673" s="242">
        <f t="shared" si="520"/>
        <v>27990</v>
      </c>
      <c r="AD1673" s="242">
        <f t="shared" si="523"/>
        <v>37580</v>
      </c>
      <c r="AE1673" s="242">
        <f t="shared" si="524"/>
        <v>327740.80000000005</v>
      </c>
      <c r="AF1673" s="242">
        <f t="shared" si="529"/>
        <v>393310.80000000005</v>
      </c>
      <c r="AG1673" s="242">
        <f t="shared" si="518"/>
        <v>400610.80000000005</v>
      </c>
      <c r="AH1673" s="242">
        <f t="shared" si="530"/>
        <v>40061</v>
      </c>
      <c r="AI1673" s="242">
        <f t="shared" si="531"/>
        <v>14820</v>
      </c>
      <c r="AJ1673" s="244">
        <f t="shared" si="532"/>
        <v>455490</v>
      </c>
      <c r="AM1673" s="246">
        <f t="shared" si="533"/>
        <v>21290</v>
      </c>
      <c r="AN1673" s="246">
        <f t="shared" si="534"/>
        <v>15600</v>
      </c>
    </row>
    <row r="1674" spans="2:40">
      <c r="B1674" s="2">
        <v>1669</v>
      </c>
      <c r="J1674" s="247">
        <v>1169</v>
      </c>
      <c r="N1674" s="195">
        <v>477100</v>
      </c>
      <c r="O1674" s="195">
        <v>369260</v>
      </c>
      <c r="Q1674" s="241">
        <v>6060</v>
      </c>
      <c r="R1674" s="242">
        <f t="shared" si="519"/>
        <v>23490</v>
      </c>
      <c r="S1674" s="242">
        <f t="shared" si="521"/>
        <v>29460.000000000004</v>
      </c>
      <c r="T1674" s="242">
        <f t="shared" si="522"/>
        <v>252036.4</v>
      </c>
      <c r="U1674" s="242">
        <f t="shared" si="525"/>
        <v>304986.40000000002</v>
      </c>
      <c r="V1674" s="242">
        <f t="shared" si="517"/>
        <v>311046.40000000002</v>
      </c>
      <c r="W1674" s="242">
        <f t="shared" si="526"/>
        <v>31105</v>
      </c>
      <c r="X1674" s="242">
        <f t="shared" si="527"/>
        <v>11500</v>
      </c>
      <c r="Y1674" s="244">
        <f t="shared" si="528"/>
        <v>353650</v>
      </c>
      <c r="AB1674" s="241">
        <v>7300</v>
      </c>
      <c r="AC1674" s="242">
        <f t="shared" si="520"/>
        <v>27990</v>
      </c>
      <c r="AD1674" s="242">
        <f t="shared" si="523"/>
        <v>37580</v>
      </c>
      <c r="AE1674" s="242">
        <f t="shared" si="524"/>
        <v>328021.40000000002</v>
      </c>
      <c r="AF1674" s="242">
        <f t="shared" si="529"/>
        <v>393591.4</v>
      </c>
      <c r="AG1674" s="242">
        <f t="shared" si="518"/>
        <v>400891.4</v>
      </c>
      <c r="AH1674" s="242">
        <f t="shared" si="530"/>
        <v>40089</v>
      </c>
      <c r="AI1674" s="242">
        <f t="shared" si="531"/>
        <v>14830</v>
      </c>
      <c r="AJ1674" s="244">
        <f t="shared" si="532"/>
        <v>455810</v>
      </c>
      <c r="AM1674" s="246">
        <f t="shared" si="533"/>
        <v>21290</v>
      </c>
      <c r="AN1674" s="246">
        <f t="shared" si="534"/>
        <v>15610</v>
      </c>
    </row>
    <row r="1675" spans="2:40">
      <c r="B1675" s="247">
        <v>1670</v>
      </c>
      <c r="J1675" s="247">
        <v>1170</v>
      </c>
      <c r="N1675" s="195">
        <v>477420</v>
      </c>
      <c r="O1675" s="195">
        <v>369510</v>
      </c>
      <c r="Q1675" s="241">
        <v>6060</v>
      </c>
      <c r="R1675" s="242">
        <f t="shared" si="519"/>
        <v>23490</v>
      </c>
      <c r="S1675" s="242">
        <f t="shared" si="521"/>
        <v>29460.000000000004</v>
      </c>
      <c r="T1675" s="242">
        <f t="shared" si="522"/>
        <v>252252</v>
      </c>
      <c r="U1675" s="242">
        <f t="shared" si="525"/>
        <v>305202</v>
      </c>
      <c r="V1675" s="242">
        <f t="shared" si="517"/>
        <v>311262</v>
      </c>
      <c r="W1675" s="242">
        <f t="shared" si="526"/>
        <v>31126</v>
      </c>
      <c r="X1675" s="242">
        <f t="shared" si="527"/>
        <v>11510</v>
      </c>
      <c r="Y1675" s="244">
        <f t="shared" si="528"/>
        <v>353890</v>
      </c>
      <c r="AB1675" s="241">
        <v>7300</v>
      </c>
      <c r="AC1675" s="242">
        <f t="shared" si="520"/>
        <v>27990</v>
      </c>
      <c r="AD1675" s="242">
        <f t="shared" si="523"/>
        <v>37580</v>
      </c>
      <c r="AE1675" s="242">
        <f t="shared" si="524"/>
        <v>328302</v>
      </c>
      <c r="AF1675" s="242">
        <f t="shared" si="529"/>
        <v>393872</v>
      </c>
      <c r="AG1675" s="242">
        <f t="shared" si="518"/>
        <v>401172</v>
      </c>
      <c r="AH1675" s="242">
        <f t="shared" si="530"/>
        <v>40117</v>
      </c>
      <c r="AI1675" s="242">
        <f t="shared" si="531"/>
        <v>14840</v>
      </c>
      <c r="AJ1675" s="244">
        <f t="shared" si="532"/>
        <v>456120</v>
      </c>
      <c r="AM1675" s="246">
        <f t="shared" si="533"/>
        <v>21300</v>
      </c>
      <c r="AN1675" s="246">
        <f t="shared" si="534"/>
        <v>15620</v>
      </c>
    </row>
    <row r="1676" spans="2:40">
      <c r="B1676" s="2">
        <v>1671</v>
      </c>
      <c r="J1676" s="247">
        <v>1171</v>
      </c>
      <c r="N1676" s="195">
        <v>477740</v>
      </c>
      <c r="O1676" s="195">
        <v>369750</v>
      </c>
      <c r="Q1676" s="241">
        <v>6060</v>
      </c>
      <c r="R1676" s="242">
        <f t="shared" si="519"/>
        <v>23490</v>
      </c>
      <c r="S1676" s="242">
        <f t="shared" si="521"/>
        <v>29460.000000000004</v>
      </c>
      <c r="T1676" s="242">
        <f t="shared" si="522"/>
        <v>252467.6</v>
      </c>
      <c r="U1676" s="242">
        <f t="shared" si="525"/>
        <v>305417.59999999998</v>
      </c>
      <c r="V1676" s="242">
        <f t="shared" si="517"/>
        <v>311477.59999999998</v>
      </c>
      <c r="W1676" s="242">
        <f t="shared" si="526"/>
        <v>31148</v>
      </c>
      <c r="X1676" s="242">
        <f t="shared" si="527"/>
        <v>11520</v>
      </c>
      <c r="Y1676" s="244">
        <f t="shared" si="528"/>
        <v>354140</v>
      </c>
      <c r="AB1676" s="241">
        <v>7300</v>
      </c>
      <c r="AC1676" s="242">
        <f t="shared" si="520"/>
        <v>27990</v>
      </c>
      <c r="AD1676" s="242">
        <f t="shared" si="523"/>
        <v>37580</v>
      </c>
      <c r="AE1676" s="242">
        <f t="shared" si="524"/>
        <v>328582.60000000003</v>
      </c>
      <c r="AF1676" s="242">
        <f t="shared" si="529"/>
        <v>394152.60000000003</v>
      </c>
      <c r="AG1676" s="242">
        <f t="shared" si="518"/>
        <v>401452.60000000003</v>
      </c>
      <c r="AH1676" s="242">
        <f t="shared" si="530"/>
        <v>40145</v>
      </c>
      <c r="AI1676" s="242">
        <f t="shared" si="531"/>
        <v>14850</v>
      </c>
      <c r="AJ1676" s="244">
        <f t="shared" si="532"/>
        <v>456440</v>
      </c>
      <c r="AM1676" s="246">
        <f t="shared" si="533"/>
        <v>21300</v>
      </c>
      <c r="AN1676" s="246">
        <f t="shared" si="534"/>
        <v>15610</v>
      </c>
    </row>
    <row r="1677" spans="2:40">
      <c r="B1677" s="247">
        <v>1672</v>
      </c>
      <c r="J1677" s="247">
        <v>1172</v>
      </c>
      <c r="N1677" s="195">
        <v>478050</v>
      </c>
      <c r="O1677" s="195">
        <v>370000</v>
      </c>
      <c r="Q1677" s="241">
        <v>6060</v>
      </c>
      <c r="R1677" s="242">
        <f t="shared" si="519"/>
        <v>23490</v>
      </c>
      <c r="S1677" s="242">
        <f t="shared" si="521"/>
        <v>29460.000000000004</v>
      </c>
      <c r="T1677" s="242">
        <f t="shared" si="522"/>
        <v>252683.19999999998</v>
      </c>
      <c r="U1677" s="242">
        <f t="shared" si="525"/>
        <v>305633.19999999995</v>
      </c>
      <c r="V1677" s="242">
        <f t="shared" si="517"/>
        <v>311693.19999999995</v>
      </c>
      <c r="W1677" s="242">
        <f t="shared" si="526"/>
        <v>31169</v>
      </c>
      <c r="X1677" s="242">
        <f t="shared" si="527"/>
        <v>11530</v>
      </c>
      <c r="Y1677" s="244">
        <f t="shared" si="528"/>
        <v>354390</v>
      </c>
      <c r="AB1677" s="241">
        <v>7300</v>
      </c>
      <c r="AC1677" s="242">
        <f t="shared" si="520"/>
        <v>27990</v>
      </c>
      <c r="AD1677" s="242">
        <f t="shared" si="523"/>
        <v>37580</v>
      </c>
      <c r="AE1677" s="242">
        <f t="shared" si="524"/>
        <v>328863.2</v>
      </c>
      <c r="AF1677" s="242">
        <f t="shared" si="529"/>
        <v>394433.2</v>
      </c>
      <c r="AG1677" s="242">
        <f t="shared" si="518"/>
        <v>401733.2</v>
      </c>
      <c r="AH1677" s="242">
        <f t="shared" si="530"/>
        <v>40173</v>
      </c>
      <c r="AI1677" s="242">
        <f t="shared" si="531"/>
        <v>14860</v>
      </c>
      <c r="AJ1677" s="244">
        <f t="shared" si="532"/>
        <v>456760</v>
      </c>
      <c r="AM1677" s="246">
        <f t="shared" si="533"/>
        <v>21290</v>
      </c>
      <c r="AN1677" s="246">
        <f t="shared" si="534"/>
        <v>15610</v>
      </c>
    </row>
    <row r="1678" spans="2:40">
      <c r="B1678" s="2">
        <v>1673</v>
      </c>
      <c r="J1678" s="247">
        <v>1173</v>
      </c>
      <c r="N1678" s="195">
        <v>478370</v>
      </c>
      <c r="O1678" s="195">
        <v>370240</v>
      </c>
      <c r="Q1678" s="241">
        <v>6060</v>
      </c>
      <c r="R1678" s="242">
        <f t="shared" si="519"/>
        <v>23490</v>
      </c>
      <c r="S1678" s="242">
        <f t="shared" si="521"/>
        <v>29460.000000000004</v>
      </c>
      <c r="T1678" s="242">
        <f t="shared" si="522"/>
        <v>252898.8</v>
      </c>
      <c r="U1678" s="242">
        <f t="shared" si="525"/>
        <v>305848.8</v>
      </c>
      <c r="V1678" s="242">
        <f t="shared" ref="V1678:V1741" si="535">Q1678+U1678</f>
        <v>311908.8</v>
      </c>
      <c r="W1678" s="242">
        <f t="shared" si="526"/>
        <v>31191</v>
      </c>
      <c r="X1678" s="242">
        <f t="shared" si="527"/>
        <v>11540</v>
      </c>
      <c r="Y1678" s="244">
        <f t="shared" si="528"/>
        <v>354630</v>
      </c>
      <c r="AB1678" s="241">
        <v>7300</v>
      </c>
      <c r="AC1678" s="242">
        <f t="shared" si="520"/>
        <v>27990</v>
      </c>
      <c r="AD1678" s="242">
        <f t="shared" si="523"/>
        <v>37580</v>
      </c>
      <c r="AE1678" s="242">
        <f t="shared" si="524"/>
        <v>329143.80000000005</v>
      </c>
      <c r="AF1678" s="242">
        <f t="shared" si="529"/>
        <v>394713.80000000005</v>
      </c>
      <c r="AG1678" s="242">
        <f t="shared" ref="AG1678:AG1741" si="536">AB1678+AF1678</f>
        <v>402013.80000000005</v>
      </c>
      <c r="AH1678" s="242">
        <f t="shared" si="530"/>
        <v>40201</v>
      </c>
      <c r="AI1678" s="242">
        <f t="shared" si="531"/>
        <v>14870</v>
      </c>
      <c r="AJ1678" s="244">
        <f t="shared" si="532"/>
        <v>457080</v>
      </c>
      <c r="AM1678" s="246">
        <f t="shared" si="533"/>
        <v>21290</v>
      </c>
      <c r="AN1678" s="246">
        <f t="shared" si="534"/>
        <v>15610</v>
      </c>
    </row>
    <row r="1679" spans="2:40">
      <c r="B1679" s="247">
        <v>1674</v>
      </c>
      <c r="J1679" s="247">
        <v>1174</v>
      </c>
      <c r="N1679" s="195">
        <v>478690</v>
      </c>
      <c r="O1679" s="195">
        <v>370480</v>
      </c>
      <c r="Q1679" s="241">
        <v>6060</v>
      </c>
      <c r="R1679" s="242">
        <f t="shared" si="519"/>
        <v>23490</v>
      </c>
      <c r="S1679" s="242">
        <f t="shared" si="521"/>
        <v>29460.000000000004</v>
      </c>
      <c r="T1679" s="242">
        <f t="shared" si="522"/>
        <v>253114.4</v>
      </c>
      <c r="U1679" s="242">
        <f t="shared" si="525"/>
        <v>306064.40000000002</v>
      </c>
      <c r="V1679" s="242">
        <f t="shared" si="535"/>
        <v>312124.40000000002</v>
      </c>
      <c r="W1679" s="242">
        <f t="shared" si="526"/>
        <v>31212</v>
      </c>
      <c r="X1679" s="242">
        <f t="shared" si="527"/>
        <v>11540</v>
      </c>
      <c r="Y1679" s="244">
        <f t="shared" si="528"/>
        <v>354870</v>
      </c>
      <c r="AB1679" s="241">
        <v>7300</v>
      </c>
      <c r="AC1679" s="242">
        <f t="shared" si="520"/>
        <v>27990</v>
      </c>
      <c r="AD1679" s="242">
        <f t="shared" si="523"/>
        <v>37580</v>
      </c>
      <c r="AE1679" s="242">
        <f t="shared" si="524"/>
        <v>329424.40000000002</v>
      </c>
      <c r="AF1679" s="242">
        <f t="shared" si="529"/>
        <v>394994.4</v>
      </c>
      <c r="AG1679" s="242">
        <f t="shared" si="536"/>
        <v>402294.4</v>
      </c>
      <c r="AH1679" s="242">
        <f t="shared" si="530"/>
        <v>40229</v>
      </c>
      <c r="AI1679" s="242">
        <f t="shared" si="531"/>
        <v>14880</v>
      </c>
      <c r="AJ1679" s="244">
        <f t="shared" si="532"/>
        <v>457400</v>
      </c>
      <c r="AM1679" s="246">
        <f t="shared" si="533"/>
        <v>21290</v>
      </c>
      <c r="AN1679" s="246">
        <f t="shared" si="534"/>
        <v>15610</v>
      </c>
    </row>
    <row r="1680" spans="2:40">
      <c r="B1680" s="2">
        <v>1675</v>
      </c>
      <c r="J1680" s="247">
        <v>1175</v>
      </c>
      <c r="N1680" s="195">
        <v>479010</v>
      </c>
      <c r="O1680" s="195">
        <v>370730</v>
      </c>
      <c r="Q1680" s="241">
        <v>6060</v>
      </c>
      <c r="R1680" s="242">
        <f t="shared" si="519"/>
        <v>23490</v>
      </c>
      <c r="S1680" s="242">
        <f t="shared" si="521"/>
        <v>29460.000000000004</v>
      </c>
      <c r="T1680" s="242">
        <f t="shared" si="522"/>
        <v>253330</v>
      </c>
      <c r="U1680" s="242">
        <f t="shared" si="525"/>
        <v>306280</v>
      </c>
      <c r="V1680" s="242">
        <f t="shared" si="535"/>
        <v>312340</v>
      </c>
      <c r="W1680" s="242">
        <f t="shared" si="526"/>
        <v>31234</v>
      </c>
      <c r="X1680" s="242">
        <f t="shared" si="527"/>
        <v>11550</v>
      </c>
      <c r="Y1680" s="244">
        <f t="shared" si="528"/>
        <v>355120</v>
      </c>
      <c r="AB1680" s="241">
        <v>7300</v>
      </c>
      <c r="AC1680" s="242">
        <f t="shared" si="520"/>
        <v>27990</v>
      </c>
      <c r="AD1680" s="242">
        <f t="shared" si="523"/>
        <v>37580</v>
      </c>
      <c r="AE1680" s="242">
        <f t="shared" si="524"/>
        <v>329705</v>
      </c>
      <c r="AF1680" s="242">
        <f t="shared" si="529"/>
        <v>395275</v>
      </c>
      <c r="AG1680" s="242">
        <f t="shared" si="536"/>
        <v>402575</v>
      </c>
      <c r="AH1680" s="242">
        <f t="shared" si="530"/>
        <v>40258</v>
      </c>
      <c r="AI1680" s="242">
        <f t="shared" si="531"/>
        <v>14890</v>
      </c>
      <c r="AJ1680" s="244">
        <f t="shared" si="532"/>
        <v>457720</v>
      </c>
      <c r="AM1680" s="246">
        <f t="shared" si="533"/>
        <v>21290</v>
      </c>
      <c r="AN1680" s="246">
        <f t="shared" si="534"/>
        <v>15610</v>
      </c>
    </row>
    <row r="1681" spans="2:40">
      <c r="B1681" s="247">
        <v>1676</v>
      </c>
      <c r="J1681" s="247">
        <v>1176</v>
      </c>
      <c r="N1681" s="195">
        <v>479330</v>
      </c>
      <c r="O1681" s="195">
        <v>370980</v>
      </c>
      <c r="Q1681" s="241">
        <v>6060</v>
      </c>
      <c r="R1681" s="242">
        <f t="shared" si="519"/>
        <v>23490</v>
      </c>
      <c r="S1681" s="242">
        <f t="shared" si="521"/>
        <v>29460.000000000004</v>
      </c>
      <c r="T1681" s="242">
        <f t="shared" si="522"/>
        <v>253545.60000000001</v>
      </c>
      <c r="U1681" s="242">
        <f t="shared" si="525"/>
        <v>306495.59999999998</v>
      </c>
      <c r="V1681" s="242">
        <f t="shared" si="535"/>
        <v>312555.59999999998</v>
      </c>
      <c r="W1681" s="242">
        <f t="shared" si="526"/>
        <v>31256</v>
      </c>
      <c r="X1681" s="242">
        <f t="shared" si="527"/>
        <v>11560</v>
      </c>
      <c r="Y1681" s="244">
        <f t="shared" si="528"/>
        <v>355370</v>
      </c>
      <c r="AB1681" s="241">
        <v>7300</v>
      </c>
      <c r="AC1681" s="242">
        <f t="shared" si="520"/>
        <v>27990</v>
      </c>
      <c r="AD1681" s="242">
        <f t="shared" si="523"/>
        <v>37580</v>
      </c>
      <c r="AE1681" s="242">
        <f t="shared" si="524"/>
        <v>329985.60000000003</v>
      </c>
      <c r="AF1681" s="242">
        <f t="shared" si="529"/>
        <v>395555.60000000003</v>
      </c>
      <c r="AG1681" s="242">
        <f t="shared" si="536"/>
        <v>402855.60000000003</v>
      </c>
      <c r="AH1681" s="242">
        <f t="shared" si="530"/>
        <v>40286</v>
      </c>
      <c r="AI1681" s="242">
        <f t="shared" si="531"/>
        <v>14900</v>
      </c>
      <c r="AJ1681" s="244">
        <f t="shared" si="532"/>
        <v>458040</v>
      </c>
      <c r="AM1681" s="246">
        <f t="shared" si="533"/>
        <v>21290</v>
      </c>
      <c r="AN1681" s="246">
        <f t="shared" si="534"/>
        <v>15610</v>
      </c>
    </row>
    <row r="1682" spans="2:40">
      <c r="B1682" s="2">
        <v>1677</v>
      </c>
      <c r="J1682" s="247">
        <v>1177</v>
      </c>
      <c r="N1682" s="195">
        <v>479650</v>
      </c>
      <c r="O1682" s="195">
        <v>371230</v>
      </c>
      <c r="Q1682" s="241">
        <v>6060</v>
      </c>
      <c r="R1682" s="242">
        <f t="shared" si="519"/>
        <v>23490</v>
      </c>
      <c r="S1682" s="242">
        <f t="shared" si="521"/>
        <v>29460.000000000004</v>
      </c>
      <c r="T1682" s="242">
        <f t="shared" si="522"/>
        <v>253761.19999999998</v>
      </c>
      <c r="U1682" s="242">
        <f t="shared" si="525"/>
        <v>306711.19999999995</v>
      </c>
      <c r="V1682" s="242">
        <f t="shared" si="535"/>
        <v>312771.19999999995</v>
      </c>
      <c r="W1682" s="242">
        <f t="shared" si="526"/>
        <v>31277</v>
      </c>
      <c r="X1682" s="242">
        <f t="shared" si="527"/>
        <v>11570</v>
      </c>
      <c r="Y1682" s="244">
        <f t="shared" si="528"/>
        <v>355610</v>
      </c>
      <c r="AB1682" s="241">
        <v>7300</v>
      </c>
      <c r="AC1682" s="242">
        <f t="shared" si="520"/>
        <v>27990</v>
      </c>
      <c r="AD1682" s="242">
        <f t="shared" si="523"/>
        <v>37580</v>
      </c>
      <c r="AE1682" s="242">
        <f t="shared" si="524"/>
        <v>330266.2</v>
      </c>
      <c r="AF1682" s="242">
        <f t="shared" si="529"/>
        <v>395836.2</v>
      </c>
      <c r="AG1682" s="242">
        <f t="shared" si="536"/>
        <v>403136.2</v>
      </c>
      <c r="AH1682" s="242">
        <f t="shared" si="530"/>
        <v>40314</v>
      </c>
      <c r="AI1682" s="242">
        <f t="shared" si="531"/>
        <v>14910</v>
      </c>
      <c r="AJ1682" s="244">
        <f t="shared" si="532"/>
        <v>458360</v>
      </c>
      <c r="AM1682" s="246">
        <f t="shared" si="533"/>
        <v>21290</v>
      </c>
      <c r="AN1682" s="246">
        <f t="shared" si="534"/>
        <v>15620</v>
      </c>
    </row>
    <row r="1683" spans="2:40">
      <c r="B1683" s="247">
        <v>1678</v>
      </c>
      <c r="J1683" s="247">
        <v>1178</v>
      </c>
      <c r="N1683" s="195">
        <v>479970</v>
      </c>
      <c r="O1683" s="195">
        <v>371460</v>
      </c>
      <c r="Q1683" s="241">
        <v>6060</v>
      </c>
      <c r="R1683" s="242">
        <f t="shared" si="519"/>
        <v>23490</v>
      </c>
      <c r="S1683" s="242">
        <f t="shared" si="521"/>
        <v>29460.000000000004</v>
      </c>
      <c r="T1683" s="242">
        <f t="shared" si="522"/>
        <v>253976.8</v>
      </c>
      <c r="U1683" s="242">
        <f t="shared" si="525"/>
        <v>306926.8</v>
      </c>
      <c r="V1683" s="242">
        <f t="shared" si="535"/>
        <v>312986.8</v>
      </c>
      <c r="W1683" s="242">
        <f t="shared" si="526"/>
        <v>31299</v>
      </c>
      <c r="X1683" s="242">
        <f t="shared" si="527"/>
        <v>11580</v>
      </c>
      <c r="Y1683" s="244">
        <f t="shared" si="528"/>
        <v>355860</v>
      </c>
      <c r="AB1683" s="241">
        <v>7300</v>
      </c>
      <c r="AC1683" s="242">
        <f t="shared" si="520"/>
        <v>27990</v>
      </c>
      <c r="AD1683" s="242">
        <f t="shared" si="523"/>
        <v>37580</v>
      </c>
      <c r="AE1683" s="242">
        <f t="shared" si="524"/>
        <v>330546.80000000005</v>
      </c>
      <c r="AF1683" s="242">
        <f t="shared" si="529"/>
        <v>396116.80000000005</v>
      </c>
      <c r="AG1683" s="242">
        <f t="shared" si="536"/>
        <v>403416.80000000005</v>
      </c>
      <c r="AH1683" s="242">
        <f t="shared" si="530"/>
        <v>40342</v>
      </c>
      <c r="AI1683" s="242">
        <f t="shared" si="531"/>
        <v>14920</v>
      </c>
      <c r="AJ1683" s="244">
        <f t="shared" si="532"/>
        <v>458670</v>
      </c>
      <c r="AM1683" s="246">
        <f t="shared" si="533"/>
        <v>21300</v>
      </c>
      <c r="AN1683" s="246">
        <f t="shared" si="534"/>
        <v>15600</v>
      </c>
    </row>
    <row r="1684" spans="2:40">
      <c r="B1684" s="2">
        <v>1679</v>
      </c>
      <c r="J1684" s="247">
        <v>1179</v>
      </c>
      <c r="N1684" s="195">
        <v>480290</v>
      </c>
      <c r="O1684" s="195">
        <v>371710</v>
      </c>
      <c r="Q1684" s="241">
        <v>6060</v>
      </c>
      <c r="R1684" s="242">
        <f t="shared" si="519"/>
        <v>23490</v>
      </c>
      <c r="S1684" s="242">
        <f t="shared" si="521"/>
        <v>29460.000000000004</v>
      </c>
      <c r="T1684" s="242">
        <f t="shared" si="522"/>
        <v>254192.4</v>
      </c>
      <c r="U1684" s="242">
        <f t="shared" si="525"/>
        <v>307142.40000000002</v>
      </c>
      <c r="V1684" s="242">
        <f t="shared" si="535"/>
        <v>313202.40000000002</v>
      </c>
      <c r="W1684" s="242">
        <f t="shared" si="526"/>
        <v>31320</v>
      </c>
      <c r="X1684" s="242">
        <f t="shared" si="527"/>
        <v>11580</v>
      </c>
      <c r="Y1684" s="244">
        <f t="shared" si="528"/>
        <v>356100</v>
      </c>
      <c r="AB1684" s="241">
        <v>7300</v>
      </c>
      <c r="AC1684" s="242">
        <f t="shared" si="520"/>
        <v>27990</v>
      </c>
      <c r="AD1684" s="242">
        <f t="shared" si="523"/>
        <v>37580</v>
      </c>
      <c r="AE1684" s="242">
        <f t="shared" si="524"/>
        <v>330827.40000000002</v>
      </c>
      <c r="AF1684" s="242">
        <f t="shared" si="529"/>
        <v>396397.4</v>
      </c>
      <c r="AG1684" s="242">
        <f t="shared" si="536"/>
        <v>403697.4</v>
      </c>
      <c r="AH1684" s="242">
        <f t="shared" si="530"/>
        <v>40370</v>
      </c>
      <c r="AI1684" s="242">
        <f t="shared" si="531"/>
        <v>14930</v>
      </c>
      <c r="AJ1684" s="244">
        <f t="shared" si="532"/>
        <v>458990</v>
      </c>
      <c r="AM1684" s="246">
        <f t="shared" si="533"/>
        <v>21300</v>
      </c>
      <c r="AN1684" s="246">
        <f t="shared" si="534"/>
        <v>15610</v>
      </c>
    </row>
    <row r="1685" spans="2:40">
      <c r="B1685" s="247">
        <v>1680</v>
      </c>
      <c r="J1685" s="247">
        <v>1180</v>
      </c>
      <c r="N1685" s="195">
        <v>480610</v>
      </c>
      <c r="O1685" s="195">
        <v>371960</v>
      </c>
      <c r="Q1685" s="241">
        <v>6060</v>
      </c>
      <c r="R1685" s="242">
        <f t="shared" si="519"/>
        <v>23490</v>
      </c>
      <c r="S1685" s="242">
        <f t="shared" si="521"/>
        <v>29460.000000000004</v>
      </c>
      <c r="T1685" s="242">
        <f t="shared" si="522"/>
        <v>254408</v>
      </c>
      <c r="U1685" s="242">
        <f t="shared" si="525"/>
        <v>307358</v>
      </c>
      <c r="V1685" s="242">
        <f t="shared" si="535"/>
        <v>313418</v>
      </c>
      <c r="W1685" s="242">
        <f t="shared" si="526"/>
        <v>31342</v>
      </c>
      <c r="X1685" s="242">
        <f t="shared" si="527"/>
        <v>11590</v>
      </c>
      <c r="Y1685" s="244">
        <f t="shared" si="528"/>
        <v>356350</v>
      </c>
      <c r="AB1685" s="241">
        <v>7300</v>
      </c>
      <c r="AC1685" s="242">
        <f t="shared" si="520"/>
        <v>27990</v>
      </c>
      <c r="AD1685" s="242">
        <f t="shared" si="523"/>
        <v>37580</v>
      </c>
      <c r="AE1685" s="242">
        <f t="shared" si="524"/>
        <v>331108</v>
      </c>
      <c r="AF1685" s="242">
        <f t="shared" si="529"/>
        <v>396678</v>
      </c>
      <c r="AG1685" s="242">
        <f t="shared" si="536"/>
        <v>403978</v>
      </c>
      <c r="AH1685" s="242">
        <f t="shared" si="530"/>
        <v>40398</v>
      </c>
      <c r="AI1685" s="242">
        <f t="shared" si="531"/>
        <v>14940</v>
      </c>
      <c r="AJ1685" s="244">
        <f t="shared" si="532"/>
        <v>459310</v>
      </c>
      <c r="AM1685" s="246">
        <f t="shared" si="533"/>
        <v>21300</v>
      </c>
      <c r="AN1685" s="246">
        <f t="shared" si="534"/>
        <v>15610</v>
      </c>
    </row>
    <row r="1686" spans="2:40">
      <c r="B1686" s="2">
        <v>1681</v>
      </c>
      <c r="J1686" s="247">
        <v>1181</v>
      </c>
      <c r="N1686" s="195">
        <v>480930</v>
      </c>
      <c r="O1686" s="195">
        <v>372200</v>
      </c>
      <c r="Q1686" s="241">
        <v>6060</v>
      </c>
      <c r="R1686" s="242">
        <f t="shared" si="519"/>
        <v>23490</v>
      </c>
      <c r="S1686" s="242">
        <f t="shared" si="521"/>
        <v>29460.000000000004</v>
      </c>
      <c r="T1686" s="242">
        <f t="shared" si="522"/>
        <v>254623.6</v>
      </c>
      <c r="U1686" s="242">
        <f t="shared" si="525"/>
        <v>307573.59999999998</v>
      </c>
      <c r="V1686" s="242">
        <f t="shared" si="535"/>
        <v>313633.59999999998</v>
      </c>
      <c r="W1686" s="242">
        <f t="shared" si="526"/>
        <v>31363</v>
      </c>
      <c r="X1686" s="242">
        <f t="shared" si="527"/>
        <v>11600</v>
      </c>
      <c r="Y1686" s="244">
        <f t="shared" si="528"/>
        <v>356590</v>
      </c>
      <c r="AB1686" s="241">
        <v>7300</v>
      </c>
      <c r="AC1686" s="242">
        <f t="shared" si="520"/>
        <v>27990</v>
      </c>
      <c r="AD1686" s="242">
        <f t="shared" si="523"/>
        <v>37580</v>
      </c>
      <c r="AE1686" s="242">
        <f t="shared" si="524"/>
        <v>331388.60000000003</v>
      </c>
      <c r="AF1686" s="242">
        <f t="shared" si="529"/>
        <v>396958.60000000003</v>
      </c>
      <c r="AG1686" s="242">
        <f t="shared" si="536"/>
        <v>404258.60000000003</v>
      </c>
      <c r="AH1686" s="242">
        <f t="shared" si="530"/>
        <v>40426</v>
      </c>
      <c r="AI1686" s="242">
        <f t="shared" si="531"/>
        <v>14950</v>
      </c>
      <c r="AJ1686" s="244">
        <f t="shared" si="532"/>
        <v>459630</v>
      </c>
      <c r="AM1686" s="246">
        <f t="shared" si="533"/>
        <v>21300</v>
      </c>
      <c r="AN1686" s="246">
        <f t="shared" si="534"/>
        <v>15610</v>
      </c>
    </row>
    <row r="1687" spans="2:40">
      <c r="B1687" s="247">
        <v>1682</v>
      </c>
      <c r="J1687" s="247">
        <v>1182</v>
      </c>
      <c r="N1687" s="195">
        <v>481250</v>
      </c>
      <c r="O1687" s="195">
        <v>372450</v>
      </c>
      <c r="Q1687" s="241">
        <v>6060</v>
      </c>
      <c r="R1687" s="242">
        <f t="shared" si="519"/>
        <v>23490</v>
      </c>
      <c r="S1687" s="242">
        <f t="shared" si="521"/>
        <v>29460.000000000004</v>
      </c>
      <c r="T1687" s="242">
        <f t="shared" si="522"/>
        <v>254839.19999999998</v>
      </c>
      <c r="U1687" s="242">
        <f t="shared" si="525"/>
        <v>307789.19999999995</v>
      </c>
      <c r="V1687" s="242">
        <f t="shared" si="535"/>
        <v>313849.19999999995</v>
      </c>
      <c r="W1687" s="242">
        <f t="shared" si="526"/>
        <v>31385</v>
      </c>
      <c r="X1687" s="242">
        <f t="shared" si="527"/>
        <v>11610</v>
      </c>
      <c r="Y1687" s="244">
        <f t="shared" si="528"/>
        <v>356840</v>
      </c>
      <c r="AB1687" s="241">
        <v>7300</v>
      </c>
      <c r="AC1687" s="242">
        <f t="shared" si="520"/>
        <v>27990</v>
      </c>
      <c r="AD1687" s="242">
        <f t="shared" si="523"/>
        <v>37580</v>
      </c>
      <c r="AE1687" s="242">
        <f t="shared" si="524"/>
        <v>331669.2</v>
      </c>
      <c r="AF1687" s="242">
        <f t="shared" si="529"/>
        <v>397239.2</v>
      </c>
      <c r="AG1687" s="242">
        <f t="shared" si="536"/>
        <v>404539.2</v>
      </c>
      <c r="AH1687" s="242">
        <f t="shared" si="530"/>
        <v>40454</v>
      </c>
      <c r="AI1687" s="242">
        <f t="shared" si="531"/>
        <v>14960</v>
      </c>
      <c r="AJ1687" s="244">
        <f t="shared" si="532"/>
        <v>459950</v>
      </c>
      <c r="AM1687" s="246">
        <f t="shared" si="533"/>
        <v>21300</v>
      </c>
      <c r="AN1687" s="246">
        <f t="shared" si="534"/>
        <v>15610</v>
      </c>
    </row>
    <row r="1688" spans="2:40">
      <c r="B1688" s="2">
        <v>1683</v>
      </c>
      <c r="J1688" s="247">
        <v>1183</v>
      </c>
      <c r="N1688" s="195">
        <v>481570</v>
      </c>
      <c r="O1688" s="195">
        <v>372690</v>
      </c>
      <c r="Q1688" s="241">
        <v>6060</v>
      </c>
      <c r="R1688" s="242">
        <f t="shared" si="519"/>
        <v>23490</v>
      </c>
      <c r="S1688" s="242">
        <f t="shared" si="521"/>
        <v>29460.000000000004</v>
      </c>
      <c r="T1688" s="242">
        <f t="shared" si="522"/>
        <v>255054.8</v>
      </c>
      <c r="U1688" s="242">
        <f t="shared" si="525"/>
        <v>308004.8</v>
      </c>
      <c r="V1688" s="242">
        <f t="shared" si="535"/>
        <v>314064.8</v>
      </c>
      <c r="W1688" s="242">
        <f t="shared" si="526"/>
        <v>31406</v>
      </c>
      <c r="X1688" s="242">
        <f t="shared" si="527"/>
        <v>11620</v>
      </c>
      <c r="Y1688" s="244">
        <f t="shared" si="528"/>
        <v>357090</v>
      </c>
      <c r="AB1688" s="241">
        <v>7300</v>
      </c>
      <c r="AC1688" s="242">
        <f t="shared" si="520"/>
        <v>27990</v>
      </c>
      <c r="AD1688" s="242">
        <f t="shared" si="523"/>
        <v>37580</v>
      </c>
      <c r="AE1688" s="242">
        <f t="shared" si="524"/>
        <v>331949.80000000005</v>
      </c>
      <c r="AF1688" s="242">
        <f t="shared" si="529"/>
        <v>397519.80000000005</v>
      </c>
      <c r="AG1688" s="242">
        <f t="shared" si="536"/>
        <v>404819.80000000005</v>
      </c>
      <c r="AH1688" s="242">
        <f t="shared" si="530"/>
        <v>40482</v>
      </c>
      <c r="AI1688" s="242">
        <f t="shared" si="531"/>
        <v>14970</v>
      </c>
      <c r="AJ1688" s="244">
        <f t="shared" si="532"/>
        <v>460270</v>
      </c>
      <c r="AM1688" s="246">
        <f t="shared" si="533"/>
        <v>21300</v>
      </c>
      <c r="AN1688" s="246">
        <f t="shared" si="534"/>
        <v>15600</v>
      </c>
    </row>
    <row r="1689" spans="2:40">
      <c r="B1689" s="247">
        <v>1684</v>
      </c>
      <c r="J1689" s="247">
        <v>1184</v>
      </c>
      <c r="N1689" s="195">
        <v>481890</v>
      </c>
      <c r="O1689" s="195">
        <v>372940</v>
      </c>
      <c r="Q1689" s="241">
        <v>6060</v>
      </c>
      <c r="R1689" s="242">
        <f t="shared" si="519"/>
        <v>23490</v>
      </c>
      <c r="S1689" s="242">
        <f t="shared" si="521"/>
        <v>29460.000000000004</v>
      </c>
      <c r="T1689" s="242">
        <f t="shared" si="522"/>
        <v>255270.39999999999</v>
      </c>
      <c r="U1689" s="242">
        <f t="shared" si="525"/>
        <v>308220.40000000002</v>
      </c>
      <c r="V1689" s="242">
        <f t="shared" si="535"/>
        <v>314280.40000000002</v>
      </c>
      <c r="W1689" s="242">
        <f t="shared" si="526"/>
        <v>31428</v>
      </c>
      <c r="X1689" s="242">
        <f t="shared" si="527"/>
        <v>11620</v>
      </c>
      <c r="Y1689" s="244">
        <f t="shared" si="528"/>
        <v>357320</v>
      </c>
      <c r="AB1689" s="241">
        <v>7300</v>
      </c>
      <c r="AC1689" s="242">
        <f t="shared" si="520"/>
        <v>27990</v>
      </c>
      <c r="AD1689" s="242">
        <f t="shared" si="523"/>
        <v>37580</v>
      </c>
      <c r="AE1689" s="242">
        <f t="shared" si="524"/>
        <v>332230.40000000002</v>
      </c>
      <c r="AF1689" s="242">
        <f t="shared" si="529"/>
        <v>397800.4</v>
      </c>
      <c r="AG1689" s="242">
        <f t="shared" si="536"/>
        <v>405100.4</v>
      </c>
      <c r="AH1689" s="242">
        <f t="shared" si="530"/>
        <v>40510</v>
      </c>
      <c r="AI1689" s="242">
        <f t="shared" si="531"/>
        <v>14980</v>
      </c>
      <c r="AJ1689" s="244">
        <f t="shared" si="532"/>
        <v>460590</v>
      </c>
      <c r="AM1689" s="246">
        <f t="shared" si="533"/>
        <v>21300</v>
      </c>
      <c r="AN1689" s="246">
        <f t="shared" si="534"/>
        <v>15620</v>
      </c>
    </row>
    <row r="1690" spans="2:40">
      <c r="B1690" s="2">
        <v>1685</v>
      </c>
      <c r="J1690" s="247">
        <v>1185</v>
      </c>
      <c r="N1690" s="195">
        <v>482210</v>
      </c>
      <c r="O1690" s="195">
        <v>373180</v>
      </c>
      <c r="Q1690" s="241">
        <v>6060</v>
      </c>
      <c r="R1690" s="242">
        <f t="shared" si="519"/>
        <v>23490</v>
      </c>
      <c r="S1690" s="242">
        <f t="shared" si="521"/>
        <v>29460.000000000004</v>
      </c>
      <c r="T1690" s="242">
        <f t="shared" si="522"/>
        <v>255486</v>
      </c>
      <c r="U1690" s="242">
        <f t="shared" si="525"/>
        <v>308436</v>
      </c>
      <c r="V1690" s="242">
        <f t="shared" si="535"/>
        <v>314496</v>
      </c>
      <c r="W1690" s="242">
        <f t="shared" si="526"/>
        <v>31450</v>
      </c>
      <c r="X1690" s="242">
        <f t="shared" si="527"/>
        <v>11630</v>
      </c>
      <c r="Y1690" s="244">
        <f t="shared" si="528"/>
        <v>357570</v>
      </c>
      <c r="AB1690" s="241">
        <v>7300</v>
      </c>
      <c r="AC1690" s="242">
        <f t="shared" si="520"/>
        <v>27990</v>
      </c>
      <c r="AD1690" s="242">
        <f t="shared" si="523"/>
        <v>37580</v>
      </c>
      <c r="AE1690" s="242">
        <f t="shared" si="524"/>
        <v>332511</v>
      </c>
      <c r="AF1690" s="242">
        <f t="shared" si="529"/>
        <v>398081</v>
      </c>
      <c r="AG1690" s="242">
        <f t="shared" si="536"/>
        <v>405381</v>
      </c>
      <c r="AH1690" s="242">
        <f t="shared" si="530"/>
        <v>40538</v>
      </c>
      <c r="AI1690" s="242">
        <f t="shared" si="531"/>
        <v>14990</v>
      </c>
      <c r="AJ1690" s="244">
        <f t="shared" si="532"/>
        <v>460900</v>
      </c>
      <c r="AM1690" s="246">
        <f t="shared" si="533"/>
        <v>21310</v>
      </c>
      <c r="AN1690" s="246">
        <f t="shared" si="534"/>
        <v>15610</v>
      </c>
    </row>
    <row r="1691" spans="2:40">
      <c r="B1691" s="247">
        <v>1686</v>
      </c>
      <c r="J1691" s="247">
        <v>1186</v>
      </c>
      <c r="N1691" s="195">
        <v>482530</v>
      </c>
      <c r="O1691" s="195">
        <v>373430</v>
      </c>
      <c r="Q1691" s="241">
        <v>6060</v>
      </c>
      <c r="R1691" s="242">
        <f t="shared" si="519"/>
        <v>23490</v>
      </c>
      <c r="S1691" s="242">
        <f t="shared" si="521"/>
        <v>29460.000000000004</v>
      </c>
      <c r="T1691" s="242">
        <f t="shared" si="522"/>
        <v>255701.6</v>
      </c>
      <c r="U1691" s="242">
        <f t="shared" si="525"/>
        <v>308651.59999999998</v>
      </c>
      <c r="V1691" s="242">
        <f t="shared" si="535"/>
        <v>314711.59999999998</v>
      </c>
      <c r="W1691" s="242">
        <f t="shared" si="526"/>
        <v>31471</v>
      </c>
      <c r="X1691" s="242">
        <f t="shared" si="527"/>
        <v>11640</v>
      </c>
      <c r="Y1691" s="244">
        <f t="shared" si="528"/>
        <v>357820</v>
      </c>
      <c r="AB1691" s="241">
        <v>7300</v>
      </c>
      <c r="AC1691" s="242">
        <f t="shared" si="520"/>
        <v>27990</v>
      </c>
      <c r="AD1691" s="242">
        <f t="shared" si="523"/>
        <v>37580</v>
      </c>
      <c r="AE1691" s="242">
        <f t="shared" si="524"/>
        <v>332791.60000000003</v>
      </c>
      <c r="AF1691" s="242">
        <f t="shared" si="529"/>
        <v>398361.60000000003</v>
      </c>
      <c r="AG1691" s="242">
        <f t="shared" si="536"/>
        <v>405661.60000000003</v>
      </c>
      <c r="AH1691" s="242">
        <f t="shared" si="530"/>
        <v>40566</v>
      </c>
      <c r="AI1691" s="242">
        <f t="shared" si="531"/>
        <v>15000</v>
      </c>
      <c r="AJ1691" s="244">
        <f t="shared" si="532"/>
        <v>461220</v>
      </c>
      <c r="AM1691" s="246">
        <f t="shared" si="533"/>
        <v>21310</v>
      </c>
      <c r="AN1691" s="246">
        <f t="shared" si="534"/>
        <v>15610</v>
      </c>
    </row>
    <row r="1692" spans="2:40">
      <c r="B1692" s="2">
        <v>1687</v>
      </c>
      <c r="J1692" s="247">
        <v>1187</v>
      </c>
      <c r="N1692" s="195">
        <v>482840</v>
      </c>
      <c r="O1692" s="195">
        <v>373680</v>
      </c>
      <c r="Q1692" s="241">
        <v>6060</v>
      </c>
      <c r="R1692" s="242">
        <f t="shared" si="519"/>
        <v>23490</v>
      </c>
      <c r="S1692" s="242">
        <f t="shared" si="521"/>
        <v>29460.000000000004</v>
      </c>
      <c r="T1692" s="242">
        <f t="shared" si="522"/>
        <v>255917.19999999998</v>
      </c>
      <c r="U1692" s="242">
        <f t="shared" si="525"/>
        <v>308867.19999999995</v>
      </c>
      <c r="V1692" s="242">
        <f t="shared" si="535"/>
        <v>314927.19999999995</v>
      </c>
      <c r="W1692" s="242">
        <f t="shared" si="526"/>
        <v>31493</v>
      </c>
      <c r="X1692" s="242">
        <f t="shared" si="527"/>
        <v>11650</v>
      </c>
      <c r="Y1692" s="244">
        <f t="shared" si="528"/>
        <v>358070</v>
      </c>
      <c r="AB1692" s="241">
        <v>7300</v>
      </c>
      <c r="AC1692" s="242">
        <f t="shared" si="520"/>
        <v>27990</v>
      </c>
      <c r="AD1692" s="242">
        <f t="shared" si="523"/>
        <v>37580</v>
      </c>
      <c r="AE1692" s="242">
        <f t="shared" si="524"/>
        <v>333072.2</v>
      </c>
      <c r="AF1692" s="242">
        <f t="shared" si="529"/>
        <v>398642.2</v>
      </c>
      <c r="AG1692" s="242">
        <f t="shared" si="536"/>
        <v>405942.2</v>
      </c>
      <c r="AH1692" s="242">
        <f t="shared" si="530"/>
        <v>40594</v>
      </c>
      <c r="AI1692" s="242">
        <f t="shared" si="531"/>
        <v>15010</v>
      </c>
      <c r="AJ1692" s="244">
        <f t="shared" si="532"/>
        <v>461540</v>
      </c>
      <c r="AM1692" s="246">
        <f t="shared" si="533"/>
        <v>21300</v>
      </c>
      <c r="AN1692" s="246">
        <f t="shared" si="534"/>
        <v>15610</v>
      </c>
    </row>
    <row r="1693" spans="2:40">
      <c r="B1693" s="247">
        <v>1688</v>
      </c>
      <c r="J1693" s="247">
        <v>1188</v>
      </c>
      <c r="N1693" s="195">
        <v>483160</v>
      </c>
      <c r="O1693" s="195">
        <v>373910</v>
      </c>
      <c r="Q1693" s="241">
        <v>6060</v>
      </c>
      <c r="R1693" s="242">
        <f t="shared" si="519"/>
        <v>23490</v>
      </c>
      <c r="S1693" s="242">
        <f t="shared" si="521"/>
        <v>29460.000000000004</v>
      </c>
      <c r="T1693" s="242">
        <f t="shared" si="522"/>
        <v>256132.8</v>
      </c>
      <c r="U1693" s="242">
        <f t="shared" si="525"/>
        <v>309082.8</v>
      </c>
      <c r="V1693" s="242">
        <f t="shared" si="535"/>
        <v>315142.8</v>
      </c>
      <c r="W1693" s="242">
        <f t="shared" si="526"/>
        <v>31514</v>
      </c>
      <c r="X1693" s="242">
        <f t="shared" si="527"/>
        <v>11660</v>
      </c>
      <c r="Y1693" s="244">
        <f t="shared" si="528"/>
        <v>358310</v>
      </c>
      <c r="AB1693" s="241">
        <v>7300</v>
      </c>
      <c r="AC1693" s="242">
        <f t="shared" si="520"/>
        <v>27990</v>
      </c>
      <c r="AD1693" s="242">
        <f t="shared" si="523"/>
        <v>37580</v>
      </c>
      <c r="AE1693" s="242">
        <f t="shared" si="524"/>
        <v>333352.80000000005</v>
      </c>
      <c r="AF1693" s="242">
        <f t="shared" si="529"/>
        <v>398922.80000000005</v>
      </c>
      <c r="AG1693" s="242">
        <f t="shared" si="536"/>
        <v>406222.80000000005</v>
      </c>
      <c r="AH1693" s="242">
        <f t="shared" si="530"/>
        <v>40622</v>
      </c>
      <c r="AI1693" s="242">
        <f t="shared" si="531"/>
        <v>15030</v>
      </c>
      <c r="AJ1693" s="244">
        <f t="shared" si="532"/>
        <v>461870</v>
      </c>
      <c r="AM1693" s="246">
        <f t="shared" si="533"/>
        <v>21290</v>
      </c>
      <c r="AN1693" s="246">
        <f t="shared" si="534"/>
        <v>15600</v>
      </c>
    </row>
    <row r="1694" spans="2:40">
      <c r="B1694" s="2">
        <v>1689</v>
      </c>
      <c r="J1694" s="247">
        <v>1189</v>
      </c>
      <c r="N1694" s="195">
        <v>483480</v>
      </c>
      <c r="O1694" s="195">
        <v>374160</v>
      </c>
      <c r="Q1694" s="241">
        <v>6060</v>
      </c>
      <c r="R1694" s="242">
        <f t="shared" si="519"/>
        <v>23490</v>
      </c>
      <c r="S1694" s="242">
        <f t="shared" si="521"/>
        <v>29460.000000000004</v>
      </c>
      <c r="T1694" s="242">
        <f t="shared" si="522"/>
        <v>256348.4</v>
      </c>
      <c r="U1694" s="242">
        <f t="shared" si="525"/>
        <v>309298.40000000002</v>
      </c>
      <c r="V1694" s="242">
        <f t="shared" si="535"/>
        <v>315358.40000000002</v>
      </c>
      <c r="W1694" s="242">
        <f t="shared" si="526"/>
        <v>31536</v>
      </c>
      <c r="X1694" s="242">
        <f t="shared" si="527"/>
        <v>11660</v>
      </c>
      <c r="Y1694" s="244">
        <f t="shared" si="528"/>
        <v>358550</v>
      </c>
      <c r="AB1694" s="241">
        <v>7300</v>
      </c>
      <c r="AC1694" s="242">
        <f t="shared" si="520"/>
        <v>27990</v>
      </c>
      <c r="AD1694" s="242">
        <f t="shared" si="523"/>
        <v>37580</v>
      </c>
      <c r="AE1694" s="242">
        <f t="shared" si="524"/>
        <v>333633.40000000002</v>
      </c>
      <c r="AF1694" s="242">
        <f t="shared" si="529"/>
        <v>399203.4</v>
      </c>
      <c r="AG1694" s="242">
        <f t="shared" si="536"/>
        <v>406503.4</v>
      </c>
      <c r="AH1694" s="242">
        <f t="shared" si="530"/>
        <v>40650</v>
      </c>
      <c r="AI1694" s="242">
        <f t="shared" si="531"/>
        <v>15040</v>
      </c>
      <c r="AJ1694" s="244">
        <f t="shared" si="532"/>
        <v>462190</v>
      </c>
      <c r="AM1694" s="246">
        <f t="shared" si="533"/>
        <v>21290</v>
      </c>
      <c r="AN1694" s="246">
        <f t="shared" si="534"/>
        <v>15610</v>
      </c>
    </row>
    <row r="1695" spans="2:40">
      <c r="B1695" s="247">
        <v>1690</v>
      </c>
      <c r="J1695" s="247">
        <v>1190</v>
      </c>
      <c r="N1695" s="195">
        <v>483800</v>
      </c>
      <c r="O1695" s="195">
        <v>374410</v>
      </c>
      <c r="Q1695" s="241">
        <v>6060</v>
      </c>
      <c r="R1695" s="242">
        <f t="shared" si="519"/>
        <v>23490</v>
      </c>
      <c r="S1695" s="242">
        <f t="shared" si="521"/>
        <v>29460.000000000004</v>
      </c>
      <c r="T1695" s="242">
        <f t="shared" si="522"/>
        <v>256564</v>
      </c>
      <c r="U1695" s="242">
        <f t="shared" si="525"/>
        <v>309514</v>
      </c>
      <c r="V1695" s="242">
        <f t="shared" si="535"/>
        <v>315574</v>
      </c>
      <c r="W1695" s="242">
        <f t="shared" si="526"/>
        <v>31557</v>
      </c>
      <c r="X1695" s="242">
        <f t="shared" si="527"/>
        <v>11670</v>
      </c>
      <c r="Y1695" s="244">
        <f t="shared" si="528"/>
        <v>358800</v>
      </c>
      <c r="AB1695" s="241">
        <v>7300</v>
      </c>
      <c r="AC1695" s="242">
        <f t="shared" si="520"/>
        <v>27990</v>
      </c>
      <c r="AD1695" s="242">
        <f t="shared" si="523"/>
        <v>37580</v>
      </c>
      <c r="AE1695" s="242">
        <f t="shared" si="524"/>
        <v>333914</v>
      </c>
      <c r="AF1695" s="242">
        <f t="shared" si="529"/>
        <v>399484</v>
      </c>
      <c r="AG1695" s="242">
        <f t="shared" si="536"/>
        <v>406784</v>
      </c>
      <c r="AH1695" s="242">
        <f t="shared" si="530"/>
        <v>40678</v>
      </c>
      <c r="AI1695" s="242">
        <f t="shared" si="531"/>
        <v>15050</v>
      </c>
      <c r="AJ1695" s="244">
        <f t="shared" si="532"/>
        <v>462510</v>
      </c>
      <c r="AM1695" s="246">
        <f t="shared" si="533"/>
        <v>21290</v>
      </c>
      <c r="AN1695" s="246">
        <f t="shared" si="534"/>
        <v>15610</v>
      </c>
    </row>
    <row r="1696" spans="2:40">
      <c r="B1696" s="2">
        <v>1691</v>
      </c>
      <c r="J1696" s="247">
        <v>1191</v>
      </c>
      <c r="N1696" s="195">
        <v>484120</v>
      </c>
      <c r="O1696" s="195">
        <v>374660</v>
      </c>
      <c r="Q1696" s="241">
        <v>6060</v>
      </c>
      <c r="R1696" s="242">
        <f t="shared" si="519"/>
        <v>23490</v>
      </c>
      <c r="S1696" s="242">
        <f t="shared" si="521"/>
        <v>29460.000000000004</v>
      </c>
      <c r="T1696" s="242">
        <f t="shared" si="522"/>
        <v>256779.6</v>
      </c>
      <c r="U1696" s="242">
        <f t="shared" si="525"/>
        <v>309729.59999999998</v>
      </c>
      <c r="V1696" s="242">
        <f t="shared" si="535"/>
        <v>315789.59999999998</v>
      </c>
      <c r="W1696" s="242">
        <f t="shared" si="526"/>
        <v>31579</v>
      </c>
      <c r="X1696" s="242">
        <f t="shared" si="527"/>
        <v>11680</v>
      </c>
      <c r="Y1696" s="244">
        <f t="shared" si="528"/>
        <v>359040</v>
      </c>
      <c r="AB1696" s="241">
        <v>7300</v>
      </c>
      <c r="AC1696" s="242">
        <f t="shared" si="520"/>
        <v>27990</v>
      </c>
      <c r="AD1696" s="242">
        <f t="shared" si="523"/>
        <v>37580</v>
      </c>
      <c r="AE1696" s="242">
        <f t="shared" si="524"/>
        <v>334194.60000000003</v>
      </c>
      <c r="AF1696" s="242">
        <f t="shared" si="529"/>
        <v>399764.60000000003</v>
      </c>
      <c r="AG1696" s="242">
        <f t="shared" si="536"/>
        <v>407064.60000000003</v>
      </c>
      <c r="AH1696" s="242">
        <f t="shared" si="530"/>
        <v>40706</v>
      </c>
      <c r="AI1696" s="242">
        <f t="shared" si="531"/>
        <v>15060</v>
      </c>
      <c r="AJ1696" s="244">
        <f t="shared" si="532"/>
        <v>462830</v>
      </c>
      <c r="AM1696" s="246">
        <f t="shared" si="533"/>
        <v>21290</v>
      </c>
      <c r="AN1696" s="246">
        <f t="shared" si="534"/>
        <v>15620</v>
      </c>
    </row>
    <row r="1697" spans="2:40">
      <c r="B1697" s="247">
        <v>1692</v>
      </c>
      <c r="J1697" s="247">
        <v>1192</v>
      </c>
      <c r="N1697" s="195">
        <v>484440</v>
      </c>
      <c r="O1697" s="195">
        <v>374900</v>
      </c>
      <c r="Q1697" s="241">
        <v>6060</v>
      </c>
      <c r="R1697" s="242">
        <f t="shared" si="519"/>
        <v>23490</v>
      </c>
      <c r="S1697" s="242">
        <f t="shared" si="521"/>
        <v>29460.000000000004</v>
      </c>
      <c r="T1697" s="242">
        <f t="shared" si="522"/>
        <v>256995.19999999998</v>
      </c>
      <c r="U1697" s="242">
        <f t="shared" si="525"/>
        <v>309945.19999999995</v>
      </c>
      <c r="V1697" s="242">
        <f t="shared" si="535"/>
        <v>316005.19999999995</v>
      </c>
      <c r="W1697" s="242">
        <f t="shared" si="526"/>
        <v>31601</v>
      </c>
      <c r="X1697" s="242">
        <f t="shared" si="527"/>
        <v>11690</v>
      </c>
      <c r="Y1697" s="244">
        <f t="shared" si="528"/>
        <v>359290</v>
      </c>
      <c r="AB1697" s="241">
        <v>7300</v>
      </c>
      <c r="AC1697" s="242">
        <f t="shared" si="520"/>
        <v>27990</v>
      </c>
      <c r="AD1697" s="242">
        <f t="shared" si="523"/>
        <v>37580</v>
      </c>
      <c r="AE1697" s="242">
        <f t="shared" si="524"/>
        <v>334475.2</v>
      </c>
      <c r="AF1697" s="242">
        <f t="shared" si="529"/>
        <v>400045.2</v>
      </c>
      <c r="AG1697" s="242">
        <f t="shared" si="536"/>
        <v>407345.2</v>
      </c>
      <c r="AH1697" s="242">
        <f t="shared" si="530"/>
        <v>40735</v>
      </c>
      <c r="AI1697" s="242">
        <f t="shared" si="531"/>
        <v>15070</v>
      </c>
      <c r="AJ1697" s="244">
        <f t="shared" si="532"/>
        <v>463150</v>
      </c>
      <c r="AM1697" s="246">
        <f t="shared" si="533"/>
        <v>21290</v>
      </c>
      <c r="AN1697" s="246">
        <f t="shared" si="534"/>
        <v>15610</v>
      </c>
    </row>
    <row r="1698" spans="2:40">
      <c r="B1698" s="2">
        <v>1693</v>
      </c>
      <c r="J1698" s="247">
        <v>1193</v>
      </c>
      <c r="N1698" s="195">
        <v>484760</v>
      </c>
      <c r="O1698" s="195">
        <v>375140</v>
      </c>
      <c r="Q1698" s="241">
        <v>6060</v>
      </c>
      <c r="R1698" s="242">
        <f t="shared" si="519"/>
        <v>23490</v>
      </c>
      <c r="S1698" s="242">
        <f t="shared" si="521"/>
        <v>29460.000000000004</v>
      </c>
      <c r="T1698" s="242">
        <f t="shared" si="522"/>
        <v>257210.8</v>
      </c>
      <c r="U1698" s="242">
        <f t="shared" si="525"/>
        <v>310160.8</v>
      </c>
      <c r="V1698" s="242">
        <f t="shared" si="535"/>
        <v>316220.79999999999</v>
      </c>
      <c r="W1698" s="242">
        <f t="shared" si="526"/>
        <v>31622</v>
      </c>
      <c r="X1698" s="242">
        <f t="shared" si="527"/>
        <v>11700</v>
      </c>
      <c r="Y1698" s="244">
        <f t="shared" si="528"/>
        <v>359540</v>
      </c>
      <c r="AB1698" s="241">
        <v>7300</v>
      </c>
      <c r="AC1698" s="242">
        <f t="shared" si="520"/>
        <v>27990</v>
      </c>
      <c r="AD1698" s="242">
        <f t="shared" si="523"/>
        <v>37580</v>
      </c>
      <c r="AE1698" s="242">
        <f t="shared" si="524"/>
        <v>334755.80000000005</v>
      </c>
      <c r="AF1698" s="242">
        <f t="shared" si="529"/>
        <v>400325.80000000005</v>
      </c>
      <c r="AG1698" s="242">
        <f t="shared" si="536"/>
        <v>407625.80000000005</v>
      </c>
      <c r="AH1698" s="242">
        <f t="shared" si="530"/>
        <v>40763</v>
      </c>
      <c r="AI1698" s="242">
        <f t="shared" si="531"/>
        <v>15080</v>
      </c>
      <c r="AJ1698" s="244">
        <f t="shared" si="532"/>
        <v>463460</v>
      </c>
      <c r="AM1698" s="246">
        <f t="shared" si="533"/>
        <v>21300</v>
      </c>
      <c r="AN1698" s="246">
        <f t="shared" si="534"/>
        <v>15600</v>
      </c>
    </row>
    <row r="1699" spans="2:40">
      <c r="B1699" s="247">
        <v>1694</v>
      </c>
      <c r="J1699" s="247">
        <v>1194</v>
      </c>
      <c r="N1699" s="195">
        <v>485080</v>
      </c>
      <c r="O1699" s="195">
        <v>375390</v>
      </c>
      <c r="Q1699" s="241">
        <v>6060</v>
      </c>
      <c r="R1699" s="242">
        <f t="shared" si="519"/>
        <v>23490</v>
      </c>
      <c r="S1699" s="242">
        <f t="shared" si="521"/>
        <v>29460.000000000004</v>
      </c>
      <c r="T1699" s="242">
        <f t="shared" si="522"/>
        <v>257426.4</v>
      </c>
      <c r="U1699" s="242">
        <f t="shared" si="525"/>
        <v>310376.40000000002</v>
      </c>
      <c r="V1699" s="242">
        <f t="shared" si="535"/>
        <v>316436.40000000002</v>
      </c>
      <c r="W1699" s="242">
        <f t="shared" si="526"/>
        <v>31644</v>
      </c>
      <c r="X1699" s="242">
        <f t="shared" si="527"/>
        <v>11700</v>
      </c>
      <c r="Y1699" s="244">
        <f t="shared" si="528"/>
        <v>359780</v>
      </c>
      <c r="AB1699" s="241">
        <v>7300</v>
      </c>
      <c r="AC1699" s="242">
        <f t="shared" si="520"/>
        <v>27990</v>
      </c>
      <c r="AD1699" s="242">
        <f t="shared" si="523"/>
        <v>37580</v>
      </c>
      <c r="AE1699" s="242">
        <f t="shared" si="524"/>
        <v>335036.40000000002</v>
      </c>
      <c r="AF1699" s="242">
        <f t="shared" si="529"/>
        <v>400606.4</v>
      </c>
      <c r="AG1699" s="242">
        <f t="shared" si="536"/>
        <v>407906.4</v>
      </c>
      <c r="AH1699" s="242">
        <f t="shared" si="530"/>
        <v>40791</v>
      </c>
      <c r="AI1699" s="242">
        <f t="shared" si="531"/>
        <v>15090</v>
      </c>
      <c r="AJ1699" s="244">
        <f t="shared" si="532"/>
        <v>463780</v>
      </c>
      <c r="AM1699" s="246">
        <f t="shared" si="533"/>
        <v>21300</v>
      </c>
      <c r="AN1699" s="246">
        <f t="shared" si="534"/>
        <v>15610</v>
      </c>
    </row>
    <row r="1700" spans="2:40">
      <c r="B1700" s="2">
        <v>1695</v>
      </c>
      <c r="J1700" s="247">
        <v>1195</v>
      </c>
      <c r="N1700" s="195">
        <v>485390</v>
      </c>
      <c r="O1700" s="195">
        <v>375640</v>
      </c>
      <c r="Q1700" s="241">
        <v>6060</v>
      </c>
      <c r="R1700" s="242">
        <f t="shared" si="519"/>
        <v>23490</v>
      </c>
      <c r="S1700" s="242">
        <f t="shared" si="521"/>
        <v>29460.000000000004</v>
      </c>
      <c r="T1700" s="242">
        <f t="shared" si="522"/>
        <v>257642</v>
      </c>
      <c r="U1700" s="242">
        <f t="shared" si="525"/>
        <v>310592</v>
      </c>
      <c r="V1700" s="242">
        <f t="shared" si="535"/>
        <v>316652</v>
      </c>
      <c r="W1700" s="242">
        <f t="shared" si="526"/>
        <v>31665</v>
      </c>
      <c r="X1700" s="242">
        <f t="shared" si="527"/>
        <v>11710</v>
      </c>
      <c r="Y1700" s="244">
        <f t="shared" si="528"/>
        <v>360020</v>
      </c>
      <c r="AB1700" s="241">
        <v>7300</v>
      </c>
      <c r="AC1700" s="242">
        <f t="shared" si="520"/>
        <v>27990</v>
      </c>
      <c r="AD1700" s="242">
        <f t="shared" si="523"/>
        <v>37580</v>
      </c>
      <c r="AE1700" s="242">
        <f t="shared" si="524"/>
        <v>335317</v>
      </c>
      <c r="AF1700" s="242">
        <f t="shared" si="529"/>
        <v>400887</v>
      </c>
      <c r="AG1700" s="242">
        <f t="shared" si="536"/>
        <v>408187</v>
      </c>
      <c r="AH1700" s="242">
        <f t="shared" si="530"/>
        <v>40819</v>
      </c>
      <c r="AI1700" s="242">
        <f t="shared" si="531"/>
        <v>15100</v>
      </c>
      <c r="AJ1700" s="244">
        <f t="shared" si="532"/>
        <v>464100</v>
      </c>
      <c r="AM1700" s="246">
        <f t="shared" si="533"/>
        <v>21290</v>
      </c>
      <c r="AN1700" s="246">
        <f t="shared" si="534"/>
        <v>15620</v>
      </c>
    </row>
    <row r="1701" spans="2:40">
      <c r="B1701" s="247">
        <v>1696</v>
      </c>
      <c r="J1701" s="247">
        <v>1196</v>
      </c>
      <c r="N1701" s="195">
        <v>485710</v>
      </c>
      <c r="O1701" s="195">
        <v>375880</v>
      </c>
      <c r="Q1701" s="241">
        <v>6060</v>
      </c>
      <c r="R1701" s="242">
        <f t="shared" si="519"/>
        <v>23490</v>
      </c>
      <c r="S1701" s="242">
        <f t="shared" si="521"/>
        <v>29460.000000000004</v>
      </c>
      <c r="T1701" s="242">
        <f t="shared" si="522"/>
        <v>257857.6</v>
      </c>
      <c r="U1701" s="242">
        <f t="shared" si="525"/>
        <v>310807.59999999998</v>
      </c>
      <c r="V1701" s="242">
        <f t="shared" si="535"/>
        <v>316867.59999999998</v>
      </c>
      <c r="W1701" s="242">
        <f t="shared" si="526"/>
        <v>31687</v>
      </c>
      <c r="X1701" s="242">
        <f t="shared" si="527"/>
        <v>11720</v>
      </c>
      <c r="Y1701" s="244">
        <f t="shared" si="528"/>
        <v>360270</v>
      </c>
      <c r="AB1701" s="241">
        <v>7300</v>
      </c>
      <c r="AC1701" s="242">
        <f t="shared" si="520"/>
        <v>27990</v>
      </c>
      <c r="AD1701" s="242">
        <f t="shared" si="523"/>
        <v>37580</v>
      </c>
      <c r="AE1701" s="242">
        <f t="shared" si="524"/>
        <v>335597.60000000003</v>
      </c>
      <c r="AF1701" s="242">
        <f t="shared" si="529"/>
        <v>401167.60000000003</v>
      </c>
      <c r="AG1701" s="242">
        <f t="shared" si="536"/>
        <v>408467.60000000003</v>
      </c>
      <c r="AH1701" s="242">
        <f t="shared" si="530"/>
        <v>40847</v>
      </c>
      <c r="AI1701" s="242">
        <f t="shared" si="531"/>
        <v>15110</v>
      </c>
      <c r="AJ1701" s="244">
        <f t="shared" si="532"/>
        <v>464420</v>
      </c>
      <c r="AM1701" s="246">
        <f t="shared" si="533"/>
        <v>21290</v>
      </c>
      <c r="AN1701" s="246">
        <f t="shared" si="534"/>
        <v>15610</v>
      </c>
    </row>
    <row r="1702" spans="2:40">
      <c r="B1702" s="2">
        <v>1697</v>
      </c>
      <c r="J1702" s="247">
        <v>1197</v>
      </c>
      <c r="N1702" s="195">
        <v>486030</v>
      </c>
      <c r="O1702" s="195">
        <v>376130</v>
      </c>
      <c r="Q1702" s="241">
        <v>6060</v>
      </c>
      <c r="R1702" s="242">
        <f t="shared" si="519"/>
        <v>23490</v>
      </c>
      <c r="S1702" s="242">
        <f t="shared" si="521"/>
        <v>29460.000000000004</v>
      </c>
      <c r="T1702" s="242">
        <f t="shared" si="522"/>
        <v>258073.19999999998</v>
      </c>
      <c r="U1702" s="242">
        <f t="shared" si="525"/>
        <v>311023.19999999995</v>
      </c>
      <c r="V1702" s="242">
        <f t="shared" si="535"/>
        <v>317083.19999999995</v>
      </c>
      <c r="W1702" s="242">
        <f t="shared" si="526"/>
        <v>31708</v>
      </c>
      <c r="X1702" s="242">
        <f t="shared" si="527"/>
        <v>11730</v>
      </c>
      <c r="Y1702" s="244">
        <f t="shared" si="528"/>
        <v>360520</v>
      </c>
      <c r="AB1702" s="241">
        <v>7300</v>
      </c>
      <c r="AC1702" s="242">
        <f t="shared" si="520"/>
        <v>27990</v>
      </c>
      <c r="AD1702" s="242">
        <f t="shared" si="523"/>
        <v>37580</v>
      </c>
      <c r="AE1702" s="242">
        <f t="shared" si="524"/>
        <v>335878.2</v>
      </c>
      <c r="AF1702" s="242">
        <f t="shared" si="529"/>
        <v>401448.2</v>
      </c>
      <c r="AG1702" s="242">
        <f t="shared" si="536"/>
        <v>408748.2</v>
      </c>
      <c r="AH1702" s="242">
        <f t="shared" si="530"/>
        <v>40875</v>
      </c>
      <c r="AI1702" s="242">
        <f t="shared" si="531"/>
        <v>15120</v>
      </c>
      <c r="AJ1702" s="244">
        <f t="shared" si="532"/>
        <v>464740</v>
      </c>
      <c r="AM1702" s="246">
        <f t="shared" si="533"/>
        <v>21290</v>
      </c>
      <c r="AN1702" s="246">
        <f t="shared" si="534"/>
        <v>15610</v>
      </c>
    </row>
    <row r="1703" spans="2:40">
      <c r="B1703" s="247">
        <v>1698</v>
      </c>
      <c r="J1703" s="247">
        <v>1198</v>
      </c>
      <c r="N1703" s="195">
        <v>486350</v>
      </c>
      <c r="O1703" s="195">
        <v>376370</v>
      </c>
      <c r="Q1703" s="241">
        <v>6060</v>
      </c>
      <c r="R1703" s="242">
        <f t="shared" si="519"/>
        <v>23490</v>
      </c>
      <c r="S1703" s="242">
        <f t="shared" si="521"/>
        <v>29460.000000000004</v>
      </c>
      <c r="T1703" s="242">
        <f t="shared" si="522"/>
        <v>258288.8</v>
      </c>
      <c r="U1703" s="242">
        <f t="shared" si="525"/>
        <v>311238.8</v>
      </c>
      <c r="V1703" s="242">
        <f t="shared" si="535"/>
        <v>317298.8</v>
      </c>
      <c r="W1703" s="242">
        <f t="shared" si="526"/>
        <v>31730</v>
      </c>
      <c r="X1703" s="242">
        <f t="shared" si="527"/>
        <v>11740</v>
      </c>
      <c r="Y1703" s="244">
        <f t="shared" si="528"/>
        <v>360760</v>
      </c>
      <c r="AB1703" s="241">
        <v>7300</v>
      </c>
      <c r="AC1703" s="242">
        <f t="shared" si="520"/>
        <v>27990</v>
      </c>
      <c r="AD1703" s="242">
        <f t="shared" si="523"/>
        <v>37580</v>
      </c>
      <c r="AE1703" s="242">
        <f t="shared" si="524"/>
        <v>336158.80000000005</v>
      </c>
      <c r="AF1703" s="242">
        <f t="shared" si="529"/>
        <v>401728.80000000005</v>
      </c>
      <c r="AG1703" s="242">
        <f t="shared" si="536"/>
        <v>409028.80000000005</v>
      </c>
      <c r="AH1703" s="242">
        <f t="shared" si="530"/>
        <v>40903</v>
      </c>
      <c r="AI1703" s="242">
        <f t="shared" si="531"/>
        <v>15130</v>
      </c>
      <c r="AJ1703" s="244">
        <f t="shared" si="532"/>
        <v>465060</v>
      </c>
      <c r="AM1703" s="246">
        <f t="shared" si="533"/>
        <v>21290</v>
      </c>
      <c r="AN1703" s="246">
        <f t="shared" si="534"/>
        <v>15610</v>
      </c>
    </row>
    <row r="1704" spans="2:40">
      <c r="B1704" s="2">
        <v>1699</v>
      </c>
      <c r="J1704" s="247">
        <v>1199</v>
      </c>
      <c r="N1704" s="195">
        <v>486670</v>
      </c>
      <c r="O1704" s="195">
        <v>376610</v>
      </c>
      <c r="Q1704" s="241">
        <v>6060</v>
      </c>
      <c r="R1704" s="242">
        <f t="shared" si="519"/>
        <v>23490</v>
      </c>
      <c r="S1704" s="242">
        <f t="shared" si="521"/>
        <v>29460.000000000004</v>
      </c>
      <c r="T1704" s="242">
        <f t="shared" si="522"/>
        <v>258504.4</v>
      </c>
      <c r="U1704" s="242">
        <f t="shared" si="525"/>
        <v>311454.40000000002</v>
      </c>
      <c r="V1704" s="242">
        <f t="shared" si="535"/>
        <v>317514.40000000002</v>
      </c>
      <c r="W1704" s="242">
        <f t="shared" si="526"/>
        <v>31751</v>
      </c>
      <c r="X1704" s="242">
        <f t="shared" si="527"/>
        <v>11740</v>
      </c>
      <c r="Y1704" s="244">
        <f t="shared" si="528"/>
        <v>361000</v>
      </c>
      <c r="AB1704" s="241">
        <v>7300</v>
      </c>
      <c r="AC1704" s="242">
        <f t="shared" si="520"/>
        <v>27990</v>
      </c>
      <c r="AD1704" s="242">
        <f t="shared" si="523"/>
        <v>37580</v>
      </c>
      <c r="AE1704" s="242">
        <f t="shared" si="524"/>
        <v>336439.4</v>
      </c>
      <c r="AF1704" s="242">
        <f t="shared" si="529"/>
        <v>402009.4</v>
      </c>
      <c r="AG1704" s="242">
        <f t="shared" si="536"/>
        <v>409309.4</v>
      </c>
      <c r="AH1704" s="242">
        <f t="shared" si="530"/>
        <v>40931</v>
      </c>
      <c r="AI1704" s="242">
        <f t="shared" si="531"/>
        <v>15140</v>
      </c>
      <c r="AJ1704" s="244">
        <f t="shared" si="532"/>
        <v>465380</v>
      </c>
      <c r="AM1704" s="246">
        <f t="shared" si="533"/>
        <v>21290</v>
      </c>
      <c r="AN1704" s="246">
        <f t="shared" si="534"/>
        <v>15610</v>
      </c>
    </row>
    <row r="1705" spans="2:40">
      <c r="B1705" s="247">
        <v>1700</v>
      </c>
      <c r="J1705" s="247">
        <v>1200</v>
      </c>
      <c r="N1705" s="195">
        <v>486990</v>
      </c>
      <c r="O1705" s="195">
        <v>376860</v>
      </c>
      <c r="Q1705" s="241">
        <v>6060</v>
      </c>
      <c r="R1705" s="242">
        <f t="shared" si="519"/>
        <v>23490</v>
      </c>
      <c r="S1705" s="242">
        <f t="shared" si="521"/>
        <v>29460.000000000004</v>
      </c>
      <c r="T1705" s="242">
        <f t="shared" si="522"/>
        <v>258720</v>
      </c>
      <c r="U1705" s="242">
        <f t="shared" si="525"/>
        <v>311670</v>
      </c>
      <c r="V1705" s="242">
        <f t="shared" si="535"/>
        <v>317730</v>
      </c>
      <c r="W1705" s="242">
        <f t="shared" si="526"/>
        <v>31773</v>
      </c>
      <c r="X1705" s="242">
        <f t="shared" si="527"/>
        <v>11750</v>
      </c>
      <c r="Y1705" s="244">
        <f t="shared" si="528"/>
        <v>361250</v>
      </c>
      <c r="AB1705" s="241">
        <v>7300</v>
      </c>
      <c r="AC1705" s="242">
        <f t="shared" si="520"/>
        <v>27990</v>
      </c>
      <c r="AD1705" s="242">
        <f t="shared" si="523"/>
        <v>37580</v>
      </c>
      <c r="AE1705" s="242">
        <f t="shared" si="524"/>
        <v>336720</v>
      </c>
      <c r="AF1705" s="242">
        <f t="shared" si="529"/>
        <v>402290</v>
      </c>
      <c r="AG1705" s="242">
        <f t="shared" si="536"/>
        <v>409590</v>
      </c>
      <c r="AH1705" s="242">
        <f t="shared" si="530"/>
        <v>40959</v>
      </c>
      <c r="AI1705" s="242">
        <f t="shared" si="531"/>
        <v>15150</v>
      </c>
      <c r="AJ1705" s="244">
        <f t="shared" si="532"/>
        <v>465690</v>
      </c>
      <c r="AM1705" s="246">
        <f t="shared" si="533"/>
        <v>21300</v>
      </c>
      <c r="AN1705" s="246">
        <f t="shared" si="534"/>
        <v>15610</v>
      </c>
    </row>
    <row r="1706" spans="2:40">
      <c r="B1706" s="2">
        <v>1701</v>
      </c>
      <c r="J1706" s="247">
        <v>1201</v>
      </c>
      <c r="N1706" s="195">
        <v>487310</v>
      </c>
      <c r="O1706" s="195">
        <v>377110</v>
      </c>
      <c r="Q1706" s="241">
        <v>6060</v>
      </c>
      <c r="R1706" s="242">
        <f t="shared" si="519"/>
        <v>23490</v>
      </c>
      <c r="S1706" s="242">
        <f t="shared" si="521"/>
        <v>29460.000000000004</v>
      </c>
      <c r="T1706" s="242">
        <f t="shared" si="522"/>
        <v>258935.6</v>
      </c>
      <c r="U1706" s="242">
        <f t="shared" si="525"/>
        <v>311885.59999999998</v>
      </c>
      <c r="V1706" s="242">
        <f t="shared" si="535"/>
        <v>317945.59999999998</v>
      </c>
      <c r="W1706" s="242">
        <f t="shared" si="526"/>
        <v>31795</v>
      </c>
      <c r="X1706" s="242">
        <f t="shared" si="527"/>
        <v>11760</v>
      </c>
      <c r="Y1706" s="244">
        <f t="shared" si="528"/>
        <v>361500</v>
      </c>
      <c r="AB1706" s="241">
        <v>7300</v>
      </c>
      <c r="AC1706" s="242">
        <f t="shared" si="520"/>
        <v>27990</v>
      </c>
      <c r="AD1706" s="242">
        <f t="shared" si="523"/>
        <v>37580</v>
      </c>
      <c r="AE1706" s="242">
        <f t="shared" si="524"/>
        <v>337000.60000000003</v>
      </c>
      <c r="AF1706" s="242">
        <f t="shared" si="529"/>
        <v>402570.60000000003</v>
      </c>
      <c r="AG1706" s="242">
        <f t="shared" si="536"/>
        <v>409870.60000000003</v>
      </c>
      <c r="AH1706" s="242">
        <f t="shared" si="530"/>
        <v>40987</v>
      </c>
      <c r="AI1706" s="242">
        <f t="shared" si="531"/>
        <v>15160</v>
      </c>
      <c r="AJ1706" s="244">
        <f t="shared" si="532"/>
        <v>466010</v>
      </c>
      <c r="AM1706" s="246">
        <f t="shared" si="533"/>
        <v>21300</v>
      </c>
      <c r="AN1706" s="246">
        <f t="shared" si="534"/>
        <v>15610</v>
      </c>
    </row>
    <row r="1707" spans="2:40">
      <c r="B1707" s="247">
        <v>1702</v>
      </c>
      <c r="J1707" s="247">
        <v>1202</v>
      </c>
      <c r="N1707" s="195">
        <v>487620</v>
      </c>
      <c r="O1707" s="195">
        <v>377350</v>
      </c>
      <c r="Q1707" s="241">
        <v>6060</v>
      </c>
      <c r="R1707" s="242">
        <f t="shared" si="519"/>
        <v>23490</v>
      </c>
      <c r="S1707" s="242">
        <f t="shared" si="521"/>
        <v>29460.000000000004</v>
      </c>
      <c r="T1707" s="242">
        <f t="shared" si="522"/>
        <v>259151.19999999998</v>
      </c>
      <c r="U1707" s="242">
        <f t="shared" si="525"/>
        <v>312101.19999999995</v>
      </c>
      <c r="V1707" s="242">
        <f t="shared" si="535"/>
        <v>318161.19999999995</v>
      </c>
      <c r="W1707" s="242">
        <f t="shared" si="526"/>
        <v>31816</v>
      </c>
      <c r="X1707" s="242">
        <f t="shared" si="527"/>
        <v>11770</v>
      </c>
      <c r="Y1707" s="244">
        <f t="shared" si="528"/>
        <v>361740</v>
      </c>
      <c r="AB1707" s="241">
        <v>7300</v>
      </c>
      <c r="AC1707" s="242">
        <f t="shared" si="520"/>
        <v>27990</v>
      </c>
      <c r="AD1707" s="242">
        <f t="shared" si="523"/>
        <v>37580</v>
      </c>
      <c r="AE1707" s="242">
        <f t="shared" si="524"/>
        <v>337281.2</v>
      </c>
      <c r="AF1707" s="242">
        <f t="shared" si="529"/>
        <v>402851.2</v>
      </c>
      <c r="AG1707" s="242">
        <f t="shared" si="536"/>
        <v>410151.2</v>
      </c>
      <c r="AH1707" s="242">
        <f t="shared" si="530"/>
        <v>41015</v>
      </c>
      <c r="AI1707" s="242">
        <f t="shared" si="531"/>
        <v>15170</v>
      </c>
      <c r="AJ1707" s="244">
        <f t="shared" si="532"/>
        <v>466330</v>
      </c>
      <c r="AM1707" s="246">
        <f t="shared" si="533"/>
        <v>21290</v>
      </c>
      <c r="AN1707" s="246">
        <f t="shared" si="534"/>
        <v>15610</v>
      </c>
    </row>
    <row r="1708" spans="2:40">
      <c r="B1708" s="2">
        <v>1703</v>
      </c>
      <c r="J1708" s="247">
        <v>1203</v>
      </c>
      <c r="N1708" s="195">
        <v>487940</v>
      </c>
      <c r="O1708" s="195">
        <v>377590</v>
      </c>
      <c r="Q1708" s="241">
        <v>6060</v>
      </c>
      <c r="R1708" s="242">
        <f t="shared" si="519"/>
        <v>23490</v>
      </c>
      <c r="S1708" s="242">
        <f t="shared" si="521"/>
        <v>29460.000000000004</v>
      </c>
      <c r="T1708" s="242">
        <f t="shared" si="522"/>
        <v>259366.8</v>
      </c>
      <c r="U1708" s="242">
        <f t="shared" si="525"/>
        <v>312316.79999999999</v>
      </c>
      <c r="V1708" s="242">
        <f t="shared" si="535"/>
        <v>318376.8</v>
      </c>
      <c r="W1708" s="242">
        <f t="shared" si="526"/>
        <v>31838</v>
      </c>
      <c r="X1708" s="242">
        <f t="shared" si="527"/>
        <v>11770</v>
      </c>
      <c r="Y1708" s="244">
        <f t="shared" si="528"/>
        <v>361980</v>
      </c>
      <c r="AB1708" s="241">
        <v>7300</v>
      </c>
      <c r="AC1708" s="242">
        <f t="shared" si="520"/>
        <v>27990</v>
      </c>
      <c r="AD1708" s="242">
        <f t="shared" si="523"/>
        <v>37580</v>
      </c>
      <c r="AE1708" s="242">
        <f t="shared" si="524"/>
        <v>337561.80000000005</v>
      </c>
      <c r="AF1708" s="242">
        <f t="shared" si="529"/>
        <v>403131.80000000005</v>
      </c>
      <c r="AG1708" s="242">
        <f t="shared" si="536"/>
        <v>410431.80000000005</v>
      </c>
      <c r="AH1708" s="242">
        <f t="shared" si="530"/>
        <v>41043</v>
      </c>
      <c r="AI1708" s="242">
        <f t="shared" si="531"/>
        <v>15180</v>
      </c>
      <c r="AJ1708" s="244">
        <f t="shared" si="532"/>
        <v>466650</v>
      </c>
      <c r="AM1708" s="246">
        <f t="shared" si="533"/>
        <v>21290</v>
      </c>
      <c r="AN1708" s="246">
        <f t="shared" si="534"/>
        <v>15610</v>
      </c>
    </row>
    <row r="1709" spans="2:40">
      <c r="B1709" s="247">
        <v>1704</v>
      </c>
      <c r="J1709" s="247">
        <v>1204</v>
      </c>
      <c r="N1709" s="195">
        <v>488260</v>
      </c>
      <c r="O1709" s="195">
        <v>377840</v>
      </c>
      <c r="Q1709" s="241">
        <v>6060</v>
      </c>
      <c r="R1709" s="242">
        <f t="shared" si="519"/>
        <v>23490</v>
      </c>
      <c r="S1709" s="242">
        <f t="shared" si="521"/>
        <v>29460.000000000004</v>
      </c>
      <c r="T1709" s="242">
        <f t="shared" si="522"/>
        <v>259582.4</v>
      </c>
      <c r="U1709" s="242">
        <f t="shared" si="525"/>
        <v>312532.40000000002</v>
      </c>
      <c r="V1709" s="242">
        <f t="shared" si="535"/>
        <v>318592.40000000002</v>
      </c>
      <c r="W1709" s="242">
        <f t="shared" si="526"/>
        <v>31859</v>
      </c>
      <c r="X1709" s="242">
        <f t="shared" si="527"/>
        <v>11780</v>
      </c>
      <c r="Y1709" s="244">
        <f t="shared" si="528"/>
        <v>362230</v>
      </c>
      <c r="AB1709" s="241">
        <v>7300</v>
      </c>
      <c r="AC1709" s="242">
        <f t="shared" si="520"/>
        <v>27990</v>
      </c>
      <c r="AD1709" s="242">
        <f t="shared" si="523"/>
        <v>37580</v>
      </c>
      <c r="AE1709" s="242">
        <f t="shared" si="524"/>
        <v>337842.4</v>
      </c>
      <c r="AF1709" s="242">
        <f t="shared" si="529"/>
        <v>403412.4</v>
      </c>
      <c r="AG1709" s="242">
        <f t="shared" si="536"/>
        <v>410712.4</v>
      </c>
      <c r="AH1709" s="242">
        <f t="shared" si="530"/>
        <v>41071</v>
      </c>
      <c r="AI1709" s="242">
        <f t="shared" si="531"/>
        <v>15190</v>
      </c>
      <c r="AJ1709" s="244">
        <f t="shared" si="532"/>
        <v>466970</v>
      </c>
      <c r="AM1709" s="246">
        <f t="shared" si="533"/>
        <v>21290</v>
      </c>
      <c r="AN1709" s="246">
        <f t="shared" si="534"/>
        <v>15610</v>
      </c>
    </row>
    <row r="1710" spans="2:40">
      <c r="B1710" s="2">
        <v>1705</v>
      </c>
      <c r="J1710" s="247">
        <v>1205</v>
      </c>
      <c r="N1710" s="195">
        <v>488580</v>
      </c>
      <c r="O1710" s="195">
        <v>378090</v>
      </c>
      <c r="Q1710" s="241">
        <v>6060</v>
      </c>
      <c r="R1710" s="242">
        <f t="shared" si="519"/>
        <v>23490</v>
      </c>
      <c r="S1710" s="242">
        <f t="shared" si="521"/>
        <v>29460.000000000004</v>
      </c>
      <c r="T1710" s="242">
        <f t="shared" si="522"/>
        <v>259798</v>
      </c>
      <c r="U1710" s="242">
        <f t="shared" si="525"/>
        <v>312748</v>
      </c>
      <c r="V1710" s="242">
        <f t="shared" si="535"/>
        <v>318808</v>
      </c>
      <c r="W1710" s="242">
        <f t="shared" si="526"/>
        <v>31881</v>
      </c>
      <c r="X1710" s="242">
        <f t="shared" si="527"/>
        <v>11790</v>
      </c>
      <c r="Y1710" s="244">
        <f t="shared" si="528"/>
        <v>362470</v>
      </c>
      <c r="AB1710" s="241">
        <v>7300</v>
      </c>
      <c r="AC1710" s="242">
        <f t="shared" si="520"/>
        <v>27990</v>
      </c>
      <c r="AD1710" s="242">
        <f t="shared" si="523"/>
        <v>37580</v>
      </c>
      <c r="AE1710" s="242">
        <f t="shared" si="524"/>
        <v>338123</v>
      </c>
      <c r="AF1710" s="242">
        <f t="shared" si="529"/>
        <v>403693</v>
      </c>
      <c r="AG1710" s="242">
        <f t="shared" si="536"/>
        <v>410993</v>
      </c>
      <c r="AH1710" s="242">
        <f t="shared" si="530"/>
        <v>41099</v>
      </c>
      <c r="AI1710" s="242">
        <f t="shared" si="531"/>
        <v>15200</v>
      </c>
      <c r="AJ1710" s="244">
        <f t="shared" si="532"/>
        <v>467290</v>
      </c>
      <c r="AM1710" s="246">
        <f t="shared" si="533"/>
        <v>21290</v>
      </c>
      <c r="AN1710" s="246">
        <f t="shared" si="534"/>
        <v>15620</v>
      </c>
    </row>
    <row r="1711" spans="2:40">
      <c r="B1711" s="247">
        <v>1706</v>
      </c>
      <c r="J1711" s="247">
        <v>1206</v>
      </c>
      <c r="N1711" s="195">
        <v>488910</v>
      </c>
      <c r="O1711" s="195">
        <v>378330</v>
      </c>
      <c r="Q1711" s="241">
        <v>6060</v>
      </c>
      <c r="R1711" s="242">
        <f t="shared" si="519"/>
        <v>23490</v>
      </c>
      <c r="S1711" s="242">
        <f t="shared" si="521"/>
        <v>29460.000000000004</v>
      </c>
      <c r="T1711" s="242">
        <f t="shared" si="522"/>
        <v>260013.6</v>
      </c>
      <c r="U1711" s="242">
        <f t="shared" si="525"/>
        <v>312963.59999999998</v>
      </c>
      <c r="V1711" s="242">
        <f t="shared" si="535"/>
        <v>319023.59999999998</v>
      </c>
      <c r="W1711" s="242">
        <f t="shared" si="526"/>
        <v>31902</v>
      </c>
      <c r="X1711" s="242">
        <f t="shared" si="527"/>
        <v>11800</v>
      </c>
      <c r="Y1711" s="244">
        <f t="shared" si="528"/>
        <v>362720</v>
      </c>
      <c r="AB1711" s="241">
        <v>7300</v>
      </c>
      <c r="AC1711" s="242">
        <f t="shared" si="520"/>
        <v>27990</v>
      </c>
      <c r="AD1711" s="242">
        <f t="shared" si="523"/>
        <v>37580</v>
      </c>
      <c r="AE1711" s="242">
        <f t="shared" si="524"/>
        <v>338403.60000000003</v>
      </c>
      <c r="AF1711" s="242">
        <f t="shared" si="529"/>
        <v>403973.60000000003</v>
      </c>
      <c r="AG1711" s="242">
        <f t="shared" si="536"/>
        <v>411273.60000000003</v>
      </c>
      <c r="AH1711" s="242">
        <f t="shared" si="530"/>
        <v>41127</v>
      </c>
      <c r="AI1711" s="242">
        <f t="shared" si="531"/>
        <v>15210</v>
      </c>
      <c r="AJ1711" s="244">
        <f t="shared" si="532"/>
        <v>467610</v>
      </c>
      <c r="AM1711" s="246">
        <f t="shared" si="533"/>
        <v>21300</v>
      </c>
      <c r="AN1711" s="246">
        <f t="shared" si="534"/>
        <v>15610</v>
      </c>
    </row>
    <row r="1712" spans="2:40">
      <c r="B1712" s="2">
        <v>1707</v>
      </c>
      <c r="J1712" s="247">
        <v>1207</v>
      </c>
      <c r="N1712" s="195">
        <v>489230</v>
      </c>
      <c r="O1712" s="195">
        <v>378570</v>
      </c>
      <c r="Q1712" s="241">
        <v>6060</v>
      </c>
      <c r="R1712" s="242">
        <f t="shared" si="519"/>
        <v>23490</v>
      </c>
      <c r="S1712" s="242">
        <f t="shared" si="521"/>
        <v>29460.000000000004</v>
      </c>
      <c r="T1712" s="242">
        <f t="shared" si="522"/>
        <v>260229.19999999998</v>
      </c>
      <c r="U1712" s="242">
        <f t="shared" si="525"/>
        <v>313179.19999999995</v>
      </c>
      <c r="V1712" s="242">
        <f t="shared" si="535"/>
        <v>319239.19999999995</v>
      </c>
      <c r="W1712" s="242">
        <f t="shared" si="526"/>
        <v>31924</v>
      </c>
      <c r="X1712" s="242">
        <f t="shared" si="527"/>
        <v>11810</v>
      </c>
      <c r="Y1712" s="244">
        <f t="shared" si="528"/>
        <v>362970</v>
      </c>
      <c r="AB1712" s="241">
        <v>7300</v>
      </c>
      <c r="AC1712" s="242">
        <f t="shared" si="520"/>
        <v>27990</v>
      </c>
      <c r="AD1712" s="242">
        <f t="shared" si="523"/>
        <v>37580</v>
      </c>
      <c r="AE1712" s="242">
        <f t="shared" si="524"/>
        <v>338684.2</v>
      </c>
      <c r="AF1712" s="242">
        <f t="shared" si="529"/>
        <v>404254.2</v>
      </c>
      <c r="AG1712" s="242">
        <f t="shared" si="536"/>
        <v>411554.2</v>
      </c>
      <c r="AH1712" s="242">
        <f t="shared" si="530"/>
        <v>41155</v>
      </c>
      <c r="AI1712" s="242">
        <f t="shared" si="531"/>
        <v>15220</v>
      </c>
      <c r="AJ1712" s="244">
        <f t="shared" si="532"/>
        <v>467920</v>
      </c>
      <c r="AM1712" s="246">
        <f t="shared" si="533"/>
        <v>21310</v>
      </c>
      <c r="AN1712" s="246">
        <f t="shared" si="534"/>
        <v>15600</v>
      </c>
    </row>
    <row r="1713" spans="2:40">
      <c r="B1713" s="247">
        <v>1708</v>
      </c>
      <c r="J1713" s="247">
        <v>1208</v>
      </c>
      <c r="N1713" s="195">
        <v>489550</v>
      </c>
      <c r="O1713" s="195">
        <v>378820</v>
      </c>
      <c r="Q1713" s="241">
        <v>6060</v>
      </c>
      <c r="R1713" s="242">
        <f t="shared" si="519"/>
        <v>23490</v>
      </c>
      <c r="S1713" s="242">
        <f t="shared" si="521"/>
        <v>29460.000000000004</v>
      </c>
      <c r="T1713" s="242">
        <f t="shared" si="522"/>
        <v>260444.79999999999</v>
      </c>
      <c r="U1713" s="242">
        <f t="shared" si="525"/>
        <v>313394.8</v>
      </c>
      <c r="V1713" s="242">
        <f t="shared" si="535"/>
        <v>319454.8</v>
      </c>
      <c r="W1713" s="242">
        <f t="shared" si="526"/>
        <v>31945</v>
      </c>
      <c r="X1713" s="242">
        <f t="shared" si="527"/>
        <v>11810</v>
      </c>
      <c r="Y1713" s="244">
        <f t="shared" si="528"/>
        <v>363200</v>
      </c>
      <c r="AB1713" s="241">
        <v>7300</v>
      </c>
      <c r="AC1713" s="242">
        <f t="shared" si="520"/>
        <v>27990</v>
      </c>
      <c r="AD1713" s="242">
        <f t="shared" si="523"/>
        <v>37580</v>
      </c>
      <c r="AE1713" s="242">
        <f t="shared" si="524"/>
        <v>338964.80000000005</v>
      </c>
      <c r="AF1713" s="242">
        <f t="shared" si="529"/>
        <v>404534.80000000005</v>
      </c>
      <c r="AG1713" s="242">
        <f t="shared" si="536"/>
        <v>411834.80000000005</v>
      </c>
      <c r="AH1713" s="242">
        <f t="shared" si="530"/>
        <v>41183</v>
      </c>
      <c r="AI1713" s="242">
        <f t="shared" si="531"/>
        <v>15230</v>
      </c>
      <c r="AJ1713" s="244">
        <f t="shared" si="532"/>
        <v>468240</v>
      </c>
      <c r="AM1713" s="246">
        <f t="shared" si="533"/>
        <v>21310</v>
      </c>
      <c r="AN1713" s="246">
        <f t="shared" si="534"/>
        <v>15620</v>
      </c>
    </row>
    <row r="1714" spans="2:40">
      <c r="B1714" s="2">
        <v>1709</v>
      </c>
      <c r="J1714" s="247">
        <v>1209</v>
      </c>
      <c r="N1714" s="195">
        <v>489870</v>
      </c>
      <c r="O1714" s="195">
        <v>379070</v>
      </c>
      <c r="Q1714" s="241">
        <v>6060</v>
      </c>
      <c r="R1714" s="242">
        <f t="shared" ref="R1714:R1777" si="537">300*$R$3</f>
        <v>23490</v>
      </c>
      <c r="S1714" s="242">
        <f t="shared" si="521"/>
        <v>29460.000000000004</v>
      </c>
      <c r="T1714" s="242">
        <f t="shared" si="522"/>
        <v>260660.4</v>
      </c>
      <c r="U1714" s="242">
        <f t="shared" si="525"/>
        <v>313610.40000000002</v>
      </c>
      <c r="V1714" s="242">
        <f t="shared" si="535"/>
        <v>319670.40000000002</v>
      </c>
      <c r="W1714" s="242">
        <f t="shared" si="526"/>
        <v>31967</v>
      </c>
      <c r="X1714" s="242">
        <f t="shared" si="527"/>
        <v>11820</v>
      </c>
      <c r="Y1714" s="244">
        <f t="shared" si="528"/>
        <v>363450</v>
      </c>
      <c r="AB1714" s="241">
        <v>7300</v>
      </c>
      <c r="AC1714" s="242">
        <f t="shared" ref="AC1714:AC1777" si="538">300*$AC$3</f>
        <v>27990</v>
      </c>
      <c r="AD1714" s="242">
        <f t="shared" si="523"/>
        <v>37580</v>
      </c>
      <c r="AE1714" s="242">
        <f t="shared" si="524"/>
        <v>339245.4</v>
      </c>
      <c r="AF1714" s="242">
        <f t="shared" si="529"/>
        <v>404815.4</v>
      </c>
      <c r="AG1714" s="242">
        <f t="shared" si="536"/>
        <v>412115.4</v>
      </c>
      <c r="AH1714" s="242">
        <f t="shared" si="530"/>
        <v>41212</v>
      </c>
      <c r="AI1714" s="242">
        <f t="shared" si="531"/>
        <v>15240</v>
      </c>
      <c r="AJ1714" s="244">
        <f t="shared" si="532"/>
        <v>468560</v>
      </c>
      <c r="AM1714" s="246">
        <f t="shared" si="533"/>
        <v>21310</v>
      </c>
      <c r="AN1714" s="246">
        <f t="shared" si="534"/>
        <v>15620</v>
      </c>
    </row>
    <row r="1715" spans="2:40">
      <c r="B1715" s="247">
        <v>1710</v>
      </c>
      <c r="J1715" s="247">
        <v>1210</v>
      </c>
      <c r="N1715" s="195">
        <v>490180</v>
      </c>
      <c r="O1715" s="195">
        <v>379310</v>
      </c>
      <c r="Q1715" s="241">
        <v>6060</v>
      </c>
      <c r="R1715" s="242">
        <f t="shared" si="537"/>
        <v>23490</v>
      </c>
      <c r="S1715" s="242">
        <f t="shared" si="521"/>
        <v>29460.000000000004</v>
      </c>
      <c r="T1715" s="242">
        <f t="shared" si="522"/>
        <v>260876</v>
      </c>
      <c r="U1715" s="242">
        <f t="shared" si="525"/>
        <v>313826</v>
      </c>
      <c r="V1715" s="242">
        <f t="shared" si="535"/>
        <v>319886</v>
      </c>
      <c r="W1715" s="242">
        <f t="shared" si="526"/>
        <v>31989</v>
      </c>
      <c r="X1715" s="242">
        <f t="shared" si="527"/>
        <v>11830</v>
      </c>
      <c r="Y1715" s="244">
        <f t="shared" si="528"/>
        <v>363700</v>
      </c>
      <c r="AB1715" s="241">
        <v>7300</v>
      </c>
      <c r="AC1715" s="242">
        <f t="shared" si="538"/>
        <v>27990</v>
      </c>
      <c r="AD1715" s="242">
        <f t="shared" si="523"/>
        <v>37580</v>
      </c>
      <c r="AE1715" s="242">
        <f t="shared" si="524"/>
        <v>339526</v>
      </c>
      <c r="AF1715" s="242">
        <f t="shared" si="529"/>
        <v>405096</v>
      </c>
      <c r="AG1715" s="242">
        <f t="shared" si="536"/>
        <v>412396</v>
      </c>
      <c r="AH1715" s="242">
        <f t="shared" si="530"/>
        <v>41240</v>
      </c>
      <c r="AI1715" s="242">
        <f t="shared" si="531"/>
        <v>15250</v>
      </c>
      <c r="AJ1715" s="244">
        <f t="shared" si="532"/>
        <v>468880</v>
      </c>
      <c r="AM1715" s="246">
        <f t="shared" si="533"/>
        <v>21300</v>
      </c>
      <c r="AN1715" s="246">
        <f t="shared" si="534"/>
        <v>15610</v>
      </c>
    </row>
    <row r="1716" spans="2:40">
      <c r="B1716" s="2">
        <v>1711</v>
      </c>
      <c r="J1716" s="247">
        <v>1211</v>
      </c>
      <c r="N1716" s="195">
        <v>490500</v>
      </c>
      <c r="O1716" s="195">
        <v>379560</v>
      </c>
      <c r="Q1716" s="241">
        <v>6060</v>
      </c>
      <c r="R1716" s="242">
        <f t="shared" si="537"/>
        <v>23490</v>
      </c>
      <c r="S1716" s="242">
        <f t="shared" si="521"/>
        <v>29460.000000000004</v>
      </c>
      <c r="T1716" s="242">
        <f t="shared" si="522"/>
        <v>261091.6</v>
      </c>
      <c r="U1716" s="242">
        <f t="shared" si="525"/>
        <v>314041.59999999998</v>
      </c>
      <c r="V1716" s="242">
        <f t="shared" si="535"/>
        <v>320101.59999999998</v>
      </c>
      <c r="W1716" s="242">
        <f t="shared" si="526"/>
        <v>32010</v>
      </c>
      <c r="X1716" s="242">
        <f t="shared" si="527"/>
        <v>11840</v>
      </c>
      <c r="Y1716" s="244">
        <f t="shared" si="528"/>
        <v>363950</v>
      </c>
      <c r="AB1716" s="241">
        <v>7300</v>
      </c>
      <c r="AC1716" s="242">
        <f t="shared" si="538"/>
        <v>27990</v>
      </c>
      <c r="AD1716" s="242">
        <f t="shared" si="523"/>
        <v>37580</v>
      </c>
      <c r="AE1716" s="242">
        <f t="shared" si="524"/>
        <v>339806.60000000003</v>
      </c>
      <c r="AF1716" s="242">
        <f t="shared" si="529"/>
        <v>405376.60000000003</v>
      </c>
      <c r="AG1716" s="242">
        <f t="shared" si="536"/>
        <v>412676.60000000003</v>
      </c>
      <c r="AH1716" s="242">
        <f t="shared" si="530"/>
        <v>41268</v>
      </c>
      <c r="AI1716" s="242">
        <f t="shared" si="531"/>
        <v>15260</v>
      </c>
      <c r="AJ1716" s="244">
        <f t="shared" si="532"/>
        <v>469200</v>
      </c>
      <c r="AM1716" s="246">
        <f t="shared" si="533"/>
        <v>21300</v>
      </c>
      <c r="AN1716" s="246">
        <f t="shared" si="534"/>
        <v>15610</v>
      </c>
    </row>
    <row r="1717" spans="2:40">
      <c r="B1717" s="247">
        <v>1712</v>
      </c>
      <c r="J1717" s="247">
        <v>1212</v>
      </c>
      <c r="N1717" s="195">
        <v>490820</v>
      </c>
      <c r="O1717" s="195">
        <v>379800</v>
      </c>
      <c r="Q1717" s="241">
        <v>6060</v>
      </c>
      <c r="R1717" s="242">
        <f t="shared" si="537"/>
        <v>23490</v>
      </c>
      <c r="S1717" s="242">
        <f t="shared" si="521"/>
        <v>29460.000000000004</v>
      </c>
      <c r="T1717" s="242">
        <f t="shared" si="522"/>
        <v>261307.19999999998</v>
      </c>
      <c r="U1717" s="242">
        <f t="shared" si="525"/>
        <v>314257.19999999995</v>
      </c>
      <c r="V1717" s="242">
        <f t="shared" si="535"/>
        <v>320317.19999999995</v>
      </c>
      <c r="W1717" s="242">
        <f t="shared" si="526"/>
        <v>32032</v>
      </c>
      <c r="X1717" s="242">
        <f t="shared" si="527"/>
        <v>11850</v>
      </c>
      <c r="Y1717" s="244">
        <f t="shared" si="528"/>
        <v>364190</v>
      </c>
      <c r="AB1717" s="241">
        <v>7300</v>
      </c>
      <c r="AC1717" s="242">
        <f t="shared" si="538"/>
        <v>27990</v>
      </c>
      <c r="AD1717" s="242">
        <f t="shared" si="523"/>
        <v>37580</v>
      </c>
      <c r="AE1717" s="242">
        <f t="shared" si="524"/>
        <v>340087.2</v>
      </c>
      <c r="AF1717" s="242">
        <f t="shared" si="529"/>
        <v>405657.2</v>
      </c>
      <c r="AG1717" s="242">
        <f t="shared" si="536"/>
        <v>412957.2</v>
      </c>
      <c r="AH1717" s="242">
        <f t="shared" si="530"/>
        <v>41296</v>
      </c>
      <c r="AI1717" s="242">
        <f t="shared" si="531"/>
        <v>15270</v>
      </c>
      <c r="AJ1717" s="244">
        <f t="shared" si="532"/>
        <v>469520</v>
      </c>
      <c r="AM1717" s="246">
        <f t="shared" si="533"/>
        <v>21300</v>
      </c>
      <c r="AN1717" s="246">
        <f t="shared" si="534"/>
        <v>15610</v>
      </c>
    </row>
    <row r="1718" spans="2:40">
      <c r="B1718" s="2">
        <v>1713</v>
      </c>
      <c r="J1718" s="247">
        <v>1213</v>
      </c>
      <c r="N1718" s="195">
        <v>491140</v>
      </c>
      <c r="O1718" s="195">
        <v>380040</v>
      </c>
      <c r="Q1718" s="241">
        <v>6060</v>
      </c>
      <c r="R1718" s="242">
        <f t="shared" si="537"/>
        <v>23490</v>
      </c>
      <c r="S1718" s="242">
        <f t="shared" si="521"/>
        <v>29460.000000000004</v>
      </c>
      <c r="T1718" s="242">
        <f t="shared" si="522"/>
        <v>261522.8</v>
      </c>
      <c r="U1718" s="242">
        <f t="shared" si="525"/>
        <v>314472.8</v>
      </c>
      <c r="V1718" s="242">
        <f t="shared" si="535"/>
        <v>320532.8</v>
      </c>
      <c r="W1718" s="242">
        <f t="shared" si="526"/>
        <v>32053</v>
      </c>
      <c r="X1718" s="242">
        <f t="shared" si="527"/>
        <v>11850</v>
      </c>
      <c r="Y1718" s="244">
        <f t="shared" si="528"/>
        <v>364430</v>
      </c>
      <c r="AB1718" s="241">
        <v>7300</v>
      </c>
      <c r="AC1718" s="242">
        <f t="shared" si="538"/>
        <v>27990</v>
      </c>
      <c r="AD1718" s="242">
        <f t="shared" si="523"/>
        <v>37580</v>
      </c>
      <c r="AE1718" s="242">
        <f t="shared" si="524"/>
        <v>340367.80000000005</v>
      </c>
      <c r="AF1718" s="242">
        <f t="shared" si="529"/>
        <v>405937.80000000005</v>
      </c>
      <c r="AG1718" s="242">
        <f t="shared" si="536"/>
        <v>413237.80000000005</v>
      </c>
      <c r="AH1718" s="242">
        <f t="shared" si="530"/>
        <v>41324</v>
      </c>
      <c r="AI1718" s="242">
        <f t="shared" si="531"/>
        <v>15280</v>
      </c>
      <c r="AJ1718" s="244">
        <f t="shared" si="532"/>
        <v>469840</v>
      </c>
      <c r="AM1718" s="246">
        <f t="shared" si="533"/>
        <v>21300</v>
      </c>
      <c r="AN1718" s="246">
        <f t="shared" si="534"/>
        <v>15610</v>
      </c>
    </row>
    <row r="1719" spans="2:40">
      <c r="B1719" s="247">
        <v>1714</v>
      </c>
      <c r="J1719" s="247">
        <v>1214</v>
      </c>
      <c r="N1719" s="195">
        <v>491460</v>
      </c>
      <c r="O1719" s="195">
        <v>380290</v>
      </c>
      <c r="Q1719" s="241">
        <v>6060</v>
      </c>
      <c r="R1719" s="242">
        <f t="shared" si="537"/>
        <v>23490</v>
      </c>
      <c r="S1719" s="242">
        <f t="shared" si="521"/>
        <v>29460.000000000004</v>
      </c>
      <c r="T1719" s="242">
        <f t="shared" si="522"/>
        <v>261738.4</v>
      </c>
      <c r="U1719" s="242">
        <f t="shared" si="525"/>
        <v>314688.40000000002</v>
      </c>
      <c r="V1719" s="242">
        <f t="shared" si="535"/>
        <v>320748.40000000002</v>
      </c>
      <c r="W1719" s="242">
        <f t="shared" si="526"/>
        <v>32075</v>
      </c>
      <c r="X1719" s="242">
        <f t="shared" si="527"/>
        <v>11860</v>
      </c>
      <c r="Y1719" s="244">
        <f t="shared" si="528"/>
        <v>364680</v>
      </c>
      <c r="AB1719" s="241">
        <v>7300</v>
      </c>
      <c r="AC1719" s="242">
        <f t="shared" si="538"/>
        <v>27990</v>
      </c>
      <c r="AD1719" s="242">
        <f t="shared" si="523"/>
        <v>37580</v>
      </c>
      <c r="AE1719" s="242">
        <f t="shared" si="524"/>
        <v>340648.4</v>
      </c>
      <c r="AF1719" s="242">
        <f t="shared" si="529"/>
        <v>406218.4</v>
      </c>
      <c r="AG1719" s="242">
        <f t="shared" si="536"/>
        <v>413518.4</v>
      </c>
      <c r="AH1719" s="242">
        <f t="shared" si="530"/>
        <v>41352</v>
      </c>
      <c r="AI1719" s="242">
        <f t="shared" si="531"/>
        <v>15300</v>
      </c>
      <c r="AJ1719" s="244">
        <f t="shared" si="532"/>
        <v>470170</v>
      </c>
      <c r="AM1719" s="246">
        <f t="shared" si="533"/>
        <v>21290</v>
      </c>
      <c r="AN1719" s="246">
        <f t="shared" si="534"/>
        <v>15610</v>
      </c>
    </row>
    <row r="1720" spans="2:40">
      <c r="B1720" s="2">
        <v>1715</v>
      </c>
      <c r="J1720" s="247">
        <v>1215</v>
      </c>
      <c r="N1720" s="195">
        <v>491780</v>
      </c>
      <c r="O1720" s="195">
        <v>380540</v>
      </c>
      <c r="Q1720" s="241">
        <v>6060</v>
      </c>
      <c r="R1720" s="242">
        <f t="shared" si="537"/>
        <v>23490</v>
      </c>
      <c r="S1720" s="242">
        <f t="shared" si="521"/>
        <v>29460.000000000004</v>
      </c>
      <c r="T1720" s="242">
        <f t="shared" si="522"/>
        <v>261954</v>
      </c>
      <c r="U1720" s="242">
        <f t="shared" si="525"/>
        <v>314904</v>
      </c>
      <c r="V1720" s="242">
        <f t="shared" si="535"/>
        <v>320964</v>
      </c>
      <c r="W1720" s="242">
        <f t="shared" si="526"/>
        <v>32096</v>
      </c>
      <c r="X1720" s="242">
        <f t="shared" si="527"/>
        <v>11870</v>
      </c>
      <c r="Y1720" s="244">
        <f t="shared" si="528"/>
        <v>364930</v>
      </c>
      <c r="AB1720" s="241">
        <v>7300</v>
      </c>
      <c r="AC1720" s="242">
        <f t="shared" si="538"/>
        <v>27990</v>
      </c>
      <c r="AD1720" s="242">
        <f t="shared" si="523"/>
        <v>37580</v>
      </c>
      <c r="AE1720" s="242">
        <f t="shared" si="524"/>
        <v>340929</v>
      </c>
      <c r="AF1720" s="242">
        <f t="shared" si="529"/>
        <v>406499</v>
      </c>
      <c r="AG1720" s="242">
        <f t="shared" si="536"/>
        <v>413799</v>
      </c>
      <c r="AH1720" s="242">
        <f t="shared" si="530"/>
        <v>41380</v>
      </c>
      <c r="AI1720" s="242">
        <f t="shared" si="531"/>
        <v>15310</v>
      </c>
      <c r="AJ1720" s="244">
        <f t="shared" si="532"/>
        <v>470480</v>
      </c>
      <c r="AM1720" s="246">
        <f t="shared" si="533"/>
        <v>21300</v>
      </c>
      <c r="AN1720" s="246">
        <f t="shared" si="534"/>
        <v>15610</v>
      </c>
    </row>
    <row r="1721" spans="2:40">
      <c r="B1721" s="247">
        <v>1716</v>
      </c>
      <c r="J1721" s="247">
        <v>1216</v>
      </c>
      <c r="N1721" s="195">
        <v>492100</v>
      </c>
      <c r="O1721" s="195">
        <v>380790</v>
      </c>
      <c r="Q1721" s="241">
        <v>6060</v>
      </c>
      <c r="R1721" s="242">
        <f t="shared" si="537"/>
        <v>23490</v>
      </c>
      <c r="S1721" s="242">
        <f t="shared" si="521"/>
        <v>29460.000000000004</v>
      </c>
      <c r="T1721" s="242">
        <f t="shared" si="522"/>
        <v>262169.59999999998</v>
      </c>
      <c r="U1721" s="242">
        <f t="shared" si="525"/>
        <v>315119.59999999998</v>
      </c>
      <c r="V1721" s="242">
        <f t="shared" si="535"/>
        <v>321179.59999999998</v>
      </c>
      <c r="W1721" s="242">
        <f t="shared" si="526"/>
        <v>32118</v>
      </c>
      <c r="X1721" s="242">
        <f t="shared" si="527"/>
        <v>11880</v>
      </c>
      <c r="Y1721" s="244">
        <f t="shared" si="528"/>
        <v>365170</v>
      </c>
      <c r="AB1721" s="241">
        <v>7300</v>
      </c>
      <c r="AC1721" s="242">
        <f t="shared" si="538"/>
        <v>27990</v>
      </c>
      <c r="AD1721" s="242">
        <f t="shared" si="523"/>
        <v>37580</v>
      </c>
      <c r="AE1721" s="242">
        <f t="shared" si="524"/>
        <v>341209.60000000003</v>
      </c>
      <c r="AF1721" s="242">
        <f t="shared" si="529"/>
        <v>406779.60000000003</v>
      </c>
      <c r="AG1721" s="242">
        <f t="shared" si="536"/>
        <v>414079.60000000003</v>
      </c>
      <c r="AH1721" s="242">
        <f t="shared" si="530"/>
        <v>41408</v>
      </c>
      <c r="AI1721" s="242">
        <f t="shared" si="531"/>
        <v>15320</v>
      </c>
      <c r="AJ1721" s="244">
        <f t="shared" si="532"/>
        <v>470800</v>
      </c>
      <c r="AM1721" s="246">
        <f t="shared" si="533"/>
        <v>21300</v>
      </c>
      <c r="AN1721" s="246">
        <f t="shared" si="534"/>
        <v>15620</v>
      </c>
    </row>
    <row r="1722" spans="2:40">
      <c r="B1722" s="2">
        <v>1717</v>
      </c>
      <c r="J1722" s="247">
        <v>1217</v>
      </c>
      <c r="N1722" s="195">
        <v>492410</v>
      </c>
      <c r="O1722" s="195">
        <v>381020</v>
      </c>
      <c r="Q1722" s="241">
        <v>6060</v>
      </c>
      <c r="R1722" s="242">
        <f t="shared" si="537"/>
        <v>23490</v>
      </c>
      <c r="S1722" s="242">
        <f t="shared" ref="S1722:S1785" si="539">200*$S$3</f>
        <v>29460.000000000004</v>
      </c>
      <c r="T1722" s="242">
        <f t="shared" ref="T1722:T1785" si="540">J1722*$T$3</f>
        <v>262385.2</v>
      </c>
      <c r="U1722" s="242">
        <f t="shared" si="525"/>
        <v>315335.2</v>
      </c>
      <c r="V1722" s="242">
        <f t="shared" si="535"/>
        <v>321395.20000000001</v>
      </c>
      <c r="W1722" s="242">
        <f t="shared" si="526"/>
        <v>32140</v>
      </c>
      <c r="X1722" s="242">
        <f t="shared" si="527"/>
        <v>11890</v>
      </c>
      <c r="Y1722" s="244">
        <f t="shared" si="528"/>
        <v>365420</v>
      </c>
      <c r="AB1722" s="241">
        <v>7300</v>
      </c>
      <c r="AC1722" s="242">
        <f t="shared" si="538"/>
        <v>27990</v>
      </c>
      <c r="AD1722" s="242">
        <f t="shared" ref="AD1722:AD1785" si="541">200*$AD$3</f>
        <v>37580</v>
      </c>
      <c r="AE1722" s="242">
        <f t="shared" ref="AE1722:AE1785" si="542">J1722*$AE$3</f>
        <v>341490.2</v>
      </c>
      <c r="AF1722" s="242">
        <f t="shared" si="529"/>
        <v>407060.2</v>
      </c>
      <c r="AG1722" s="242">
        <f t="shared" si="536"/>
        <v>414360.2</v>
      </c>
      <c r="AH1722" s="242">
        <f t="shared" si="530"/>
        <v>41436</v>
      </c>
      <c r="AI1722" s="242">
        <f t="shared" si="531"/>
        <v>15330</v>
      </c>
      <c r="AJ1722" s="244">
        <f t="shared" si="532"/>
        <v>471120</v>
      </c>
      <c r="AM1722" s="246">
        <f t="shared" si="533"/>
        <v>21290</v>
      </c>
      <c r="AN1722" s="246">
        <f t="shared" si="534"/>
        <v>15600</v>
      </c>
    </row>
    <row r="1723" spans="2:40">
      <c r="B1723" s="247">
        <v>1718</v>
      </c>
      <c r="J1723" s="247">
        <v>1218</v>
      </c>
      <c r="N1723" s="195">
        <v>492730</v>
      </c>
      <c r="O1723" s="195">
        <v>381270</v>
      </c>
      <c r="Q1723" s="241">
        <v>6060</v>
      </c>
      <c r="R1723" s="242">
        <f t="shared" si="537"/>
        <v>23490</v>
      </c>
      <c r="S1723" s="242">
        <f t="shared" si="539"/>
        <v>29460.000000000004</v>
      </c>
      <c r="T1723" s="242">
        <f t="shared" si="540"/>
        <v>262600.8</v>
      </c>
      <c r="U1723" s="242">
        <f t="shared" si="525"/>
        <v>315550.8</v>
      </c>
      <c r="V1723" s="242">
        <f t="shared" si="535"/>
        <v>321610.8</v>
      </c>
      <c r="W1723" s="242">
        <f t="shared" si="526"/>
        <v>32161</v>
      </c>
      <c r="X1723" s="242">
        <f t="shared" si="527"/>
        <v>11890</v>
      </c>
      <c r="Y1723" s="244">
        <f t="shared" si="528"/>
        <v>365660</v>
      </c>
      <c r="AB1723" s="241">
        <v>7300</v>
      </c>
      <c r="AC1723" s="242">
        <f t="shared" si="538"/>
        <v>27990</v>
      </c>
      <c r="AD1723" s="242">
        <f t="shared" si="541"/>
        <v>37580</v>
      </c>
      <c r="AE1723" s="242">
        <f t="shared" si="542"/>
        <v>341770.80000000005</v>
      </c>
      <c r="AF1723" s="242">
        <f t="shared" si="529"/>
        <v>407340.80000000005</v>
      </c>
      <c r="AG1723" s="242">
        <f t="shared" si="536"/>
        <v>414640.80000000005</v>
      </c>
      <c r="AH1723" s="242">
        <f t="shared" si="530"/>
        <v>41464</v>
      </c>
      <c r="AI1723" s="242">
        <f t="shared" si="531"/>
        <v>15340</v>
      </c>
      <c r="AJ1723" s="244">
        <f t="shared" si="532"/>
        <v>471440</v>
      </c>
      <c r="AM1723" s="246">
        <f t="shared" si="533"/>
        <v>21290</v>
      </c>
      <c r="AN1723" s="246">
        <f t="shared" si="534"/>
        <v>15610</v>
      </c>
    </row>
    <row r="1724" spans="2:40">
      <c r="B1724" s="2">
        <v>1719</v>
      </c>
      <c r="J1724" s="247">
        <v>1219</v>
      </c>
      <c r="N1724" s="195">
        <v>493050</v>
      </c>
      <c r="O1724" s="195">
        <v>381520</v>
      </c>
      <c r="Q1724" s="241">
        <v>6060</v>
      </c>
      <c r="R1724" s="242">
        <f t="shared" si="537"/>
        <v>23490</v>
      </c>
      <c r="S1724" s="242">
        <f t="shared" si="539"/>
        <v>29460.000000000004</v>
      </c>
      <c r="T1724" s="242">
        <f t="shared" si="540"/>
        <v>262816.39999999997</v>
      </c>
      <c r="U1724" s="242">
        <f t="shared" si="525"/>
        <v>315766.39999999997</v>
      </c>
      <c r="V1724" s="242">
        <f t="shared" si="535"/>
        <v>321826.39999999997</v>
      </c>
      <c r="W1724" s="242">
        <f t="shared" si="526"/>
        <v>32183</v>
      </c>
      <c r="X1724" s="242">
        <f t="shared" si="527"/>
        <v>11900</v>
      </c>
      <c r="Y1724" s="244">
        <f t="shared" si="528"/>
        <v>365900</v>
      </c>
      <c r="AB1724" s="241">
        <v>7300</v>
      </c>
      <c r="AC1724" s="242">
        <f t="shared" si="538"/>
        <v>27990</v>
      </c>
      <c r="AD1724" s="242">
        <f t="shared" si="541"/>
        <v>37580</v>
      </c>
      <c r="AE1724" s="242">
        <f t="shared" si="542"/>
        <v>342051.4</v>
      </c>
      <c r="AF1724" s="242">
        <f t="shared" si="529"/>
        <v>407621.4</v>
      </c>
      <c r="AG1724" s="242">
        <f t="shared" si="536"/>
        <v>414921.4</v>
      </c>
      <c r="AH1724" s="242">
        <f t="shared" si="530"/>
        <v>41492</v>
      </c>
      <c r="AI1724" s="242">
        <f t="shared" si="531"/>
        <v>15350</v>
      </c>
      <c r="AJ1724" s="244">
        <f t="shared" si="532"/>
        <v>471760</v>
      </c>
      <c r="AM1724" s="246">
        <f t="shared" si="533"/>
        <v>21290</v>
      </c>
      <c r="AN1724" s="246">
        <f t="shared" si="534"/>
        <v>15620</v>
      </c>
    </row>
    <row r="1725" spans="2:40">
      <c r="B1725" s="247">
        <v>1720</v>
      </c>
      <c r="J1725" s="247">
        <v>1220</v>
      </c>
      <c r="N1725" s="195">
        <v>493370</v>
      </c>
      <c r="O1725" s="195">
        <v>381760</v>
      </c>
      <c r="Q1725" s="241">
        <v>6060</v>
      </c>
      <c r="R1725" s="242">
        <f t="shared" si="537"/>
        <v>23490</v>
      </c>
      <c r="S1725" s="242">
        <f t="shared" si="539"/>
        <v>29460.000000000004</v>
      </c>
      <c r="T1725" s="242">
        <f t="shared" si="540"/>
        <v>263032</v>
      </c>
      <c r="U1725" s="242">
        <f t="shared" si="525"/>
        <v>315982</v>
      </c>
      <c r="V1725" s="242">
        <f t="shared" si="535"/>
        <v>322042</v>
      </c>
      <c r="W1725" s="242">
        <f t="shared" si="526"/>
        <v>32204</v>
      </c>
      <c r="X1725" s="242">
        <f t="shared" si="527"/>
        <v>11910</v>
      </c>
      <c r="Y1725" s="244">
        <f t="shared" si="528"/>
        <v>366150</v>
      </c>
      <c r="AB1725" s="241">
        <v>7300</v>
      </c>
      <c r="AC1725" s="242">
        <f t="shared" si="538"/>
        <v>27990</v>
      </c>
      <c r="AD1725" s="242">
        <f t="shared" si="541"/>
        <v>37580</v>
      </c>
      <c r="AE1725" s="242">
        <f t="shared" si="542"/>
        <v>342332</v>
      </c>
      <c r="AF1725" s="242">
        <f t="shared" si="529"/>
        <v>407902</v>
      </c>
      <c r="AG1725" s="242">
        <f t="shared" si="536"/>
        <v>415202</v>
      </c>
      <c r="AH1725" s="242">
        <f t="shared" si="530"/>
        <v>41520</v>
      </c>
      <c r="AI1725" s="242">
        <f t="shared" si="531"/>
        <v>15360</v>
      </c>
      <c r="AJ1725" s="244">
        <f t="shared" si="532"/>
        <v>472080</v>
      </c>
      <c r="AM1725" s="246">
        <f t="shared" si="533"/>
        <v>21290</v>
      </c>
      <c r="AN1725" s="246">
        <f t="shared" si="534"/>
        <v>15610</v>
      </c>
    </row>
    <row r="1726" spans="2:40">
      <c r="B1726" s="2">
        <v>1721</v>
      </c>
      <c r="J1726" s="247">
        <v>1221</v>
      </c>
      <c r="N1726" s="195">
        <v>493690</v>
      </c>
      <c r="O1726" s="195">
        <v>382010</v>
      </c>
      <c r="Q1726" s="241">
        <v>6060</v>
      </c>
      <c r="R1726" s="242">
        <f t="shared" si="537"/>
        <v>23490</v>
      </c>
      <c r="S1726" s="242">
        <f t="shared" si="539"/>
        <v>29460.000000000004</v>
      </c>
      <c r="T1726" s="242">
        <f t="shared" si="540"/>
        <v>263247.59999999998</v>
      </c>
      <c r="U1726" s="242">
        <f t="shared" si="525"/>
        <v>316197.59999999998</v>
      </c>
      <c r="V1726" s="242">
        <f t="shared" si="535"/>
        <v>322257.59999999998</v>
      </c>
      <c r="W1726" s="242">
        <f t="shared" si="526"/>
        <v>32226</v>
      </c>
      <c r="X1726" s="242">
        <f t="shared" si="527"/>
        <v>11920</v>
      </c>
      <c r="Y1726" s="244">
        <f t="shared" si="528"/>
        <v>366400</v>
      </c>
      <c r="AB1726" s="241">
        <v>7300</v>
      </c>
      <c r="AC1726" s="242">
        <f t="shared" si="538"/>
        <v>27990</v>
      </c>
      <c r="AD1726" s="242">
        <f t="shared" si="541"/>
        <v>37580</v>
      </c>
      <c r="AE1726" s="242">
        <f t="shared" si="542"/>
        <v>342612.60000000003</v>
      </c>
      <c r="AF1726" s="242">
        <f t="shared" si="529"/>
        <v>408182.60000000003</v>
      </c>
      <c r="AG1726" s="242">
        <f t="shared" si="536"/>
        <v>415482.60000000003</v>
      </c>
      <c r="AH1726" s="242">
        <f t="shared" si="530"/>
        <v>41548</v>
      </c>
      <c r="AI1726" s="242">
        <f t="shared" si="531"/>
        <v>15370</v>
      </c>
      <c r="AJ1726" s="244">
        <f t="shared" si="532"/>
        <v>472400</v>
      </c>
      <c r="AM1726" s="246">
        <f t="shared" si="533"/>
        <v>21290</v>
      </c>
      <c r="AN1726" s="246">
        <f t="shared" si="534"/>
        <v>15610</v>
      </c>
    </row>
    <row r="1727" spans="2:40">
      <c r="B1727" s="247">
        <v>1722</v>
      </c>
      <c r="J1727" s="247">
        <v>1222</v>
      </c>
      <c r="N1727" s="195">
        <v>494010</v>
      </c>
      <c r="O1727" s="195">
        <v>382250</v>
      </c>
      <c r="Q1727" s="241">
        <v>6060</v>
      </c>
      <c r="R1727" s="242">
        <f t="shared" si="537"/>
        <v>23490</v>
      </c>
      <c r="S1727" s="242">
        <f t="shared" si="539"/>
        <v>29460.000000000004</v>
      </c>
      <c r="T1727" s="242">
        <f t="shared" si="540"/>
        <v>263463.2</v>
      </c>
      <c r="U1727" s="242">
        <f t="shared" si="525"/>
        <v>316413.2</v>
      </c>
      <c r="V1727" s="242">
        <f t="shared" si="535"/>
        <v>322473.2</v>
      </c>
      <c r="W1727" s="242">
        <f t="shared" si="526"/>
        <v>32247</v>
      </c>
      <c r="X1727" s="242">
        <f t="shared" si="527"/>
        <v>11930</v>
      </c>
      <c r="Y1727" s="244">
        <f t="shared" si="528"/>
        <v>366650</v>
      </c>
      <c r="AB1727" s="241">
        <v>7300</v>
      </c>
      <c r="AC1727" s="242">
        <f t="shared" si="538"/>
        <v>27990</v>
      </c>
      <c r="AD1727" s="242">
        <f t="shared" si="541"/>
        <v>37580</v>
      </c>
      <c r="AE1727" s="242">
        <f t="shared" si="542"/>
        <v>342893.2</v>
      </c>
      <c r="AF1727" s="242">
        <f t="shared" si="529"/>
        <v>408463.2</v>
      </c>
      <c r="AG1727" s="242">
        <f t="shared" si="536"/>
        <v>415763.20000000001</v>
      </c>
      <c r="AH1727" s="242">
        <f t="shared" si="530"/>
        <v>41576</v>
      </c>
      <c r="AI1727" s="242">
        <f t="shared" si="531"/>
        <v>15380</v>
      </c>
      <c r="AJ1727" s="244">
        <f t="shared" si="532"/>
        <v>472710</v>
      </c>
      <c r="AM1727" s="246">
        <f t="shared" si="533"/>
        <v>21300</v>
      </c>
      <c r="AN1727" s="246">
        <f t="shared" si="534"/>
        <v>15600</v>
      </c>
    </row>
    <row r="1728" spans="2:40">
      <c r="B1728" s="2">
        <v>1723</v>
      </c>
      <c r="J1728" s="247">
        <v>1223</v>
      </c>
      <c r="N1728" s="195">
        <v>494330</v>
      </c>
      <c r="O1728" s="195">
        <v>382500</v>
      </c>
      <c r="Q1728" s="241">
        <v>6060</v>
      </c>
      <c r="R1728" s="242">
        <f t="shared" si="537"/>
        <v>23490</v>
      </c>
      <c r="S1728" s="242">
        <f t="shared" si="539"/>
        <v>29460.000000000004</v>
      </c>
      <c r="T1728" s="242">
        <f t="shared" si="540"/>
        <v>263678.8</v>
      </c>
      <c r="U1728" s="242">
        <f t="shared" si="525"/>
        <v>316628.8</v>
      </c>
      <c r="V1728" s="242">
        <f t="shared" si="535"/>
        <v>322688.8</v>
      </c>
      <c r="W1728" s="242">
        <f t="shared" si="526"/>
        <v>32269</v>
      </c>
      <c r="X1728" s="242">
        <f t="shared" si="527"/>
        <v>11930</v>
      </c>
      <c r="Y1728" s="244">
        <f t="shared" si="528"/>
        <v>366880</v>
      </c>
      <c r="AB1728" s="241">
        <v>7300</v>
      </c>
      <c r="AC1728" s="242">
        <f t="shared" si="538"/>
        <v>27990</v>
      </c>
      <c r="AD1728" s="242">
        <f t="shared" si="541"/>
        <v>37580</v>
      </c>
      <c r="AE1728" s="242">
        <f t="shared" si="542"/>
        <v>343173.80000000005</v>
      </c>
      <c r="AF1728" s="242">
        <f t="shared" si="529"/>
        <v>408743.80000000005</v>
      </c>
      <c r="AG1728" s="242">
        <f t="shared" si="536"/>
        <v>416043.80000000005</v>
      </c>
      <c r="AH1728" s="242">
        <f t="shared" si="530"/>
        <v>41604</v>
      </c>
      <c r="AI1728" s="242">
        <f t="shared" si="531"/>
        <v>15390</v>
      </c>
      <c r="AJ1728" s="244">
        <f t="shared" si="532"/>
        <v>473030</v>
      </c>
      <c r="AM1728" s="246">
        <f t="shared" si="533"/>
        <v>21300</v>
      </c>
      <c r="AN1728" s="246">
        <f t="shared" si="534"/>
        <v>15620</v>
      </c>
    </row>
    <row r="1729" spans="2:40">
      <c r="B1729" s="247">
        <v>1724</v>
      </c>
      <c r="J1729" s="247">
        <v>1224</v>
      </c>
      <c r="N1729" s="195">
        <v>494640</v>
      </c>
      <c r="O1729" s="195">
        <v>382740</v>
      </c>
      <c r="Q1729" s="241">
        <v>6060</v>
      </c>
      <c r="R1729" s="242">
        <f t="shared" si="537"/>
        <v>23490</v>
      </c>
      <c r="S1729" s="242">
        <f t="shared" si="539"/>
        <v>29460.000000000004</v>
      </c>
      <c r="T1729" s="242">
        <f t="shared" si="540"/>
        <v>263894.39999999997</v>
      </c>
      <c r="U1729" s="242">
        <f t="shared" si="525"/>
        <v>316844.39999999997</v>
      </c>
      <c r="V1729" s="242">
        <f t="shared" si="535"/>
        <v>322904.39999999997</v>
      </c>
      <c r="W1729" s="242">
        <f t="shared" si="526"/>
        <v>32290</v>
      </c>
      <c r="X1729" s="242">
        <f t="shared" si="527"/>
        <v>11940</v>
      </c>
      <c r="Y1729" s="244">
        <f t="shared" si="528"/>
        <v>367130</v>
      </c>
      <c r="AB1729" s="241">
        <v>7300</v>
      </c>
      <c r="AC1729" s="242">
        <f t="shared" si="538"/>
        <v>27990</v>
      </c>
      <c r="AD1729" s="242">
        <f t="shared" si="541"/>
        <v>37580</v>
      </c>
      <c r="AE1729" s="242">
        <f t="shared" si="542"/>
        <v>343454.4</v>
      </c>
      <c r="AF1729" s="242">
        <f t="shared" si="529"/>
        <v>409024.4</v>
      </c>
      <c r="AG1729" s="242">
        <f t="shared" si="536"/>
        <v>416324.4</v>
      </c>
      <c r="AH1729" s="242">
        <f t="shared" si="530"/>
        <v>41632</v>
      </c>
      <c r="AI1729" s="242">
        <f t="shared" si="531"/>
        <v>15400</v>
      </c>
      <c r="AJ1729" s="244">
        <f t="shared" si="532"/>
        <v>473350</v>
      </c>
      <c r="AM1729" s="246">
        <f t="shared" si="533"/>
        <v>21290</v>
      </c>
      <c r="AN1729" s="246">
        <f t="shared" si="534"/>
        <v>15610</v>
      </c>
    </row>
    <row r="1730" spans="2:40">
      <c r="B1730" s="2">
        <v>1725</v>
      </c>
      <c r="J1730" s="247">
        <v>1225</v>
      </c>
      <c r="N1730" s="195">
        <v>494960</v>
      </c>
      <c r="O1730" s="195">
        <v>382990</v>
      </c>
      <c r="Q1730" s="241">
        <v>6060</v>
      </c>
      <c r="R1730" s="242">
        <f t="shared" si="537"/>
        <v>23490</v>
      </c>
      <c r="S1730" s="242">
        <f t="shared" si="539"/>
        <v>29460.000000000004</v>
      </c>
      <c r="T1730" s="242">
        <f t="shared" si="540"/>
        <v>264110</v>
      </c>
      <c r="U1730" s="242">
        <f t="shared" si="525"/>
        <v>317060</v>
      </c>
      <c r="V1730" s="242">
        <f t="shared" si="535"/>
        <v>323120</v>
      </c>
      <c r="W1730" s="242">
        <f t="shared" si="526"/>
        <v>32312</v>
      </c>
      <c r="X1730" s="242">
        <f t="shared" si="527"/>
        <v>11950</v>
      </c>
      <c r="Y1730" s="244">
        <f t="shared" si="528"/>
        <v>367380</v>
      </c>
      <c r="AB1730" s="241">
        <v>7300</v>
      </c>
      <c r="AC1730" s="242">
        <f t="shared" si="538"/>
        <v>27990</v>
      </c>
      <c r="AD1730" s="242">
        <f t="shared" si="541"/>
        <v>37580</v>
      </c>
      <c r="AE1730" s="242">
        <f t="shared" si="542"/>
        <v>343735</v>
      </c>
      <c r="AF1730" s="242">
        <f t="shared" si="529"/>
        <v>409305</v>
      </c>
      <c r="AG1730" s="242">
        <f t="shared" si="536"/>
        <v>416605</v>
      </c>
      <c r="AH1730" s="242">
        <f t="shared" si="530"/>
        <v>41661</v>
      </c>
      <c r="AI1730" s="242">
        <f t="shared" si="531"/>
        <v>15410</v>
      </c>
      <c r="AJ1730" s="244">
        <f t="shared" si="532"/>
        <v>473670</v>
      </c>
      <c r="AM1730" s="246">
        <f t="shared" si="533"/>
        <v>21290</v>
      </c>
      <c r="AN1730" s="246">
        <f t="shared" si="534"/>
        <v>15610</v>
      </c>
    </row>
    <row r="1731" spans="2:40">
      <c r="B1731" s="247">
        <v>1726</v>
      </c>
      <c r="J1731" s="247">
        <v>1226</v>
      </c>
      <c r="N1731" s="195">
        <v>495280</v>
      </c>
      <c r="O1731" s="195">
        <v>383240</v>
      </c>
      <c r="Q1731" s="241">
        <v>6060</v>
      </c>
      <c r="R1731" s="242">
        <f t="shared" si="537"/>
        <v>23490</v>
      </c>
      <c r="S1731" s="242">
        <f t="shared" si="539"/>
        <v>29460.000000000004</v>
      </c>
      <c r="T1731" s="242">
        <f t="shared" si="540"/>
        <v>264325.59999999998</v>
      </c>
      <c r="U1731" s="242">
        <f t="shared" si="525"/>
        <v>317275.59999999998</v>
      </c>
      <c r="V1731" s="242">
        <f t="shared" si="535"/>
        <v>323335.59999999998</v>
      </c>
      <c r="W1731" s="242">
        <f t="shared" si="526"/>
        <v>32334</v>
      </c>
      <c r="X1731" s="242">
        <f t="shared" si="527"/>
        <v>11960</v>
      </c>
      <c r="Y1731" s="244">
        <f t="shared" si="528"/>
        <v>367620</v>
      </c>
      <c r="AB1731" s="241">
        <v>7300</v>
      </c>
      <c r="AC1731" s="242">
        <f t="shared" si="538"/>
        <v>27990</v>
      </c>
      <c r="AD1731" s="242">
        <f t="shared" si="541"/>
        <v>37580</v>
      </c>
      <c r="AE1731" s="242">
        <f t="shared" si="542"/>
        <v>344015.60000000003</v>
      </c>
      <c r="AF1731" s="242">
        <f t="shared" si="529"/>
        <v>409585.60000000003</v>
      </c>
      <c r="AG1731" s="242">
        <f t="shared" si="536"/>
        <v>416885.60000000003</v>
      </c>
      <c r="AH1731" s="242">
        <f t="shared" si="530"/>
        <v>41689</v>
      </c>
      <c r="AI1731" s="242">
        <f t="shared" si="531"/>
        <v>15420</v>
      </c>
      <c r="AJ1731" s="244">
        <f t="shared" si="532"/>
        <v>473990</v>
      </c>
      <c r="AM1731" s="246">
        <f t="shared" si="533"/>
        <v>21290</v>
      </c>
      <c r="AN1731" s="246">
        <f t="shared" si="534"/>
        <v>15620</v>
      </c>
    </row>
    <row r="1732" spans="2:40">
      <c r="B1732" s="2">
        <v>1727</v>
      </c>
      <c r="J1732" s="247">
        <v>1227</v>
      </c>
      <c r="N1732" s="195">
        <v>495600</v>
      </c>
      <c r="O1732" s="195">
        <v>383470</v>
      </c>
      <c r="Q1732" s="241">
        <v>6060</v>
      </c>
      <c r="R1732" s="242">
        <f t="shared" si="537"/>
        <v>23490</v>
      </c>
      <c r="S1732" s="242">
        <f t="shared" si="539"/>
        <v>29460.000000000004</v>
      </c>
      <c r="T1732" s="242">
        <f t="shared" si="540"/>
        <v>264541.2</v>
      </c>
      <c r="U1732" s="242">
        <f t="shared" si="525"/>
        <v>317491.20000000001</v>
      </c>
      <c r="V1732" s="242">
        <f t="shared" si="535"/>
        <v>323551.2</v>
      </c>
      <c r="W1732" s="242">
        <f t="shared" si="526"/>
        <v>32355</v>
      </c>
      <c r="X1732" s="242">
        <f t="shared" si="527"/>
        <v>11970</v>
      </c>
      <c r="Y1732" s="244">
        <f t="shared" si="528"/>
        <v>367870</v>
      </c>
      <c r="AB1732" s="241">
        <v>7300</v>
      </c>
      <c r="AC1732" s="242">
        <f t="shared" si="538"/>
        <v>27990</v>
      </c>
      <c r="AD1732" s="242">
        <f t="shared" si="541"/>
        <v>37580</v>
      </c>
      <c r="AE1732" s="242">
        <f t="shared" si="542"/>
        <v>344296.2</v>
      </c>
      <c r="AF1732" s="242">
        <f t="shared" si="529"/>
        <v>409866.2</v>
      </c>
      <c r="AG1732" s="242">
        <f t="shared" si="536"/>
        <v>417166.2</v>
      </c>
      <c r="AH1732" s="242">
        <f t="shared" si="530"/>
        <v>41717</v>
      </c>
      <c r="AI1732" s="242">
        <f t="shared" si="531"/>
        <v>15430</v>
      </c>
      <c r="AJ1732" s="244">
        <f t="shared" si="532"/>
        <v>474310</v>
      </c>
      <c r="AM1732" s="246">
        <f t="shared" si="533"/>
        <v>21290</v>
      </c>
      <c r="AN1732" s="246">
        <f t="shared" si="534"/>
        <v>15600</v>
      </c>
    </row>
    <row r="1733" spans="2:40">
      <c r="B1733" s="247">
        <v>1728</v>
      </c>
      <c r="J1733" s="247">
        <v>1228</v>
      </c>
      <c r="N1733" s="195">
        <v>495920</v>
      </c>
      <c r="O1733" s="195">
        <v>383720</v>
      </c>
      <c r="Q1733" s="241">
        <v>6060</v>
      </c>
      <c r="R1733" s="242">
        <f t="shared" si="537"/>
        <v>23490</v>
      </c>
      <c r="S1733" s="242">
        <f t="shared" si="539"/>
        <v>29460.000000000004</v>
      </c>
      <c r="T1733" s="242">
        <f t="shared" si="540"/>
        <v>264756.8</v>
      </c>
      <c r="U1733" s="242">
        <f t="shared" ref="U1733:U1796" si="543">R1733+S1733+T1733</f>
        <v>317706.8</v>
      </c>
      <c r="V1733" s="242">
        <f t="shared" si="535"/>
        <v>323766.8</v>
      </c>
      <c r="W1733" s="242">
        <f t="shared" ref="W1733:W1796" si="544">ROUND((V1733*0.1),0)</f>
        <v>32377</v>
      </c>
      <c r="X1733" s="242">
        <f t="shared" ref="X1733:X1796" si="545">ROUNDDOWN((V1733*0.037),-1)</f>
        <v>11970</v>
      </c>
      <c r="Y1733" s="244">
        <f t="shared" ref="Y1733:Y1796" si="546">ROUNDDOWN((V1733+W1733+X1733),-1)</f>
        <v>368110</v>
      </c>
      <c r="AB1733" s="241">
        <v>7300</v>
      </c>
      <c r="AC1733" s="242">
        <f t="shared" si="538"/>
        <v>27990</v>
      </c>
      <c r="AD1733" s="242">
        <f t="shared" si="541"/>
        <v>37580</v>
      </c>
      <c r="AE1733" s="242">
        <f t="shared" si="542"/>
        <v>344576.80000000005</v>
      </c>
      <c r="AF1733" s="242">
        <f t="shared" ref="AF1733:AF1796" si="547">AC1733+AD1733+AE1733</f>
        <v>410146.80000000005</v>
      </c>
      <c r="AG1733" s="242">
        <f t="shared" si="536"/>
        <v>417446.80000000005</v>
      </c>
      <c r="AH1733" s="242">
        <f t="shared" ref="AH1733:AH1796" si="548">ROUND((AG1733*0.1),0)</f>
        <v>41745</v>
      </c>
      <c r="AI1733" s="242">
        <f t="shared" ref="AI1733:AI1796" si="549">ROUNDDOWN((AG1733*0.037),-1)</f>
        <v>15440</v>
      </c>
      <c r="AJ1733" s="244">
        <f t="shared" ref="AJ1733:AJ1796" si="550">ROUNDDOWN((AG1733+AH1733+AI1733),-1)</f>
        <v>474630</v>
      </c>
      <c r="AM1733" s="246">
        <f t="shared" si="533"/>
        <v>21290</v>
      </c>
      <c r="AN1733" s="246">
        <f t="shared" si="534"/>
        <v>15610</v>
      </c>
    </row>
    <row r="1734" spans="2:40">
      <c r="B1734" s="2">
        <v>1729</v>
      </c>
      <c r="J1734" s="247">
        <v>1229</v>
      </c>
      <c r="N1734" s="195">
        <v>496240</v>
      </c>
      <c r="O1734" s="195">
        <v>383970</v>
      </c>
      <c r="Q1734" s="241">
        <v>6060</v>
      </c>
      <c r="R1734" s="242">
        <f t="shared" si="537"/>
        <v>23490</v>
      </c>
      <c r="S1734" s="242">
        <f t="shared" si="539"/>
        <v>29460.000000000004</v>
      </c>
      <c r="T1734" s="242">
        <f t="shared" si="540"/>
        <v>264972.39999999997</v>
      </c>
      <c r="U1734" s="242">
        <f t="shared" si="543"/>
        <v>317922.39999999997</v>
      </c>
      <c r="V1734" s="242">
        <f t="shared" si="535"/>
        <v>323982.39999999997</v>
      </c>
      <c r="W1734" s="242">
        <f t="shared" si="544"/>
        <v>32398</v>
      </c>
      <c r="X1734" s="242">
        <f t="shared" si="545"/>
        <v>11980</v>
      </c>
      <c r="Y1734" s="244">
        <f t="shared" si="546"/>
        <v>368360</v>
      </c>
      <c r="AB1734" s="241">
        <v>7300</v>
      </c>
      <c r="AC1734" s="242">
        <f t="shared" si="538"/>
        <v>27990</v>
      </c>
      <c r="AD1734" s="242">
        <f t="shared" si="541"/>
        <v>37580</v>
      </c>
      <c r="AE1734" s="242">
        <f t="shared" si="542"/>
        <v>344857.4</v>
      </c>
      <c r="AF1734" s="242">
        <f t="shared" si="547"/>
        <v>410427.4</v>
      </c>
      <c r="AG1734" s="242">
        <f t="shared" si="536"/>
        <v>417727.4</v>
      </c>
      <c r="AH1734" s="242">
        <f t="shared" si="548"/>
        <v>41773</v>
      </c>
      <c r="AI1734" s="242">
        <f t="shared" si="549"/>
        <v>15450</v>
      </c>
      <c r="AJ1734" s="244">
        <f t="shared" si="550"/>
        <v>474950</v>
      </c>
      <c r="AM1734" s="246">
        <f t="shared" ref="AM1734:AM1797" si="551">N1734-AJ1734</f>
        <v>21290</v>
      </c>
      <c r="AN1734" s="246">
        <f t="shared" ref="AN1734:AN1797" si="552">O1734-Y1734</f>
        <v>15610</v>
      </c>
    </row>
    <row r="1735" spans="2:40">
      <c r="B1735" s="247">
        <v>1730</v>
      </c>
      <c r="J1735" s="247">
        <v>1230</v>
      </c>
      <c r="N1735" s="195">
        <v>496560</v>
      </c>
      <c r="O1735" s="195">
        <v>384220</v>
      </c>
      <c r="Q1735" s="241">
        <v>6060</v>
      </c>
      <c r="R1735" s="242">
        <f t="shared" si="537"/>
        <v>23490</v>
      </c>
      <c r="S1735" s="242">
        <f t="shared" si="539"/>
        <v>29460.000000000004</v>
      </c>
      <c r="T1735" s="242">
        <f t="shared" si="540"/>
        <v>265188</v>
      </c>
      <c r="U1735" s="242">
        <f t="shared" si="543"/>
        <v>318138</v>
      </c>
      <c r="V1735" s="242">
        <f t="shared" si="535"/>
        <v>324198</v>
      </c>
      <c r="W1735" s="242">
        <f t="shared" si="544"/>
        <v>32420</v>
      </c>
      <c r="X1735" s="242">
        <f t="shared" si="545"/>
        <v>11990</v>
      </c>
      <c r="Y1735" s="244">
        <f t="shared" si="546"/>
        <v>368600</v>
      </c>
      <c r="AB1735" s="241">
        <v>7300</v>
      </c>
      <c r="AC1735" s="242">
        <f t="shared" si="538"/>
        <v>27990</v>
      </c>
      <c r="AD1735" s="242">
        <f t="shared" si="541"/>
        <v>37580</v>
      </c>
      <c r="AE1735" s="242">
        <f t="shared" si="542"/>
        <v>345138</v>
      </c>
      <c r="AF1735" s="242">
        <f t="shared" si="547"/>
        <v>410708</v>
      </c>
      <c r="AG1735" s="242">
        <f t="shared" si="536"/>
        <v>418008</v>
      </c>
      <c r="AH1735" s="242">
        <f t="shared" si="548"/>
        <v>41801</v>
      </c>
      <c r="AI1735" s="242">
        <f t="shared" si="549"/>
        <v>15460</v>
      </c>
      <c r="AJ1735" s="244">
        <f t="shared" si="550"/>
        <v>475260</v>
      </c>
      <c r="AM1735" s="246">
        <f t="shared" si="551"/>
        <v>21300</v>
      </c>
      <c r="AN1735" s="246">
        <f t="shared" si="552"/>
        <v>15620</v>
      </c>
    </row>
    <row r="1736" spans="2:40">
      <c r="B1736" s="2">
        <v>1731</v>
      </c>
      <c r="J1736" s="247">
        <v>1231</v>
      </c>
      <c r="N1736" s="195">
        <v>496880</v>
      </c>
      <c r="O1736" s="195">
        <v>384460</v>
      </c>
      <c r="Q1736" s="241">
        <v>6060</v>
      </c>
      <c r="R1736" s="242">
        <f t="shared" si="537"/>
        <v>23490</v>
      </c>
      <c r="S1736" s="242">
        <f t="shared" si="539"/>
        <v>29460.000000000004</v>
      </c>
      <c r="T1736" s="242">
        <f t="shared" si="540"/>
        <v>265403.59999999998</v>
      </c>
      <c r="U1736" s="242">
        <f t="shared" si="543"/>
        <v>318353.59999999998</v>
      </c>
      <c r="V1736" s="242">
        <f t="shared" si="535"/>
        <v>324413.59999999998</v>
      </c>
      <c r="W1736" s="242">
        <f t="shared" si="544"/>
        <v>32441</v>
      </c>
      <c r="X1736" s="242">
        <f t="shared" si="545"/>
        <v>12000</v>
      </c>
      <c r="Y1736" s="244">
        <f t="shared" si="546"/>
        <v>368850</v>
      </c>
      <c r="AB1736" s="241">
        <v>7300</v>
      </c>
      <c r="AC1736" s="242">
        <f t="shared" si="538"/>
        <v>27990</v>
      </c>
      <c r="AD1736" s="242">
        <f t="shared" si="541"/>
        <v>37580</v>
      </c>
      <c r="AE1736" s="242">
        <f t="shared" si="542"/>
        <v>345418.60000000003</v>
      </c>
      <c r="AF1736" s="242">
        <f t="shared" si="547"/>
        <v>410988.60000000003</v>
      </c>
      <c r="AG1736" s="242">
        <f t="shared" si="536"/>
        <v>418288.60000000003</v>
      </c>
      <c r="AH1736" s="242">
        <f t="shared" si="548"/>
        <v>41829</v>
      </c>
      <c r="AI1736" s="242">
        <f t="shared" si="549"/>
        <v>15470</v>
      </c>
      <c r="AJ1736" s="244">
        <f t="shared" si="550"/>
        <v>475580</v>
      </c>
      <c r="AM1736" s="246">
        <f t="shared" si="551"/>
        <v>21300</v>
      </c>
      <c r="AN1736" s="246">
        <f t="shared" si="552"/>
        <v>15610</v>
      </c>
    </row>
    <row r="1737" spans="2:40">
      <c r="B1737" s="247">
        <v>1732</v>
      </c>
      <c r="J1737" s="247">
        <v>1232</v>
      </c>
      <c r="N1737" s="195">
        <v>497200</v>
      </c>
      <c r="O1737" s="195">
        <v>384700</v>
      </c>
      <c r="Q1737" s="241">
        <v>6060</v>
      </c>
      <c r="R1737" s="242">
        <f t="shared" si="537"/>
        <v>23490</v>
      </c>
      <c r="S1737" s="242">
        <f t="shared" si="539"/>
        <v>29460.000000000004</v>
      </c>
      <c r="T1737" s="242">
        <f t="shared" si="540"/>
        <v>265619.20000000001</v>
      </c>
      <c r="U1737" s="242">
        <f t="shared" si="543"/>
        <v>318569.2</v>
      </c>
      <c r="V1737" s="242">
        <f t="shared" si="535"/>
        <v>324629.2</v>
      </c>
      <c r="W1737" s="242">
        <f t="shared" si="544"/>
        <v>32463</v>
      </c>
      <c r="X1737" s="242">
        <f t="shared" si="545"/>
        <v>12010</v>
      </c>
      <c r="Y1737" s="244">
        <f t="shared" si="546"/>
        <v>369100</v>
      </c>
      <c r="AB1737" s="241">
        <v>7300</v>
      </c>
      <c r="AC1737" s="242">
        <f t="shared" si="538"/>
        <v>27990</v>
      </c>
      <c r="AD1737" s="242">
        <f t="shared" si="541"/>
        <v>37580</v>
      </c>
      <c r="AE1737" s="242">
        <f t="shared" si="542"/>
        <v>345699.2</v>
      </c>
      <c r="AF1737" s="242">
        <f t="shared" si="547"/>
        <v>411269.2</v>
      </c>
      <c r="AG1737" s="242">
        <f t="shared" si="536"/>
        <v>418569.2</v>
      </c>
      <c r="AH1737" s="242">
        <f t="shared" si="548"/>
        <v>41857</v>
      </c>
      <c r="AI1737" s="242">
        <f t="shared" si="549"/>
        <v>15480</v>
      </c>
      <c r="AJ1737" s="244">
        <f t="shared" si="550"/>
        <v>475900</v>
      </c>
      <c r="AM1737" s="246">
        <f t="shared" si="551"/>
        <v>21300</v>
      </c>
      <c r="AN1737" s="246">
        <f t="shared" si="552"/>
        <v>15600</v>
      </c>
    </row>
    <row r="1738" spans="2:40">
      <c r="B1738" s="2">
        <v>1733</v>
      </c>
      <c r="J1738" s="247">
        <v>1233</v>
      </c>
      <c r="N1738" s="195">
        <v>497520</v>
      </c>
      <c r="O1738" s="195">
        <v>384950</v>
      </c>
      <c r="Q1738" s="241">
        <v>6060</v>
      </c>
      <c r="R1738" s="242">
        <f t="shared" si="537"/>
        <v>23490</v>
      </c>
      <c r="S1738" s="242">
        <f t="shared" si="539"/>
        <v>29460.000000000004</v>
      </c>
      <c r="T1738" s="242">
        <f t="shared" si="540"/>
        <v>265834.8</v>
      </c>
      <c r="U1738" s="242">
        <f t="shared" si="543"/>
        <v>318784.8</v>
      </c>
      <c r="V1738" s="242">
        <f t="shared" si="535"/>
        <v>324844.79999999999</v>
      </c>
      <c r="W1738" s="242">
        <f t="shared" si="544"/>
        <v>32484</v>
      </c>
      <c r="X1738" s="242">
        <f t="shared" si="545"/>
        <v>12010</v>
      </c>
      <c r="Y1738" s="244">
        <f t="shared" si="546"/>
        <v>369330</v>
      </c>
      <c r="AB1738" s="241">
        <v>7300</v>
      </c>
      <c r="AC1738" s="242">
        <f t="shared" si="538"/>
        <v>27990</v>
      </c>
      <c r="AD1738" s="242">
        <f t="shared" si="541"/>
        <v>37580</v>
      </c>
      <c r="AE1738" s="242">
        <f t="shared" si="542"/>
        <v>345979.80000000005</v>
      </c>
      <c r="AF1738" s="242">
        <f t="shared" si="547"/>
        <v>411549.80000000005</v>
      </c>
      <c r="AG1738" s="242">
        <f t="shared" si="536"/>
        <v>418849.80000000005</v>
      </c>
      <c r="AH1738" s="242">
        <f t="shared" si="548"/>
        <v>41885</v>
      </c>
      <c r="AI1738" s="242">
        <f t="shared" si="549"/>
        <v>15490</v>
      </c>
      <c r="AJ1738" s="244">
        <f t="shared" si="550"/>
        <v>476220</v>
      </c>
      <c r="AM1738" s="246">
        <f t="shared" si="551"/>
        <v>21300</v>
      </c>
      <c r="AN1738" s="246">
        <f t="shared" si="552"/>
        <v>15620</v>
      </c>
    </row>
    <row r="1739" spans="2:40">
      <c r="B1739" s="247">
        <v>1734</v>
      </c>
      <c r="J1739" s="247">
        <v>1234</v>
      </c>
      <c r="N1739" s="195">
        <v>497840</v>
      </c>
      <c r="O1739" s="195">
        <v>385190</v>
      </c>
      <c r="Q1739" s="241">
        <v>6060</v>
      </c>
      <c r="R1739" s="242">
        <f t="shared" si="537"/>
        <v>23490</v>
      </c>
      <c r="S1739" s="242">
        <f t="shared" si="539"/>
        <v>29460.000000000004</v>
      </c>
      <c r="T1739" s="242">
        <f t="shared" si="540"/>
        <v>266050.39999999997</v>
      </c>
      <c r="U1739" s="242">
        <f t="shared" si="543"/>
        <v>319000.39999999997</v>
      </c>
      <c r="V1739" s="242">
        <f t="shared" si="535"/>
        <v>325060.39999999997</v>
      </c>
      <c r="W1739" s="242">
        <f t="shared" si="544"/>
        <v>32506</v>
      </c>
      <c r="X1739" s="242">
        <f t="shared" si="545"/>
        <v>12020</v>
      </c>
      <c r="Y1739" s="244">
        <f t="shared" si="546"/>
        <v>369580</v>
      </c>
      <c r="AB1739" s="241">
        <v>7300</v>
      </c>
      <c r="AC1739" s="242">
        <f t="shared" si="538"/>
        <v>27990</v>
      </c>
      <c r="AD1739" s="242">
        <f t="shared" si="541"/>
        <v>37580</v>
      </c>
      <c r="AE1739" s="242">
        <f t="shared" si="542"/>
        <v>346260.4</v>
      </c>
      <c r="AF1739" s="242">
        <f t="shared" si="547"/>
        <v>411830.4</v>
      </c>
      <c r="AG1739" s="242">
        <f t="shared" si="536"/>
        <v>419130.4</v>
      </c>
      <c r="AH1739" s="242">
        <f t="shared" si="548"/>
        <v>41913</v>
      </c>
      <c r="AI1739" s="242">
        <f t="shared" si="549"/>
        <v>15500</v>
      </c>
      <c r="AJ1739" s="244">
        <f t="shared" si="550"/>
        <v>476540</v>
      </c>
      <c r="AM1739" s="246">
        <f t="shared" si="551"/>
        <v>21300</v>
      </c>
      <c r="AN1739" s="246">
        <f t="shared" si="552"/>
        <v>15610</v>
      </c>
    </row>
    <row r="1740" spans="2:40">
      <c r="B1740" s="2">
        <v>1735</v>
      </c>
      <c r="J1740" s="247">
        <v>1235</v>
      </c>
      <c r="N1740" s="195">
        <v>498160</v>
      </c>
      <c r="O1740" s="195">
        <v>385440</v>
      </c>
      <c r="Q1740" s="241">
        <v>6060</v>
      </c>
      <c r="R1740" s="242">
        <f t="shared" si="537"/>
        <v>23490</v>
      </c>
      <c r="S1740" s="242">
        <f t="shared" si="539"/>
        <v>29460.000000000004</v>
      </c>
      <c r="T1740" s="242">
        <f t="shared" si="540"/>
        <v>266266</v>
      </c>
      <c r="U1740" s="242">
        <f t="shared" si="543"/>
        <v>319216</v>
      </c>
      <c r="V1740" s="242">
        <f t="shared" si="535"/>
        <v>325276</v>
      </c>
      <c r="W1740" s="242">
        <f t="shared" si="544"/>
        <v>32528</v>
      </c>
      <c r="X1740" s="242">
        <f t="shared" si="545"/>
        <v>12030</v>
      </c>
      <c r="Y1740" s="244">
        <f t="shared" si="546"/>
        <v>369830</v>
      </c>
      <c r="AB1740" s="241">
        <v>7300</v>
      </c>
      <c r="AC1740" s="242">
        <f t="shared" si="538"/>
        <v>27990</v>
      </c>
      <c r="AD1740" s="242">
        <f t="shared" si="541"/>
        <v>37580</v>
      </c>
      <c r="AE1740" s="242">
        <f t="shared" si="542"/>
        <v>346541</v>
      </c>
      <c r="AF1740" s="242">
        <f t="shared" si="547"/>
        <v>412111</v>
      </c>
      <c r="AG1740" s="242">
        <f t="shared" si="536"/>
        <v>419411</v>
      </c>
      <c r="AH1740" s="242">
        <f t="shared" si="548"/>
        <v>41941</v>
      </c>
      <c r="AI1740" s="242">
        <f t="shared" si="549"/>
        <v>15510</v>
      </c>
      <c r="AJ1740" s="244">
        <f t="shared" si="550"/>
        <v>476860</v>
      </c>
      <c r="AM1740" s="246">
        <f t="shared" si="551"/>
        <v>21300</v>
      </c>
      <c r="AN1740" s="246">
        <f t="shared" si="552"/>
        <v>15610</v>
      </c>
    </row>
    <row r="1741" spans="2:40">
      <c r="B1741" s="247">
        <v>1736</v>
      </c>
      <c r="J1741" s="247">
        <v>1236</v>
      </c>
      <c r="N1741" s="195">
        <v>498480</v>
      </c>
      <c r="O1741" s="195">
        <v>385690</v>
      </c>
      <c r="Q1741" s="241">
        <v>6060</v>
      </c>
      <c r="R1741" s="242">
        <f t="shared" si="537"/>
        <v>23490</v>
      </c>
      <c r="S1741" s="242">
        <f t="shared" si="539"/>
        <v>29460.000000000004</v>
      </c>
      <c r="T1741" s="242">
        <f t="shared" si="540"/>
        <v>266481.59999999998</v>
      </c>
      <c r="U1741" s="242">
        <f t="shared" si="543"/>
        <v>319431.59999999998</v>
      </c>
      <c r="V1741" s="242">
        <f t="shared" si="535"/>
        <v>325491.59999999998</v>
      </c>
      <c r="W1741" s="242">
        <f t="shared" si="544"/>
        <v>32549</v>
      </c>
      <c r="X1741" s="242">
        <f t="shared" si="545"/>
        <v>12040</v>
      </c>
      <c r="Y1741" s="244">
        <f t="shared" si="546"/>
        <v>370080</v>
      </c>
      <c r="AB1741" s="241">
        <v>7300</v>
      </c>
      <c r="AC1741" s="242">
        <f t="shared" si="538"/>
        <v>27990</v>
      </c>
      <c r="AD1741" s="242">
        <f t="shared" si="541"/>
        <v>37580</v>
      </c>
      <c r="AE1741" s="242">
        <f t="shared" si="542"/>
        <v>346821.60000000003</v>
      </c>
      <c r="AF1741" s="242">
        <f t="shared" si="547"/>
        <v>412391.60000000003</v>
      </c>
      <c r="AG1741" s="242">
        <f t="shared" si="536"/>
        <v>419691.60000000003</v>
      </c>
      <c r="AH1741" s="242">
        <f t="shared" si="548"/>
        <v>41969</v>
      </c>
      <c r="AI1741" s="242">
        <f t="shared" si="549"/>
        <v>15520</v>
      </c>
      <c r="AJ1741" s="244">
        <f t="shared" si="550"/>
        <v>477180</v>
      </c>
      <c r="AM1741" s="246">
        <f t="shared" si="551"/>
        <v>21300</v>
      </c>
      <c r="AN1741" s="246">
        <f t="shared" si="552"/>
        <v>15610</v>
      </c>
    </row>
    <row r="1742" spans="2:40">
      <c r="B1742" s="2">
        <v>1737</v>
      </c>
      <c r="J1742" s="247">
        <v>1237</v>
      </c>
      <c r="N1742" s="195">
        <v>498800</v>
      </c>
      <c r="O1742" s="195">
        <v>385930</v>
      </c>
      <c r="Q1742" s="241">
        <v>6060</v>
      </c>
      <c r="R1742" s="242">
        <f t="shared" si="537"/>
        <v>23490</v>
      </c>
      <c r="S1742" s="242">
        <f t="shared" si="539"/>
        <v>29460.000000000004</v>
      </c>
      <c r="T1742" s="242">
        <f t="shared" si="540"/>
        <v>266697.2</v>
      </c>
      <c r="U1742" s="242">
        <f t="shared" si="543"/>
        <v>319647.2</v>
      </c>
      <c r="V1742" s="242">
        <f t="shared" ref="V1742:V1805" si="553">Q1742+U1742</f>
        <v>325707.2</v>
      </c>
      <c r="W1742" s="242">
        <f t="shared" si="544"/>
        <v>32571</v>
      </c>
      <c r="X1742" s="242">
        <f t="shared" si="545"/>
        <v>12050</v>
      </c>
      <c r="Y1742" s="244">
        <f t="shared" si="546"/>
        <v>370320</v>
      </c>
      <c r="AB1742" s="241">
        <v>7300</v>
      </c>
      <c r="AC1742" s="242">
        <f t="shared" si="538"/>
        <v>27990</v>
      </c>
      <c r="AD1742" s="242">
        <f t="shared" si="541"/>
        <v>37580</v>
      </c>
      <c r="AE1742" s="242">
        <f t="shared" si="542"/>
        <v>347102.2</v>
      </c>
      <c r="AF1742" s="242">
        <f t="shared" si="547"/>
        <v>412672.2</v>
      </c>
      <c r="AG1742" s="242">
        <f t="shared" ref="AG1742:AG1805" si="554">AB1742+AF1742</f>
        <v>419972.2</v>
      </c>
      <c r="AH1742" s="242">
        <f t="shared" si="548"/>
        <v>41997</v>
      </c>
      <c r="AI1742" s="242">
        <f t="shared" si="549"/>
        <v>15530</v>
      </c>
      <c r="AJ1742" s="244">
        <f t="shared" si="550"/>
        <v>477490</v>
      </c>
      <c r="AM1742" s="246">
        <f t="shared" si="551"/>
        <v>21310</v>
      </c>
      <c r="AN1742" s="246">
        <f t="shared" si="552"/>
        <v>15610</v>
      </c>
    </row>
    <row r="1743" spans="2:40">
      <c r="B1743" s="247">
        <v>1738</v>
      </c>
      <c r="J1743" s="247">
        <v>1238</v>
      </c>
      <c r="N1743" s="195">
        <v>499120</v>
      </c>
      <c r="O1743" s="195">
        <v>386170</v>
      </c>
      <c r="Q1743" s="241">
        <v>6060</v>
      </c>
      <c r="R1743" s="242">
        <f t="shared" si="537"/>
        <v>23490</v>
      </c>
      <c r="S1743" s="242">
        <f t="shared" si="539"/>
        <v>29460.000000000004</v>
      </c>
      <c r="T1743" s="242">
        <f t="shared" si="540"/>
        <v>266912.8</v>
      </c>
      <c r="U1743" s="242">
        <f t="shared" si="543"/>
        <v>319862.8</v>
      </c>
      <c r="V1743" s="242">
        <f t="shared" si="553"/>
        <v>325922.8</v>
      </c>
      <c r="W1743" s="242">
        <f t="shared" si="544"/>
        <v>32592</v>
      </c>
      <c r="X1743" s="242">
        <f t="shared" si="545"/>
        <v>12050</v>
      </c>
      <c r="Y1743" s="244">
        <f t="shared" si="546"/>
        <v>370560</v>
      </c>
      <c r="AB1743" s="241">
        <v>7300</v>
      </c>
      <c r="AC1743" s="242">
        <f t="shared" si="538"/>
        <v>27990</v>
      </c>
      <c r="AD1743" s="242">
        <f t="shared" si="541"/>
        <v>37580</v>
      </c>
      <c r="AE1743" s="242">
        <f t="shared" si="542"/>
        <v>347382.80000000005</v>
      </c>
      <c r="AF1743" s="242">
        <f t="shared" si="547"/>
        <v>412952.80000000005</v>
      </c>
      <c r="AG1743" s="242">
        <f t="shared" si="554"/>
        <v>420252.80000000005</v>
      </c>
      <c r="AH1743" s="242">
        <f t="shared" si="548"/>
        <v>42025</v>
      </c>
      <c r="AI1743" s="242">
        <f t="shared" si="549"/>
        <v>15540</v>
      </c>
      <c r="AJ1743" s="244">
        <f t="shared" si="550"/>
        <v>477810</v>
      </c>
      <c r="AM1743" s="246">
        <f t="shared" si="551"/>
        <v>21310</v>
      </c>
      <c r="AN1743" s="246">
        <f t="shared" si="552"/>
        <v>15610</v>
      </c>
    </row>
    <row r="1744" spans="2:40">
      <c r="B1744" s="2">
        <v>1739</v>
      </c>
      <c r="J1744" s="247">
        <v>1239</v>
      </c>
      <c r="N1744" s="195">
        <v>499430</v>
      </c>
      <c r="O1744" s="195">
        <v>386420</v>
      </c>
      <c r="Q1744" s="241">
        <v>6060</v>
      </c>
      <c r="R1744" s="242">
        <f t="shared" si="537"/>
        <v>23490</v>
      </c>
      <c r="S1744" s="242">
        <f t="shared" si="539"/>
        <v>29460.000000000004</v>
      </c>
      <c r="T1744" s="242">
        <f t="shared" si="540"/>
        <v>267128.39999999997</v>
      </c>
      <c r="U1744" s="242">
        <f t="shared" si="543"/>
        <v>320078.39999999997</v>
      </c>
      <c r="V1744" s="242">
        <f t="shared" si="553"/>
        <v>326138.39999999997</v>
      </c>
      <c r="W1744" s="242">
        <f t="shared" si="544"/>
        <v>32614</v>
      </c>
      <c r="X1744" s="242">
        <f t="shared" si="545"/>
        <v>12060</v>
      </c>
      <c r="Y1744" s="244">
        <f t="shared" si="546"/>
        <v>370810</v>
      </c>
      <c r="AB1744" s="241">
        <v>7300</v>
      </c>
      <c r="AC1744" s="242">
        <f t="shared" si="538"/>
        <v>27990</v>
      </c>
      <c r="AD1744" s="242">
        <f t="shared" si="541"/>
        <v>37580</v>
      </c>
      <c r="AE1744" s="242">
        <f t="shared" si="542"/>
        <v>347663.4</v>
      </c>
      <c r="AF1744" s="242">
        <f t="shared" si="547"/>
        <v>413233.4</v>
      </c>
      <c r="AG1744" s="242">
        <f t="shared" si="554"/>
        <v>420533.4</v>
      </c>
      <c r="AH1744" s="242">
        <f t="shared" si="548"/>
        <v>42053</v>
      </c>
      <c r="AI1744" s="242">
        <f t="shared" si="549"/>
        <v>15550</v>
      </c>
      <c r="AJ1744" s="244">
        <f t="shared" si="550"/>
        <v>478130</v>
      </c>
      <c r="AM1744" s="246">
        <f t="shared" si="551"/>
        <v>21300</v>
      </c>
      <c r="AN1744" s="246">
        <f t="shared" si="552"/>
        <v>15610</v>
      </c>
    </row>
    <row r="1745" spans="2:40">
      <c r="B1745" s="247">
        <v>1740</v>
      </c>
      <c r="J1745" s="247">
        <v>1240</v>
      </c>
      <c r="N1745" s="195">
        <v>499750</v>
      </c>
      <c r="O1745" s="195">
        <v>386670</v>
      </c>
      <c r="Q1745" s="241">
        <v>6060</v>
      </c>
      <c r="R1745" s="242">
        <f t="shared" si="537"/>
        <v>23490</v>
      </c>
      <c r="S1745" s="242">
        <f t="shared" si="539"/>
        <v>29460.000000000004</v>
      </c>
      <c r="T1745" s="242">
        <f t="shared" si="540"/>
        <v>267344</v>
      </c>
      <c r="U1745" s="242">
        <f t="shared" si="543"/>
        <v>320294</v>
      </c>
      <c r="V1745" s="242">
        <f t="shared" si="553"/>
        <v>326354</v>
      </c>
      <c r="W1745" s="242">
        <f t="shared" si="544"/>
        <v>32635</v>
      </c>
      <c r="X1745" s="242">
        <f t="shared" si="545"/>
        <v>12070</v>
      </c>
      <c r="Y1745" s="244">
        <f t="shared" si="546"/>
        <v>371050</v>
      </c>
      <c r="AB1745" s="241">
        <v>7300</v>
      </c>
      <c r="AC1745" s="242">
        <f t="shared" si="538"/>
        <v>27990</v>
      </c>
      <c r="AD1745" s="242">
        <f t="shared" si="541"/>
        <v>37580</v>
      </c>
      <c r="AE1745" s="242">
        <f t="shared" si="542"/>
        <v>347944</v>
      </c>
      <c r="AF1745" s="242">
        <f t="shared" si="547"/>
        <v>413514</v>
      </c>
      <c r="AG1745" s="242">
        <f t="shared" si="554"/>
        <v>420814</v>
      </c>
      <c r="AH1745" s="242">
        <f t="shared" si="548"/>
        <v>42081</v>
      </c>
      <c r="AI1745" s="242">
        <f t="shared" si="549"/>
        <v>15570</v>
      </c>
      <c r="AJ1745" s="244">
        <f t="shared" si="550"/>
        <v>478460</v>
      </c>
      <c r="AM1745" s="246">
        <f t="shared" si="551"/>
        <v>21290</v>
      </c>
      <c r="AN1745" s="246">
        <f t="shared" si="552"/>
        <v>15620</v>
      </c>
    </row>
    <row r="1746" spans="2:40">
      <c r="B1746" s="2">
        <v>1741</v>
      </c>
      <c r="J1746" s="247">
        <v>1241</v>
      </c>
      <c r="N1746" s="195">
        <v>500070</v>
      </c>
      <c r="O1746" s="195">
        <v>386910</v>
      </c>
      <c r="Q1746" s="241">
        <v>6060</v>
      </c>
      <c r="R1746" s="242">
        <f t="shared" si="537"/>
        <v>23490</v>
      </c>
      <c r="S1746" s="242">
        <f t="shared" si="539"/>
        <v>29460.000000000004</v>
      </c>
      <c r="T1746" s="242">
        <f t="shared" si="540"/>
        <v>267559.59999999998</v>
      </c>
      <c r="U1746" s="242">
        <f t="shared" si="543"/>
        <v>320509.59999999998</v>
      </c>
      <c r="V1746" s="242">
        <f t="shared" si="553"/>
        <v>326569.59999999998</v>
      </c>
      <c r="W1746" s="242">
        <f t="shared" si="544"/>
        <v>32657</v>
      </c>
      <c r="X1746" s="242">
        <f t="shared" si="545"/>
        <v>12080</v>
      </c>
      <c r="Y1746" s="244">
        <f t="shared" si="546"/>
        <v>371300</v>
      </c>
      <c r="AB1746" s="241">
        <v>7300</v>
      </c>
      <c r="AC1746" s="242">
        <f t="shared" si="538"/>
        <v>27990</v>
      </c>
      <c r="AD1746" s="242">
        <f t="shared" si="541"/>
        <v>37580</v>
      </c>
      <c r="AE1746" s="242">
        <f t="shared" si="542"/>
        <v>348224.60000000003</v>
      </c>
      <c r="AF1746" s="242">
        <f t="shared" si="547"/>
        <v>413794.60000000003</v>
      </c>
      <c r="AG1746" s="242">
        <f t="shared" si="554"/>
        <v>421094.60000000003</v>
      </c>
      <c r="AH1746" s="242">
        <f t="shared" si="548"/>
        <v>42109</v>
      </c>
      <c r="AI1746" s="242">
        <f t="shared" si="549"/>
        <v>15580</v>
      </c>
      <c r="AJ1746" s="244">
        <f t="shared" si="550"/>
        <v>478780</v>
      </c>
      <c r="AM1746" s="246">
        <f t="shared" si="551"/>
        <v>21290</v>
      </c>
      <c r="AN1746" s="246">
        <f t="shared" si="552"/>
        <v>15610</v>
      </c>
    </row>
    <row r="1747" spans="2:40">
      <c r="B1747" s="247">
        <v>1742</v>
      </c>
      <c r="J1747" s="247">
        <v>1242</v>
      </c>
      <c r="N1747" s="195">
        <v>500390</v>
      </c>
      <c r="O1747" s="195">
        <v>387150</v>
      </c>
      <c r="Q1747" s="241">
        <v>6060</v>
      </c>
      <c r="R1747" s="242">
        <f t="shared" si="537"/>
        <v>23490</v>
      </c>
      <c r="S1747" s="242">
        <f t="shared" si="539"/>
        <v>29460.000000000004</v>
      </c>
      <c r="T1747" s="242">
        <f t="shared" si="540"/>
        <v>267775.2</v>
      </c>
      <c r="U1747" s="242">
        <f t="shared" si="543"/>
        <v>320725.2</v>
      </c>
      <c r="V1747" s="242">
        <f t="shared" si="553"/>
        <v>326785.2</v>
      </c>
      <c r="W1747" s="242">
        <f t="shared" si="544"/>
        <v>32679</v>
      </c>
      <c r="X1747" s="242">
        <f t="shared" si="545"/>
        <v>12090</v>
      </c>
      <c r="Y1747" s="244">
        <f t="shared" si="546"/>
        <v>371550</v>
      </c>
      <c r="AB1747" s="241">
        <v>7300</v>
      </c>
      <c r="AC1747" s="242">
        <f t="shared" si="538"/>
        <v>27990</v>
      </c>
      <c r="AD1747" s="242">
        <f t="shared" si="541"/>
        <v>37580</v>
      </c>
      <c r="AE1747" s="242">
        <f t="shared" si="542"/>
        <v>348505.2</v>
      </c>
      <c r="AF1747" s="242">
        <f t="shared" si="547"/>
        <v>414075.2</v>
      </c>
      <c r="AG1747" s="242">
        <f t="shared" si="554"/>
        <v>421375.2</v>
      </c>
      <c r="AH1747" s="242">
        <f t="shared" si="548"/>
        <v>42138</v>
      </c>
      <c r="AI1747" s="242">
        <f t="shared" si="549"/>
        <v>15590</v>
      </c>
      <c r="AJ1747" s="244">
        <f t="shared" si="550"/>
        <v>479100</v>
      </c>
      <c r="AM1747" s="246">
        <f t="shared" si="551"/>
        <v>21290</v>
      </c>
      <c r="AN1747" s="246">
        <f t="shared" si="552"/>
        <v>15600</v>
      </c>
    </row>
    <row r="1748" spans="2:40">
      <c r="B1748" s="2">
        <v>1743</v>
      </c>
      <c r="J1748" s="247">
        <v>1243</v>
      </c>
      <c r="N1748" s="195">
        <v>500710</v>
      </c>
      <c r="O1748" s="195">
        <v>387400</v>
      </c>
      <c r="Q1748" s="241">
        <v>6060</v>
      </c>
      <c r="R1748" s="242">
        <f t="shared" si="537"/>
        <v>23490</v>
      </c>
      <c r="S1748" s="242">
        <f t="shared" si="539"/>
        <v>29460.000000000004</v>
      </c>
      <c r="T1748" s="242">
        <f t="shared" si="540"/>
        <v>267990.8</v>
      </c>
      <c r="U1748" s="242">
        <f t="shared" si="543"/>
        <v>320940.79999999999</v>
      </c>
      <c r="V1748" s="242">
        <f t="shared" si="553"/>
        <v>327000.8</v>
      </c>
      <c r="W1748" s="242">
        <f t="shared" si="544"/>
        <v>32700</v>
      </c>
      <c r="X1748" s="242">
        <f t="shared" si="545"/>
        <v>12090</v>
      </c>
      <c r="Y1748" s="244">
        <f t="shared" si="546"/>
        <v>371790</v>
      </c>
      <c r="AB1748" s="241">
        <v>7300</v>
      </c>
      <c r="AC1748" s="242">
        <f t="shared" si="538"/>
        <v>27990</v>
      </c>
      <c r="AD1748" s="242">
        <f t="shared" si="541"/>
        <v>37580</v>
      </c>
      <c r="AE1748" s="242">
        <f t="shared" si="542"/>
        <v>348785.80000000005</v>
      </c>
      <c r="AF1748" s="242">
        <f t="shared" si="547"/>
        <v>414355.80000000005</v>
      </c>
      <c r="AG1748" s="242">
        <f t="shared" si="554"/>
        <v>421655.80000000005</v>
      </c>
      <c r="AH1748" s="242">
        <f t="shared" si="548"/>
        <v>42166</v>
      </c>
      <c r="AI1748" s="242">
        <f t="shared" si="549"/>
        <v>15600</v>
      </c>
      <c r="AJ1748" s="244">
        <f t="shared" si="550"/>
        <v>479420</v>
      </c>
      <c r="AM1748" s="246">
        <f t="shared" si="551"/>
        <v>21290</v>
      </c>
      <c r="AN1748" s="246">
        <f t="shared" si="552"/>
        <v>15610</v>
      </c>
    </row>
    <row r="1749" spans="2:40">
      <c r="B1749" s="247">
        <v>1744</v>
      </c>
      <c r="J1749" s="247">
        <v>1244</v>
      </c>
      <c r="N1749" s="195">
        <v>501030</v>
      </c>
      <c r="O1749" s="195">
        <v>387650</v>
      </c>
      <c r="Q1749" s="241">
        <v>6060</v>
      </c>
      <c r="R1749" s="242">
        <f t="shared" si="537"/>
        <v>23490</v>
      </c>
      <c r="S1749" s="242">
        <f t="shared" si="539"/>
        <v>29460.000000000004</v>
      </c>
      <c r="T1749" s="242">
        <f t="shared" si="540"/>
        <v>268206.39999999997</v>
      </c>
      <c r="U1749" s="242">
        <f t="shared" si="543"/>
        <v>321156.39999999997</v>
      </c>
      <c r="V1749" s="242">
        <f t="shared" si="553"/>
        <v>327216.39999999997</v>
      </c>
      <c r="W1749" s="242">
        <f t="shared" si="544"/>
        <v>32722</v>
      </c>
      <c r="X1749" s="242">
        <f t="shared" si="545"/>
        <v>12100</v>
      </c>
      <c r="Y1749" s="244">
        <f t="shared" si="546"/>
        <v>372030</v>
      </c>
      <c r="AB1749" s="241">
        <v>7300</v>
      </c>
      <c r="AC1749" s="242">
        <f t="shared" si="538"/>
        <v>27990</v>
      </c>
      <c r="AD1749" s="242">
        <f t="shared" si="541"/>
        <v>37580</v>
      </c>
      <c r="AE1749" s="242">
        <f t="shared" si="542"/>
        <v>349066.4</v>
      </c>
      <c r="AF1749" s="242">
        <f t="shared" si="547"/>
        <v>414636.4</v>
      </c>
      <c r="AG1749" s="242">
        <f t="shared" si="554"/>
        <v>421936.4</v>
      </c>
      <c r="AH1749" s="242">
        <f t="shared" si="548"/>
        <v>42194</v>
      </c>
      <c r="AI1749" s="242">
        <f t="shared" si="549"/>
        <v>15610</v>
      </c>
      <c r="AJ1749" s="244">
        <f t="shared" si="550"/>
        <v>479740</v>
      </c>
      <c r="AM1749" s="246">
        <f t="shared" si="551"/>
        <v>21290</v>
      </c>
      <c r="AN1749" s="246">
        <f t="shared" si="552"/>
        <v>15620</v>
      </c>
    </row>
    <row r="1750" spans="2:40">
      <c r="B1750" s="2">
        <v>1745</v>
      </c>
      <c r="J1750" s="247">
        <v>1245</v>
      </c>
      <c r="N1750" s="195">
        <v>501350</v>
      </c>
      <c r="O1750" s="195">
        <v>387890</v>
      </c>
      <c r="Q1750" s="241">
        <v>6060</v>
      </c>
      <c r="R1750" s="242">
        <f t="shared" si="537"/>
        <v>23490</v>
      </c>
      <c r="S1750" s="242">
        <f t="shared" si="539"/>
        <v>29460.000000000004</v>
      </c>
      <c r="T1750" s="242">
        <f t="shared" si="540"/>
        <v>268422</v>
      </c>
      <c r="U1750" s="242">
        <f t="shared" si="543"/>
        <v>321372</v>
      </c>
      <c r="V1750" s="242">
        <f t="shared" si="553"/>
        <v>327432</v>
      </c>
      <c r="W1750" s="242">
        <f t="shared" si="544"/>
        <v>32743</v>
      </c>
      <c r="X1750" s="242">
        <f t="shared" si="545"/>
        <v>12110</v>
      </c>
      <c r="Y1750" s="244">
        <f t="shared" si="546"/>
        <v>372280</v>
      </c>
      <c r="AB1750" s="241">
        <v>7300</v>
      </c>
      <c r="AC1750" s="242">
        <f t="shared" si="538"/>
        <v>27990</v>
      </c>
      <c r="AD1750" s="242">
        <f t="shared" si="541"/>
        <v>37580</v>
      </c>
      <c r="AE1750" s="242">
        <f t="shared" si="542"/>
        <v>349347</v>
      </c>
      <c r="AF1750" s="242">
        <f t="shared" si="547"/>
        <v>414917</v>
      </c>
      <c r="AG1750" s="242">
        <f t="shared" si="554"/>
        <v>422217</v>
      </c>
      <c r="AH1750" s="242">
        <f t="shared" si="548"/>
        <v>42222</v>
      </c>
      <c r="AI1750" s="242">
        <f t="shared" si="549"/>
        <v>15620</v>
      </c>
      <c r="AJ1750" s="244">
        <f t="shared" si="550"/>
        <v>480050</v>
      </c>
      <c r="AM1750" s="246">
        <f t="shared" si="551"/>
        <v>21300</v>
      </c>
      <c r="AN1750" s="246">
        <f t="shared" si="552"/>
        <v>15610</v>
      </c>
    </row>
    <row r="1751" spans="2:40">
      <c r="B1751" s="247">
        <v>1746</v>
      </c>
      <c r="J1751" s="247">
        <v>1246</v>
      </c>
      <c r="N1751" s="195">
        <v>501670</v>
      </c>
      <c r="O1751" s="195">
        <v>388140</v>
      </c>
      <c r="Q1751" s="241">
        <v>6060</v>
      </c>
      <c r="R1751" s="242">
        <f t="shared" si="537"/>
        <v>23490</v>
      </c>
      <c r="S1751" s="242">
        <f t="shared" si="539"/>
        <v>29460.000000000004</v>
      </c>
      <c r="T1751" s="242">
        <f t="shared" si="540"/>
        <v>268637.59999999998</v>
      </c>
      <c r="U1751" s="242">
        <f t="shared" si="543"/>
        <v>321587.59999999998</v>
      </c>
      <c r="V1751" s="242">
        <f t="shared" si="553"/>
        <v>327647.59999999998</v>
      </c>
      <c r="W1751" s="242">
        <f t="shared" si="544"/>
        <v>32765</v>
      </c>
      <c r="X1751" s="242">
        <f t="shared" si="545"/>
        <v>12120</v>
      </c>
      <c r="Y1751" s="244">
        <f t="shared" si="546"/>
        <v>372530</v>
      </c>
      <c r="AB1751" s="241">
        <v>7300</v>
      </c>
      <c r="AC1751" s="242">
        <f t="shared" si="538"/>
        <v>27990</v>
      </c>
      <c r="AD1751" s="242">
        <f t="shared" si="541"/>
        <v>37580</v>
      </c>
      <c r="AE1751" s="242">
        <f t="shared" si="542"/>
        <v>349627.60000000003</v>
      </c>
      <c r="AF1751" s="242">
        <f t="shared" si="547"/>
        <v>415197.60000000003</v>
      </c>
      <c r="AG1751" s="242">
        <f t="shared" si="554"/>
        <v>422497.60000000003</v>
      </c>
      <c r="AH1751" s="242">
        <f t="shared" si="548"/>
        <v>42250</v>
      </c>
      <c r="AI1751" s="242">
        <f t="shared" si="549"/>
        <v>15630</v>
      </c>
      <c r="AJ1751" s="244">
        <f t="shared" si="550"/>
        <v>480370</v>
      </c>
      <c r="AM1751" s="246">
        <f t="shared" si="551"/>
        <v>21300</v>
      </c>
      <c r="AN1751" s="246">
        <f t="shared" si="552"/>
        <v>15610</v>
      </c>
    </row>
    <row r="1752" spans="2:40">
      <c r="B1752" s="2">
        <v>1747</v>
      </c>
      <c r="J1752" s="247">
        <v>1247</v>
      </c>
      <c r="N1752" s="195">
        <v>501980</v>
      </c>
      <c r="O1752" s="195">
        <v>388380</v>
      </c>
      <c r="Q1752" s="241">
        <v>6060</v>
      </c>
      <c r="R1752" s="242">
        <f t="shared" si="537"/>
        <v>23490</v>
      </c>
      <c r="S1752" s="242">
        <f t="shared" si="539"/>
        <v>29460.000000000004</v>
      </c>
      <c r="T1752" s="242">
        <f t="shared" si="540"/>
        <v>268853.2</v>
      </c>
      <c r="U1752" s="242">
        <f t="shared" si="543"/>
        <v>321803.2</v>
      </c>
      <c r="V1752" s="242">
        <f t="shared" si="553"/>
        <v>327863.2</v>
      </c>
      <c r="W1752" s="242">
        <f t="shared" si="544"/>
        <v>32786</v>
      </c>
      <c r="X1752" s="242">
        <f t="shared" si="545"/>
        <v>12130</v>
      </c>
      <c r="Y1752" s="244">
        <f t="shared" si="546"/>
        <v>372770</v>
      </c>
      <c r="AB1752" s="241">
        <v>7300</v>
      </c>
      <c r="AC1752" s="242">
        <f t="shared" si="538"/>
        <v>27990</v>
      </c>
      <c r="AD1752" s="242">
        <f t="shared" si="541"/>
        <v>37580</v>
      </c>
      <c r="AE1752" s="242">
        <f t="shared" si="542"/>
        <v>349908.2</v>
      </c>
      <c r="AF1752" s="242">
        <f t="shared" si="547"/>
        <v>415478.2</v>
      </c>
      <c r="AG1752" s="242">
        <f t="shared" si="554"/>
        <v>422778.2</v>
      </c>
      <c r="AH1752" s="242">
        <f t="shared" si="548"/>
        <v>42278</v>
      </c>
      <c r="AI1752" s="242">
        <f t="shared" si="549"/>
        <v>15640</v>
      </c>
      <c r="AJ1752" s="244">
        <f t="shared" si="550"/>
        <v>480690</v>
      </c>
      <c r="AM1752" s="246">
        <f t="shared" si="551"/>
        <v>21290</v>
      </c>
      <c r="AN1752" s="246">
        <f t="shared" si="552"/>
        <v>15610</v>
      </c>
    </row>
    <row r="1753" spans="2:40">
      <c r="B1753" s="247">
        <v>1748</v>
      </c>
      <c r="J1753" s="247">
        <v>1248</v>
      </c>
      <c r="N1753" s="195">
        <v>502300</v>
      </c>
      <c r="O1753" s="195">
        <v>388620</v>
      </c>
      <c r="Q1753" s="241">
        <v>6060</v>
      </c>
      <c r="R1753" s="242">
        <f t="shared" si="537"/>
        <v>23490</v>
      </c>
      <c r="S1753" s="242">
        <f t="shared" si="539"/>
        <v>29460.000000000004</v>
      </c>
      <c r="T1753" s="242">
        <f t="shared" si="540"/>
        <v>269068.79999999999</v>
      </c>
      <c r="U1753" s="242">
        <f t="shared" si="543"/>
        <v>322018.8</v>
      </c>
      <c r="V1753" s="242">
        <f t="shared" si="553"/>
        <v>328078.8</v>
      </c>
      <c r="W1753" s="242">
        <f t="shared" si="544"/>
        <v>32808</v>
      </c>
      <c r="X1753" s="242">
        <f t="shared" si="545"/>
        <v>12130</v>
      </c>
      <c r="Y1753" s="244">
        <f t="shared" si="546"/>
        <v>373010</v>
      </c>
      <c r="AB1753" s="241">
        <v>7300</v>
      </c>
      <c r="AC1753" s="242">
        <f t="shared" si="538"/>
        <v>27990</v>
      </c>
      <c r="AD1753" s="242">
        <f t="shared" si="541"/>
        <v>37580</v>
      </c>
      <c r="AE1753" s="242">
        <f t="shared" si="542"/>
        <v>350188.80000000005</v>
      </c>
      <c r="AF1753" s="242">
        <f t="shared" si="547"/>
        <v>415758.80000000005</v>
      </c>
      <c r="AG1753" s="242">
        <f t="shared" si="554"/>
        <v>423058.80000000005</v>
      </c>
      <c r="AH1753" s="242">
        <f t="shared" si="548"/>
        <v>42306</v>
      </c>
      <c r="AI1753" s="242">
        <f t="shared" si="549"/>
        <v>15650</v>
      </c>
      <c r="AJ1753" s="244">
        <f t="shared" si="550"/>
        <v>481010</v>
      </c>
      <c r="AM1753" s="246">
        <f t="shared" si="551"/>
        <v>21290</v>
      </c>
      <c r="AN1753" s="246">
        <f t="shared" si="552"/>
        <v>15610</v>
      </c>
    </row>
    <row r="1754" spans="2:40">
      <c r="B1754" s="2">
        <v>1749</v>
      </c>
      <c r="J1754" s="247">
        <v>1249</v>
      </c>
      <c r="N1754" s="195">
        <v>502620</v>
      </c>
      <c r="O1754" s="195">
        <v>388870</v>
      </c>
      <c r="Q1754" s="241">
        <v>6060</v>
      </c>
      <c r="R1754" s="242">
        <f t="shared" si="537"/>
        <v>23490</v>
      </c>
      <c r="S1754" s="242">
        <f t="shared" si="539"/>
        <v>29460.000000000004</v>
      </c>
      <c r="T1754" s="242">
        <f t="shared" si="540"/>
        <v>269284.39999999997</v>
      </c>
      <c r="U1754" s="242">
        <f t="shared" si="543"/>
        <v>322234.39999999997</v>
      </c>
      <c r="V1754" s="242">
        <f t="shared" si="553"/>
        <v>328294.39999999997</v>
      </c>
      <c r="W1754" s="242">
        <f t="shared" si="544"/>
        <v>32829</v>
      </c>
      <c r="X1754" s="242">
        <f t="shared" si="545"/>
        <v>12140</v>
      </c>
      <c r="Y1754" s="244">
        <f t="shared" si="546"/>
        <v>373260</v>
      </c>
      <c r="AB1754" s="241">
        <v>7300</v>
      </c>
      <c r="AC1754" s="242">
        <f t="shared" si="538"/>
        <v>27990</v>
      </c>
      <c r="AD1754" s="242">
        <f t="shared" si="541"/>
        <v>37580</v>
      </c>
      <c r="AE1754" s="242">
        <f t="shared" si="542"/>
        <v>350469.4</v>
      </c>
      <c r="AF1754" s="242">
        <f t="shared" si="547"/>
        <v>416039.4</v>
      </c>
      <c r="AG1754" s="242">
        <f t="shared" si="554"/>
        <v>423339.4</v>
      </c>
      <c r="AH1754" s="242">
        <f t="shared" si="548"/>
        <v>42334</v>
      </c>
      <c r="AI1754" s="242">
        <f t="shared" si="549"/>
        <v>15660</v>
      </c>
      <c r="AJ1754" s="244">
        <f t="shared" si="550"/>
        <v>481330</v>
      </c>
      <c r="AM1754" s="246">
        <f t="shared" si="551"/>
        <v>21290</v>
      </c>
      <c r="AN1754" s="246">
        <f t="shared" si="552"/>
        <v>15610</v>
      </c>
    </row>
    <row r="1755" spans="2:40">
      <c r="B1755" s="247">
        <v>1750</v>
      </c>
      <c r="J1755" s="247">
        <v>1250</v>
      </c>
      <c r="N1755" s="195">
        <v>502940</v>
      </c>
      <c r="O1755" s="195">
        <v>389120</v>
      </c>
      <c r="Q1755" s="241">
        <v>6060</v>
      </c>
      <c r="R1755" s="242">
        <f t="shared" si="537"/>
        <v>23490</v>
      </c>
      <c r="S1755" s="242">
        <f t="shared" si="539"/>
        <v>29460.000000000004</v>
      </c>
      <c r="T1755" s="242">
        <f t="shared" si="540"/>
        <v>269500</v>
      </c>
      <c r="U1755" s="242">
        <f t="shared" si="543"/>
        <v>322450</v>
      </c>
      <c r="V1755" s="242">
        <f t="shared" si="553"/>
        <v>328510</v>
      </c>
      <c r="W1755" s="242">
        <f t="shared" si="544"/>
        <v>32851</v>
      </c>
      <c r="X1755" s="242">
        <f t="shared" si="545"/>
        <v>12150</v>
      </c>
      <c r="Y1755" s="244">
        <f t="shared" si="546"/>
        <v>373510</v>
      </c>
      <c r="AB1755" s="241">
        <v>7300</v>
      </c>
      <c r="AC1755" s="242">
        <f t="shared" si="538"/>
        <v>27990</v>
      </c>
      <c r="AD1755" s="242">
        <f t="shared" si="541"/>
        <v>37580</v>
      </c>
      <c r="AE1755" s="242">
        <f t="shared" si="542"/>
        <v>350750</v>
      </c>
      <c r="AF1755" s="242">
        <f t="shared" si="547"/>
        <v>416320</v>
      </c>
      <c r="AG1755" s="242">
        <f t="shared" si="554"/>
        <v>423620</v>
      </c>
      <c r="AH1755" s="242">
        <f t="shared" si="548"/>
        <v>42362</v>
      </c>
      <c r="AI1755" s="242">
        <f t="shared" si="549"/>
        <v>15670</v>
      </c>
      <c r="AJ1755" s="244">
        <f t="shared" si="550"/>
        <v>481650</v>
      </c>
      <c r="AM1755" s="246">
        <f t="shared" si="551"/>
        <v>21290</v>
      </c>
      <c r="AN1755" s="246">
        <f t="shared" si="552"/>
        <v>15610</v>
      </c>
    </row>
    <row r="1756" spans="2:40">
      <c r="B1756" s="2">
        <v>1751</v>
      </c>
      <c r="J1756" s="247">
        <v>1251</v>
      </c>
      <c r="N1756" s="195">
        <v>503260</v>
      </c>
      <c r="O1756" s="195">
        <v>389370</v>
      </c>
      <c r="Q1756" s="241">
        <v>6060</v>
      </c>
      <c r="R1756" s="242">
        <f t="shared" si="537"/>
        <v>23490</v>
      </c>
      <c r="S1756" s="242">
        <f t="shared" si="539"/>
        <v>29460.000000000004</v>
      </c>
      <c r="T1756" s="242">
        <f t="shared" si="540"/>
        <v>269715.59999999998</v>
      </c>
      <c r="U1756" s="242">
        <f t="shared" si="543"/>
        <v>322665.59999999998</v>
      </c>
      <c r="V1756" s="242">
        <f t="shared" si="553"/>
        <v>328725.59999999998</v>
      </c>
      <c r="W1756" s="242">
        <f t="shared" si="544"/>
        <v>32873</v>
      </c>
      <c r="X1756" s="242">
        <f t="shared" si="545"/>
        <v>12160</v>
      </c>
      <c r="Y1756" s="244">
        <f t="shared" si="546"/>
        <v>373750</v>
      </c>
      <c r="AB1756" s="241">
        <v>7300</v>
      </c>
      <c r="AC1756" s="242">
        <f t="shared" si="538"/>
        <v>27990</v>
      </c>
      <c r="AD1756" s="242">
        <f t="shared" si="541"/>
        <v>37580</v>
      </c>
      <c r="AE1756" s="242">
        <f t="shared" si="542"/>
        <v>351030.60000000003</v>
      </c>
      <c r="AF1756" s="242">
        <f t="shared" si="547"/>
        <v>416600.60000000003</v>
      </c>
      <c r="AG1756" s="242">
        <f t="shared" si="554"/>
        <v>423900.60000000003</v>
      </c>
      <c r="AH1756" s="242">
        <f t="shared" si="548"/>
        <v>42390</v>
      </c>
      <c r="AI1756" s="242">
        <f t="shared" si="549"/>
        <v>15680</v>
      </c>
      <c r="AJ1756" s="244">
        <f t="shared" si="550"/>
        <v>481970</v>
      </c>
      <c r="AM1756" s="246">
        <f t="shared" si="551"/>
        <v>21290</v>
      </c>
      <c r="AN1756" s="246">
        <f t="shared" si="552"/>
        <v>15620</v>
      </c>
    </row>
    <row r="1757" spans="2:40">
      <c r="B1757" s="247">
        <v>1752</v>
      </c>
      <c r="J1757" s="247">
        <v>1252</v>
      </c>
      <c r="N1757" s="195">
        <v>503580</v>
      </c>
      <c r="O1757" s="195">
        <v>389600</v>
      </c>
      <c r="Q1757" s="241">
        <v>6060</v>
      </c>
      <c r="R1757" s="242">
        <f t="shared" si="537"/>
        <v>23490</v>
      </c>
      <c r="S1757" s="242">
        <f t="shared" si="539"/>
        <v>29460.000000000004</v>
      </c>
      <c r="T1757" s="242">
        <f t="shared" si="540"/>
        <v>269931.2</v>
      </c>
      <c r="U1757" s="242">
        <f t="shared" si="543"/>
        <v>322881.2</v>
      </c>
      <c r="V1757" s="242">
        <f t="shared" si="553"/>
        <v>328941.2</v>
      </c>
      <c r="W1757" s="242">
        <f t="shared" si="544"/>
        <v>32894</v>
      </c>
      <c r="X1757" s="242">
        <f t="shared" si="545"/>
        <v>12170</v>
      </c>
      <c r="Y1757" s="244">
        <f t="shared" si="546"/>
        <v>374000</v>
      </c>
      <c r="AB1757" s="241">
        <v>7300</v>
      </c>
      <c r="AC1757" s="242">
        <f t="shared" si="538"/>
        <v>27990</v>
      </c>
      <c r="AD1757" s="242">
        <f t="shared" si="541"/>
        <v>37580</v>
      </c>
      <c r="AE1757" s="242">
        <f t="shared" si="542"/>
        <v>351311.2</v>
      </c>
      <c r="AF1757" s="242">
        <f t="shared" si="547"/>
        <v>416881.2</v>
      </c>
      <c r="AG1757" s="242">
        <f t="shared" si="554"/>
        <v>424181.2</v>
      </c>
      <c r="AH1757" s="242">
        <f t="shared" si="548"/>
        <v>42418</v>
      </c>
      <c r="AI1757" s="242">
        <f t="shared" si="549"/>
        <v>15690</v>
      </c>
      <c r="AJ1757" s="244">
        <f t="shared" si="550"/>
        <v>482280</v>
      </c>
      <c r="AM1757" s="246">
        <f t="shared" si="551"/>
        <v>21300</v>
      </c>
      <c r="AN1757" s="246">
        <f t="shared" si="552"/>
        <v>15600</v>
      </c>
    </row>
    <row r="1758" spans="2:40">
      <c r="B1758" s="2">
        <v>1753</v>
      </c>
      <c r="J1758" s="247">
        <v>1253</v>
      </c>
      <c r="N1758" s="195">
        <v>503900</v>
      </c>
      <c r="O1758" s="195">
        <v>389850</v>
      </c>
      <c r="Q1758" s="241">
        <v>6060</v>
      </c>
      <c r="R1758" s="242">
        <f t="shared" si="537"/>
        <v>23490</v>
      </c>
      <c r="S1758" s="242">
        <f t="shared" si="539"/>
        <v>29460.000000000004</v>
      </c>
      <c r="T1758" s="242">
        <f t="shared" si="540"/>
        <v>270146.8</v>
      </c>
      <c r="U1758" s="242">
        <f t="shared" si="543"/>
        <v>323096.8</v>
      </c>
      <c r="V1758" s="242">
        <f t="shared" si="553"/>
        <v>329156.8</v>
      </c>
      <c r="W1758" s="242">
        <f t="shared" si="544"/>
        <v>32916</v>
      </c>
      <c r="X1758" s="242">
        <f t="shared" si="545"/>
        <v>12170</v>
      </c>
      <c r="Y1758" s="244">
        <f t="shared" si="546"/>
        <v>374240</v>
      </c>
      <c r="AB1758" s="241">
        <v>7300</v>
      </c>
      <c r="AC1758" s="242">
        <f t="shared" si="538"/>
        <v>27990</v>
      </c>
      <c r="AD1758" s="242">
        <f t="shared" si="541"/>
        <v>37580</v>
      </c>
      <c r="AE1758" s="242">
        <f t="shared" si="542"/>
        <v>351591.80000000005</v>
      </c>
      <c r="AF1758" s="242">
        <f t="shared" si="547"/>
        <v>417161.80000000005</v>
      </c>
      <c r="AG1758" s="242">
        <f t="shared" si="554"/>
        <v>424461.80000000005</v>
      </c>
      <c r="AH1758" s="242">
        <f t="shared" si="548"/>
        <v>42446</v>
      </c>
      <c r="AI1758" s="242">
        <f t="shared" si="549"/>
        <v>15700</v>
      </c>
      <c r="AJ1758" s="244">
        <f t="shared" si="550"/>
        <v>482600</v>
      </c>
      <c r="AM1758" s="246">
        <f t="shared" si="551"/>
        <v>21300</v>
      </c>
      <c r="AN1758" s="246">
        <f t="shared" si="552"/>
        <v>15610</v>
      </c>
    </row>
    <row r="1759" spans="2:40">
      <c r="B1759" s="247">
        <v>1754</v>
      </c>
      <c r="J1759" s="247">
        <v>1254</v>
      </c>
      <c r="N1759" s="195">
        <v>504210</v>
      </c>
      <c r="O1759" s="195">
        <v>390100</v>
      </c>
      <c r="Q1759" s="241">
        <v>6060</v>
      </c>
      <c r="R1759" s="242">
        <f t="shared" si="537"/>
        <v>23490</v>
      </c>
      <c r="S1759" s="242">
        <f t="shared" si="539"/>
        <v>29460.000000000004</v>
      </c>
      <c r="T1759" s="242">
        <f t="shared" si="540"/>
        <v>270362.39999999997</v>
      </c>
      <c r="U1759" s="242">
        <f t="shared" si="543"/>
        <v>323312.39999999997</v>
      </c>
      <c r="V1759" s="242">
        <f t="shared" si="553"/>
        <v>329372.39999999997</v>
      </c>
      <c r="W1759" s="242">
        <f t="shared" si="544"/>
        <v>32937</v>
      </c>
      <c r="X1759" s="242">
        <f t="shared" si="545"/>
        <v>12180</v>
      </c>
      <c r="Y1759" s="244">
        <f t="shared" si="546"/>
        <v>374480</v>
      </c>
      <c r="AB1759" s="241">
        <v>7300</v>
      </c>
      <c r="AC1759" s="242">
        <f t="shared" si="538"/>
        <v>27990</v>
      </c>
      <c r="AD1759" s="242">
        <f t="shared" si="541"/>
        <v>37580</v>
      </c>
      <c r="AE1759" s="242">
        <f t="shared" si="542"/>
        <v>351872.4</v>
      </c>
      <c r="AF1759" s="242">
        <f t="shared" si="547"/>
        <v>417442.4</v>
      </c>
      <c r="AG1759" s="242">
        <f t="shared" si="554"/>
        <v>424742.40000000002</v>
      </c>
      <c r="AH1759" s="242">
        <f t="shared" si="548"/>
        <v>42474</v>
      </c>
      <c r="AI1759" s="242">
        <f t="shared" si="549"/>
        <v>15710</v>
      </c>
      <c r="AJ1759" s="244">
        <f t="shared" si="550"/>
        <v>482920</v>
      </c>
      <c r="AM1759" s="246">
        <f t="shared" si="551"/>
        <v>21290</v>
      </c>
      <c r="AN1759" s="246">
        <f t="shared" si="552"/>
        <v>15620</v>
      </c>
    </row>
    <row r="1760" spans="2:40">
      <c r="B1760" s="2">
        <v>1755</v>
      </c>
      <c r="J1760" s="247">
        <v>1255</v>
      </c>
      <c r="N1760" s="195">
        <v>504530</v>
      </c>
      <c r="O1760" s="195">
        <v>390350</v>
      </c>
      <c r="Q1760" s="241">
        <v>6060</v>
      </c>
      <c r="R1760" s="242">
        <f t="shared" si="537"/>
        <v>23490</v>
      </c>
      <c r="S1760" s="242">
        <f t="shared" si="539"/>
        <v>29460.000000000004</v>
      </c>
      <c r="T1760" s="242">
        <f t="shared" si="540"/>
        <v>270578</v>
      </c>
      <c r="U1760" s="242">
        <f t="shared" si="543"/>
        <v>323528</v>
      </c>
      <c r="V1760" s="242">
        <f t="shared" si="553"/>
        <v>329588</v>
      </c>
      <c r="W1760" s="242">
        <f t="shared" si="544"/>
        <v>32959</v>
      </c>
      <c r="X1760" s="242">
        <f t="shared" si="545"/>
        <v>12190</v>
      </c>
      <c r="Y1760" s="244">
        <f t="shared" si="546"/>
        <v>374730</v>
      </c>
      <c r="AB1760" s="241">
        <v>7300</v>
      </c>
      <c r="AC1760" s="242">
        <f t="shared" si="538"/>
        <v>27990</v>
      </c>
      <c r="AD1760" s="242">
        <f t="shared" si="541"/>
        <v>37580</v>
      </c>
      <c r="AE1760" s="242">
        <f t="shared" si="542"/>
        <v>352153</v>
      </c>
      <c r="AF1760" s="242">
        <f t="shared" si="547"/>
        <v>417723</v>
      </c>
      <c r="AG1760" s="242">
        <f t="shared" si="554"/>
        <v>425023</v>
      </c>
      <c r="AH1760" s="242">
        <f t="shared" si="548"/>
        <v>42502</v>
      </c>
      <c r="AI1760" s="242">
        <f t="shared" si="549"/>
        <v>15720</v>
      </c>
      <c r="AJ1760" s="244">
        <f t="shared" si="550"/>
        <v>483240</v>
      </c>
      <c r="AM1760" s="246">
        <f t="shared" si="551"/>
        <v>21290</v>
      </c>
      <c r="AN1760" s="246">
        <f t="shared" si="552"/>
        <v>15620</v>
      </c>
    </row>
    <row r="1761" spans="2:40">
      <c r="B1761" s="247">
        <v>1756</v>
      </c>
      <c r="J1761" s="247">
        <v>1256</v>
      </c>
      <c r="N1761" s="195">
        <v>504850</v>
      </c>
      <c r="O1761" s="195">
        <v>390590</v>
      </c>
      <c r="Q1761" s="241">
        <v>6060</v>
      </c>
      <c r="R1761" s="242">
        <f t="shared" si="537"/>
        <v>23490</v>
      </c>
      <c r="S1761" s="242">
        <f t="shared" si="539"/>
        <v>29460.000000000004</v>
      </c>
      <c r="T1761" s="242">
        <f t="shared" si="540"/>
        <v>270793.59999999998</v>
      </c>
      <c r="U1761" s="242">
        <f t="shared" si="543"/>
        <v>323743.59999999998</v>
      </c>
      <c r="V1761" s="242">
        <f t="shared" si="553"/>
        <v>329803.59999999998</v>
      </c>
      <c r="W1761" s="242">
        <f t="shared" si="544"/>
        <v>32980</v>
      </c>
      <c r="X1761" s="242">
        <f t="shared" si="545"/>
        <v>12200</v>
      </c>
      <c r="Y1761" s="244">
        <f t="shared" si="546"/>
        <v>374980</v>
      </c>
      <c r="AB1761" s="241">
        <v>7300</v>
      </c>
      <c r="AC1761" s="242">
        <f t="shared" si="538"/>
        <v>27990</v>
      </c>
      <c r="AD1761" s="242">
        <f t="shared" si="541"/>
        <v>37580</v>
      </c>
      <c r="AE1761" s="242">
        <f t="shared" si="542"/>
        <v>352433.60000000003</v>
      </c>
      <c r="AF1761" s="242">
        <f t="shared" si="547"/>
        <v>418003.60000000003</v>
      </c>
      <c r="AG1761" s="242">
        <f t="shared" si="554"/>
        <v>425303.60000000003</v>
      </c>
      <c r="AH1761" s="242">
        <f t="shared" si="548"/>
        <v>42530</v>
      </c>
      <c r="AI1761" s="242">
        <f t="shared" si="549"/>
        <v>15730</v>
      </c>
      <c r="AJ1761" s="244">
        <f t="shared" si="550"/>
        <v>483560</v>
      </c>
      <c r="AM1761" s="246">
        <f t="shared" si="551"/>
        <v>21290</v>
      </c>
      <c r="AN1761" s="246">
        <f t="shared" si="552"/>
        <v>15610</v>
      </c>
    </row>
    <row r="1762" spans="2:40">
      <c r="B1762" s="2">
        <v>1757</v>
      </c>
      <c r="J1762" s="247">
        <v>1257</v>
      </c>
      <c r="N1762" s="195">
        <v>505170</v>
      </c>
      <c r="O1762" s="195">
        <v>390830</v>
      </c>
      <c r="Q1762" s="241">
        <v>6060</v>
      </c>
      <c r="R1762" s="242">
        <f t="shared" si="537"/>
        <v>23490</v>
      </c>
      <c r="S1762" s="242">
        <f t="shared" si="539"/>
        <v>29460.000000000004</v>
      </c>
      <c r="T1762" s="242">
        <f t="shared" si="540"/>
        <v>271009.2</v>
      </c>
      <c r="U1762" s="242">
        <f t="shared" si="543"/>
        <v>323959.2</v>
      </c>
      <c r="V1762" s="242">
        <f t="shared" si="553"/>
        <v>330019.20000000001</v>
      </c>
      <c r="W1762" s="242">
        <f t="shared" si="544"/>
        <v>33002</v>
      </c>
      <c r="X1762" s="242">
        <f t="shared" si="545"/>
        <v>12210</v>
      </c>
      <c r="Y1762" s="244">
        <f t="shared" si="546"/>
        <v>375230</v>
      </c>
      <c r="AB1762" s="241">
        <v>7300</v>
      </c>
      <c r="AC1762" s="242">
        <f t="shared" si="538"/>
        <v>27990</v>
      </c>
      <c r="AD1762" s="242">
        <f t="shared" si="541"/>
        <v>37580</v>
      </c>
      <c r="AE1762" s="242">
        <f t="shared" si="542"/>
        <v>352714.2</v>
      </c>
      <c r="AF1762" s="242">
        <f t="shared" si="547"/>
        <v>418284.2</v>
      </c>
      <c r="AG1762" s="242">
        <f t="shared" si="554"/>
        <v>425584.2</v>
      </c>
      <c r="AH1762" s="242">
        <f t="shared" si="548"/>
        <v>42558</v>
      </c>
      <c r="AI1762" s="242">
        <f t="shared" si="549"/>
        <v>15740</v>
      </c>
      <c r="AJ1762" s="244">
        <f t="shared" si="550"/>
        <v>483880</v>
      </c>
      <c r="AM1762" s="246">
        <f t="shared" si="551"/>
        <v>21290</v>
      </c>
      <c r="AN1762" s="246">
        <f t="shared" si="552"/>
        <v>15600</v>
      </c>
    </row>
    <row r="1763" spans="2:40">
      <c r="B1763" s="247">
        <v>1758</v>
      </c>
      <c r="J1763" s="247">
        <v>1258</v>
      </c>
      <c r="N1763" s="195">
        <v>505500</v>
      </c>
      <c r="O1763" s="195">
        <v>391080</v>
      </c>
      <c r="Q1763" s="241">
        <v>6060</v>
      </c>
      <c r="R1763" s="242">
        <f t="shared" si="537"/>
        <v>23490</v>
      </c>
      <c r="S1763" s="242">
        <f t="shared" si="539"/>
        <v>29460.000000000004</v>
      </c>
      <c r="T1763" s="242">
        <f t="shared" si="540"/>
        <v>271224.8</v>
      </c>
      <c r="U1763" s="242">
        <f t="shared" si="543"/>
        <v>324174.8</v>
      </c>
      <c r="V1763" s="242">
        <f t="shared" si="553"/>
        <v>330234.8</v>
      </c>
      <c r="W1763" s="242">
        <f t="shared" si="544"/>
        <v>33023</v>
      </c>
      <c r="X1763" s="242">
        <f t="shared" si="545"/>
        <v>12210</v>
      </c>
      <c r="Y1763" s="244">
        <f t="shared" si="546"/>
        <v>375460</v>
      </c>
      <c r="AB1763" s="241">
        <v>7300</v>
      </c>
      <c r="AC1763" s="242">
        <f t="shared" si="538"/>
        <v>27990</v>
      </c>
      <c r="AD1763" s="242">
        <f t="shared" si="541"/>
        <v>37580</v>
      </c>
      <c r="AE1763" s="242">
        <f t="shared" si="542"/>
        <v>352994.80000000005</v>
      </c>
      <c r="AF1763" s="242">
        <f t="shared" si="547"/>
        <v>418564.80000000005</v>
      </c>
      <c r="AG1763" s="242">
        <f t="shared" si="554"/>
        <v>425864.80000000005</v>
      </c>
      <c r="AH1763" s="242">
        <f t="shared" si="548"/>
        <v>42586</v>
      </c>
      <c r="AI1763" s="242">
        <f t="shared" si="549"/>
        <v>15750</v>
      </c>
      <c r="AJ1763" s="244">
        <f t="shared" si="550"/>
        <v>484200</v>
      </c>
      <c r="AM1763" s="246">
        <f t="shared" si="551"/>
        <v>21300</v>
      </c>
      <c r="AN1763" s="246">
        <f t="shared" si="552"/>
        <v>15620</v>
      </c>
    </row>
    <row r="1764" spans="2:40">
      <c r="B1764" s="2">
        <v>1759</v>
      </c>
      <c r="J1764" s="247">
        <v>1259</v>
      </c>
      <c r="N1764" s="195">
        <v>505820</v>
      </c>
      <c r="O1764" s="195">
        <v>391320</v>
      </c>
      <c r="Q1764" s="241">
        <v>6060</v>
      </c>
      <c r="R1764" s="242">
        <f t="shared" si="537"/>
        <v>23490</v>
      </c>
      <c r="S1764" s="242">
        <f t="shared" si="539"/>
        <v>29460.000000000004</v>
      </c>
      <c r="T1764" s="242">
        <f t="shared" si="540"/>
        <v>271440.39999999997</v>
      </c>
      <c r="U1764" s="242">
        <f t="shared" si="543"/>
        <v>324390.39999999997</v>
      </c>
      <c r="V1764" s="242">
        <f t="shared" si="553"/>
        <v>330450.39999999997</v>
      </c>
      <c r="W1764" s="242">
        <f t="shared" si="544"/>
        <v>33045</v>
      </c>
      <c r="X1764" s="242">
        <f t="shared" si="545"/>
        <v>12220</v>
      </c>
      <c r="Y1764" s="244">
        <f t="shared" si="546"/>
        <v>375710</v>
      </c>
      <c r="AB1764" s="241">
        <v>7300</v>
      </c>
      <c r="AC1764" s="242">
        <f t="shared" si="538"/>
        <v>27990</v>
      </c>
      <c r="AD1764" s="242">
        <f t="shared" si="541"/>
        <v>37580</v>
      </c>
      <c r="AE1764" s="242">
        <f t="shared" si="542"/>
        <v>353275.4</v>
      </c>
      <c r="AF1764" s="242">
        <f t="shared" si="547"/>
        <v>418845.4</v>
      </c>
      <c r="AG1764" s="242">
        <f t="shared" si="554"/>
        <v>426145.4</v>
      </c>
      <c r="AH1764" s="242">
        <f t="shared" si="548"/>
        <v>42615</v>
      </c>
      <c r="AI1764" s="242">
        <f t="shared" si="549"/>
        <v>15760</v>
      </c>
      <c r="AJ1764" s="244">
        <f t="shared" si="550"/>
        <v>484520</v>
      </c>
      <c r="AM1764" s="246">
        <f t="shared" si="551"/>
        <v>21300</v>
      </c>
      <c r="AN1764" s="246">
        <f t="shared" si="552"/>
        <v>15610</v>
      </c>
    </row>
    <row r="1765" spans="2:40">
      <c r="B1765" s="247">
        <v>1760</v>
      </c>
      <c r="J1765" s="247">
        <v>1260</v>
      </c>
      <c r="N1765" s="195">
        <v>506140</v>
      </c>
      <c r="O1765" s="195">
        <v>391570</v>
      </c>
      <c r="Q1765" s="241">
        <v>6060</v>
      </c>
      <c r="R1765" s="242">
        <f t="shared" si="537"/>
        <v>23490</v>
      </c>
      <c r="S1765" s="242">
        <f t="shared" si="539"/>
        <v>29460.000000000004</v>
      </c>
      <c r="T1765" s="242">
        <f t="shared" si="540"/>
        <v>271656</v>
      </c>
      <c r="U1765" s="242">
        <f t="shared" si="543"/>
        <v>324606</v>
      </c>
      <c r="V1765" s="242">
        <f t="shared" si="553"/>
        <v>330666</v>
      </c>
      <c r="W1765" s="242">
        <f t="shared" si="544"/>
        <v>33067</v>
      </c>
      <c r="X1765" s="242">
        <f t="shared" si="545"/>
        <v>12230</v>
      </c>
      <c r="Y1765" s="244">
        <f t="shared" si="546"/>
        <v>375960</v>
      </c>
      <c r="AB1765" s="241">
        <v>7300</v>
      </c>
      <c r="AC1765" s="242">
        <f t="shared" si="538"/>
        <v>27990</v>
      </c>
      <c r="AD1765" s="242">
        <f t="shared" si="541"/>
        <v>37580</v>
      </c>
      <c r="AE1765" s="242">
        <f t="shared" si="542"/>
        <v>353556</v>
      </c>
      <c r="AF1765" s="242">
        <f t="shared" si="547"/>
        <v>419126</v>
      </c>
      <c r="AG1765" s="242">
        <f t="shared" si="554"/>
        <v>426426</v>
      </c>
      <c r="AH1765" s="242">
        <f t="shared" si="548"/>
        <v>42643</v>
      </c>
      <c r="AI1765" s="242">
        <f t="shared" si="549"/>
        <v>15770</v>
      </c>
      <c r="AJ1765" s="244">
        <f t="shared" si="550"/>
        <v>484830</v>
      </c>
      <c r="AM1765" s="246">
        <f t="shared" si="551"/>
        <v>21310</v>
      </c>
      <c r="AN1765" s="246">
        <f t="shared" si="552"/>
        <v>15610</v>
      </c>
    </row>
    <row r="1766" spans="2:40">
      <c r="B1766" s="2">
        <v>1761</v>
      </c>
      <c r="J1766" s="247">
        <v>1261</v>
      </c>
      <c r="N1766" s="195">
        <v>506460</v>
      </c>
      <c r="O1766" s="195">
        <v>391820</v>
      </c>
      <c r="Q1766" s="241">
        <v>6060</v>
      </c>
      <c r="R1766" s="242">
        <f t="shared" si="537"/>
        <v>23490</v>
      </c>
      <c r="S1766" s="242">
        <f t="shared" si="539"/>
        <v>29460.000000000004</v>
      </c>
      <c r="T1766" s="242">
        <f t="shared" si="540"/>
        <v>271871.59999999998</v>
      </c>
      <c r="U1766" s="242">
        <f t="shared" si="543"/>
        <v>324821.59999999998</v>
      </c>
      <c r="V1766" s="242">
        <f t="shared" si="553"/>
        <v>330881.59999999998</v>
      </c>
      <c r="W1766" s="242">
        <f t="shared" si="544"/>
        <v>33088</v>
      </c>
      <c r="X1766" s="242">
        <f t="shared" si="545"/>
        <v>12240</v>
      </c>
      <c r="Y1766" s="244">
        <f t="shared" si="546"/>
        <v>376200</v>
      </c>
      <c r="AB1766" s="241">
        <v>7300</v>
      </c>
      <c r="AC1766" s="242">
        <f t="shared" si="538"/>
        <v>27990</v>
      </c>
      <c r="AD1766" s="242">
        <f t="shared" si="541"/>
        <v>37580</v>
      </c>
      <c r="AE1766" s="242">
        <f t="shared" si="542"/>
        <v>353836.60000000003</v>
      </c>
      <c r="AF1766" s="242">
        <f t="shared" si="547"/>
        <v>419406.60000000003</v>
      </c>
      <c r="AG1766" s="242">
        <f t="shared" si="554"/>
        <v>426706.60000000003</v>
      </c>
      <c r="AH1766" s="242">
        <f t="shared" si="548"/>
        <v>42671</v>
      </c>
      <c r="AI1766" s="242">
        <f t="shared" si="549"/>
        <v>15780</v>
      </c>
      <c r="AJ1766" s="244">
        <f t="shared" si="550"/>
        <v>485150</v>
      </c>
      <c r="AM1766" s="246">
        <f t="shared" si="551"/>
        <v>21310</v>
      </c>
      <c r="AN1766" s="246">
        <f t="shared" si="552"/>
        <v>15620</v>
      </c>
    </row>
    <row r="1767" spans="2:40">
      <c r="B1767" s="247">
        <v>1762</v>
      </c>
      <c r="J1767" s="247">
        <v>1262</v>
      </c>
      <c r="N1767" s="195">
        <v>506770</v>
      </c>
      <c r="O1767" s="195">
        <v>392060</v>
      </c>
      <c r="Q1767" s="241">
        <v>6060</v>
      </c>
      <c r="R1767" s="242">
        <f t="shared" si="537"/>
        <v>23490</v>
      </c>
      <c r="S1767" s="242">
        <f t="shared" si="539"/>
        <v>29460.000000000004</v>
      </c>
      <c r="T1767" s="242">
        <f t="shared" si="540"/>
        <v>272087.2</v>
      </c>
      <c r="U1767" s="242">
        <f t="shared" si="543"/>
        <v>325037.2</v>
      </c>
      <c r="V1767" s="242">
        <f t="shared" si="553"/>
        <v>331097.2</v>
      </c>
      <c r="W1767" s="242">
        <f t="shared" si="544"/>
        <v>33110</v>
      </c>
      <c r="X1767" s="242">
        <f t="shared" si="545"/>
        <v>12250</v>
      </c>
      <c r="Y1767" s="244">
        <f t="shared" si="546"/>
        <v>376450</v>
      </c>
      <c r="AB1767" s="241">
        <v>7300</v>
      </c>
      <c r="AC1767" s="242">
        <f t="shared" si="538"/>
        <v>27990</v>
      </c>
      <c r="AD1767" s="242">
        <f t="shared" si="541"/>
        <v>37580</v>
      </c>
      <c r="AE1767" s="242">
        <f t="shared" si="542"/>
        <v>354117.2</v>
      </c>
      <c r="AF1767" s="242">
        <f t="shared" si="547"/>
        <v>419687.2</v>
      </c>
      <c r="AG1767" s="242">
        <f t="shared" si="554"/>
        <v>426987.2</v>
      </c>
      <c r="AH1767" s="242">
        <f t="shared" si="548"/>
        <v>42699</v>
      </c>
      <c r="AI1767" s="242">
        <f t="shared" si="549"/>
        <v>15790</v>
      </c>
      <c r="AJ1767" s="244">
        <f t="shared" si="550"/>
        <v>485470</v>
      </c>
      <c r="AM1767" s="246">
        <f t="shared" si="551"/>
        <v>21300</v>
      </c>
      <c r="AN1767" s="246">
        <f t="shared" si="552"/>
        <v>15610</v>
      </c>
    </row>
    <row r="1768" spans="2:40">
      <c r="B1768" s="2">
        <v>1763</v>
      </c>
      <c r="J1768" s="247">
        <v>1263</v>
      </c>
      <c r="N1768" s="195">
        <v>507090</v>
      </c>
      <c r="O1768" s="195">
        <v>392300</v>
      </c>
      <c r="Q1768" s="241">
        <v>6060</v>
      </c>
      <c r="R1768" s="242">
        <f t="shared" si="537"/>
        <v>23490</v>
      </c>
      <c r="S1768" s="242">
        <f t="shared" si="539"/>
        <v>29460.000000000004</v>
      </c>
      <c r="T1768" s="242">
        <f t="shared" si="540"/>
        <v>272302.8</v>
      </c>
      <c r="U1768" s="242">
        <f t="shared" si="543"/>
        <v>325252.8</v>
      </c>
      <c r="V1768" s="242">
        <f t="shared" si="553"/>
        <v>331312.8</v>
      </c>
      <c r="W1768" s="242">
        <f t="shared" si="544"/>
        <v>33131</v>
      </c>
      <c r="X1768" s="242">
        <f t="shared" si="545"/>
        <v>12250</v>
      </c>
      <c r="Y1768" s="244">
        <f t="shared" si="546"/>
        <v>376690</v>
      </c>
      <c r="AB1768" s="241">
        <v>7300</v>
      </c>
      <c r="AC1768" s="242">
        <f t="shared" si="538"/>
        <v>27990</v>
      </c>
      <c r="AD1768" s="242">
        <f t="shared" si="541"/>
        <v>37580</v>
      </c>
      <c r="AE1768" s="242">
        <f t="shared" si="542"/>
        <v>354397.80000000005</v>
      </c>
      <c r="AF1768" s="242">
        <f t="shared" si="547"/>
        <v>419967.80000000005</v>
      </c>
      <c r="AG1768" s="242">
        <f t="shared" si="554"/>
        <v>427267.80000000005</v>
      </c>
      <c r="AH1768" s="242">
        <f t="shared" si="548"/>
        <v>42727</v>
      </c>
      <c r="AI1768" s="242">
        <f t="shared" si="549"/>
        <v>15800</v>
      </c>
      <c r="AJ1768" s="244">
        <f t="shared" si="550"/>
        <v>485790</v>
      </c>
      <c r="AM1768" s="246">
        <f t="shared" si="551"/>
        <v>21300</v>
      </c>
      <c r="AN1768" s="246">
        <f t="shared" si="552"/>
        <v>15610</v>
      </c>
    </row>
    <row r="1769" spans="2:40">
      <c r="B1769" s="247">
        <v>1764</v>
      </c>
      <c r="J1769" s="247">
        <v>1264</v>
      </c>
      <c r="N1769" s="195">
        <v>507410</v>
      </c>
      <c r="O1769" s="195">
        <v>392550</v>
      </c>
      <c r="Q1769" s="241">
        <v>6060</v>
      </c>
      <c r="R1769" s="242">
        <f t="shared" si="537"/>
        <v>23490</v>
      </c>
      <c r="S1769" s="242">
        <f t="shared" si="539"/>
        <v>29460.000000000004</v>
      </c>
      <c r="T1769" s="242">
        <f t="shared" si="540"/>
        <v>272518.39999999997</v>
      </c>
      <c r="U1769" s="242">
        <f t="shared" si="543"/>
        <v>325468.39999999997</v>
      </c>
      <c r="V1769" s="242">
        <f t="shared" si="553"/>
        <v>331528.39999999997</v>
      </c>
      <c r="W1769" s="242">
        <f t="shared" si="544"/>
        <v>33153</v>
      </c>
      <c r="X1769" s="242">
        <f t="shared" si="545"/>
        <v>12260</v>
      </c>
      <c r="Y1769" s="244">
        <f t="shared" si="546"/>
        <v>376940</v>
      </c>
      <c r="AB1769" s="241">
        <v>7300</v>
      </c>
      <c r="AC1769" s="242">
        <f t="shared" si="538"/>
        <v>27990</v>
      </c>
      <c r="AD1769" s="242">
        <f t="shared" si="541"/>
        <v>37580</v>
      </c>
      <c r="AE1769" s="242">
        <f t="shared" si="542"/>
        <v>354678.4</v>
      </c>
      <c r="AF1769" s="242">
        <f t="shared" si="547"/>
        <v>420248.4</v>
      </c>
      <c r="AG1769" s="242">
        <f t="shared" si="554"/>
        <v>427548.4</v>
      </c>
      <c r="AH1769" s="242">
        <f t="shared" si="548"/>
        <v>42755</v>
      </c>
      <c r="AI1769" s="242">
        <f t="shared" si="549"/>
        <v>15810</v>
      </c>
      <c r="AJ1769" s="244">
        <f t="shared" si="550"/>
        <v>486110</v>
      </c>
      <c r="AM1769" s="246">
        <f t="shared" si="551"/>
        <v>21300</v>
      </c>
      <c r="AN1769" s="246">
        <f t="shared" si="552"/>
        <v>15610</v>
      </c>
    </row>
    <row r="1770" spans="2:40">
      <c r="B1770" s="2">
        <v>1765</v>
      </c>
      <c r="J1770" s="247">
        <v>1265</v>
      </c>
      <c r="N1770" s="195">
        <v>507730</v>
      </c>
      <c r="O1770" s="195">
        <v>392800</v>
      </c>
      <c r="Q1770" s="241">
        <v>6060</v>
      </c>
      <c r="R1770" s="242">
        <f t="shared" si="537"/>
        <v>23490</v>
      </c>
      <c r="S1770" s="242">
        <f t="shared" si="539"/>
        <v>29460.000000000004</v>
      </c>
      <c r="T1770" s="242">
        <f t="shared" si="540"/>
        <v>272734</v>
      </c>
      <c r="U1770" s="242">
        <f t="shared" si="543"/>
        <v>325684</v>
      </c>
      <c r="V1770" s="242">
        <f t="shared" si="553"/>
        <v>331744</v>
      </c>
      <c r="W1770" s="242">
        <f t="shared" si="544"/>
        <v>33174</v>
      </c>
      <c r="X1770" s="242">
        <f t="shared" si="545"/>
        <v>12270</v>
      </c>
      <c r="Y1770" s="244">
        <f t="shared" si="546"/>
        <v>377180</v>
      </c>
      <c r="AB1770" s="241">
        <v>7300</v>
      </c>
      <c r="AC1770" s="242">
        <f t="shared" si="538"/>
        <v>27990</v>
      </c>
      <c r="AD1770" s="242">
        <f t="shared" si="541"/>
        <v>37580</v>
      </c>
      <c r="AE1770" s="242">
        <f t="shared" si="542"/>
        <v>354959</v>
      </c>
      <c r="AF1770" s="242">
        <f t="shared" si="547"/>
        <v>420529</v>
      </c>
      <c r="AG1770" s="242">
        <f t="shared" si="554"/>
        <v>427829</v>
      </c>
      <c r="AH1770" s="242">
        <f t="shared" si="548"/>
        <v>42783</v>
      </c>
      <c r="AI1770" s="242">
        <f t="shared" si="549"/>
        <v>15820</v>
      </c>
      <c r="AJ1770" s="244">
        <f t="shared" si="550"/>
        <v>486430</v>
      </c>
      <c r="AM1770" s="246">
        <f t="shared" si="551"/>
        <v>21300</v>
      </c>
      <c r="AN1770" s="246">
        <f t="shared" si="552"/>
        <v>15620</v>
      </c>
    </row>
    <row r="1771" spans="2:40">
      <c r="B1771" s="247">
        <v>1766</v>
      </c>
      <c r="J1771" s="247">
        <v>1266</v>
      </c>
      <c r="N1771" s="195">
        <v>508050</v>
      </c>
      <c r="O1771" s="195">
        <v>393040</v>
      </c>
      <c r="Q1771" s="241">
        <v>6060</v>
      </c>
      <c r="R1771" s="242">
        <f t="shared" si="537"/>
        <v>23490</v>
      </c>
      <c r="S1771" s="242">
        <f t="shared" si="539"/>
        <v>29460.000000000004</v>
      </c>
      <c r="T1771" s="242">
        <f t="shared" si="540"/>
        <v>272949.59999999998</v>
      </c>
      <c r="U1771" s="242">
        <f t="shared" si="543"/>
        <v>325899.59999999998</v>
      </c>
      <c r="V1771" s="242">
        <f t="shared" si="553"/>
        <v>331959.59999999998</v>
      </c>
      <c r="W1771" s="242">
        <f t="shared" si="544"/>
        <v>33196</v>
      </c>
      <c r="X1771" s="242">
        <f t="shared" si="545"/>
        <v>12280</v>
      </c>
      <c r="Y1771" s="244">
        <f t="shared" si="546"/>
        <v>377430</v>
      </c>
      <c r="AB1771" s="241">
        <v>7300</v>
      </c>
      <c r="AC1771" s="242">
        <f t="shared" si="538"/>
        <v>27990</v>
      </c>
      <c r="AD1771" s="242">
        <f t="shared" si="541"/>
        <v>37580</v>
      </c>
      <c r="AE1771" s="242">
        <f t="shared" si="542"/>
        <v>355239.60000000003</v>
      </c>
      <c r="AF1771" s="242">
        <f t="shared" si="547"/>
        <v>420809.60000000003</v>
      </c>
      <c r="AG1771" s="242">
        <f t="shared" si="554"/>
        <v>428109.60000000003</v>
      </c>
      <c r="AH1771" s="242">
        <f t="shared" si="548"/>
        <v>42811</v>
      </c>
      <c r="AI1771" s="242">
        <f t="shared" si="549"/>
        <v>15840</v>
      </c>
      <c r="AJ1771" s="244">
        <f t="shared" si="550"/>
        <v>486760</v>
      </c>
      <c r="AM1771" s="246">
        <f t="shared" si="551"/>
        <v>21290</v>
      </c>
      <c r="AN1771" s="246">
        <f t="shared" si="552"/>
        <v>15610</v>
      </c>
    </row>
    <row r="1772" spans="2:40">
      <c r="B1772" s="2">
        <v>1767</v>
      </c>
      <c r="J1772" s="247">
        <v>1267</v>
      </c>
      <c r="N1772" s="195">
        <v>508370</v>
      </c>
      <c r="O1772" s="195">
        <v>393280</v>
      </c>
      <c r="Q1772" s="241">
        <v>6060</v>
      </c>
      <c r="R1772" s="242">
        <f t="shared" si="537"/>
        <v>23490</v>
      </c>
      <c r="S1772" s="242">
        <f t="shared" si="539"/>
        <v>29460.000000000004</v>
      </c>
      <c r="T1772" s="242">
        <f t="shared" si="540"/>
        <v>273165.2</v>
      </c>
      <c r="U1772" s="242">
        <f t="shared" si="543"/>
        <v>326115.20000000001</v>
      </c>
      <c r="V1772" s="242">
        <f t="shared" si="553"/>
        <v>332175.2</v>
      </c>
      <c r="W1772" s="242">
        <f t="shared" si="544"/>
        <v>33218</v>
      </c>
      <c r="X1772" s="242">
        <f t="shared" si="545"/>
        <v>12290</v>
      </c>
      <c r="Y1772" s="244">
        <f t="shared" si="546"/>
        <v>377680</v>
      </c>
      <c r="AB1772" s="241">
        <v>7300</v>
      </c>
      <c r="AC1772" s="242">
        <f t="shared" si="538"/>
        <v>27990</v>
      </c>
      <c r="AD1772" s="242">
        <f t="shared" si="541"/>
        <v>37580</v>
      </c>
      <c r="AE1772" s="242">
        <f t="shared" si="542"/>
        <v>355520.2</v>
      </c>
      <c r="AF1772" s="242">
        <f t="shared" si="547"/>
        <v>421090.2</v>
      </c>
      <c r="AG1772" s="242">
        <f t="shared" si="554"/>
        <v>428390.2</v>
      </c>
      <c r="AH1772" s="242">
        <f t="shared" si="548"/>
        <v>42839</v>
      </c>
      <c r="AI1772" s="242">
        <f t="shared" si="549"/>
        <v>15850</v>
      </c>
      <c r="AJ1772" s="244">
        <f t="shared" si="550"/>
        <v>487070</v>
      </c>
      <c r="AM1772" s="246">
        <f t="shared" si="551"/>
        <v>21300</v>
      </c>
      <c r="AN1772" s="246">
        <f t="shared" si="552"/>
        <v>15600</v>
      </c>
    </row>
    <row r="1773" spans="2:40">
      <c r="B1773" s="247">
        <v>1768</v>
      </c>
      <c r="J1773" s="247">
        <v>1268</v>
      </c>
      <c r="N1773" s="195">
        <v>508690</v>
      </c>
      <c r="O1773" s="195">
        <v>393530</v>
      </c>
      <c r="Q1773" s="241">
        <v>6060</v>
      </c>
      <c r="R1773" s="242">
        <f t="shared" si="537"/>
        <v>23490</v>
      </c>
      <c r="S1773" s="242">
        <f t="shared" si="539"/>
        <v>29460.000000000004</v>
      </c>
      <c r="T1773" s="242">
        <f t="shared" si="540"/>
        <v>273380.8</v>
      </c>
      <c r="U1773" s="242">
        <f t="shared" si="543"/>
        <v>326330.8</v>
      </c>
      <c r="V1773" s="242">
        <f t="shared" si="553"/>
        <v>332390.8</v>
      </c>
      <c r="W1773" s="242">
        <f t="shared" si="544"/>
        <v>33239</v>
      </c>
      <c r="X1773" s="242">
        <f t="shared" si="545"/>
        <v>12290</v>
      </c>
      <c r="Y1773" s="244">
        <f t="shared" si="546"/>
        <v>377910</v>
      </c>
      <c r="AB1773" s="241">
        <v>7300</v>
      </c>
      <c r="AC1773" s="242">
        <f t="shared" si="538"/>
        <v>27990</v>
      </c>
      <c r="AD1773" s="242">
        <f t="shared" si="541"/>
        <v>37580</v>
      </c>
      <c r="AE1773" s="242">
        <f t="shared" si="542"/>
        <v>355800.80000000005</v>
      </c>
      <c r="AF1773" s="242">
        <f t="shared" si="547"/>
        <v>421370.80000000005</v>
      </c>
      <c r="AG1773" s="242">
        <f t="shared" si="554"/>
        <v>428670.80000000005</v>
      </c>
      <c r="AH1773" s="242">
        <f t="shared" si="548"/>
        <v>42867</v>
      </c>
      <c r="AI1773" s="242">
        <f t="shared" si="549"/>
        <v>15860</v>
      </c>
      <c r="AJ1773" s="244">
        <f t="shared" si="550"/>
        <v>487390</v>
      </c>
      <c r="AM1773" s="246">
        <f t="shared" si="551"/>
        <v>21300</v>
      </c>
      <c r="AN1773" s="246">
        <f t="shared" si="552"/>
        <v>15620</v>
      </c>
    </row>
    <row r="1774" spans="2:40">
      <c r="B1774" s="2">
        <v>1769</v>
      </c>
      <c r="J1774" s="247">
        <v>1269</v>
      </c>
      <c r="N1774" s="195">
        <v>509000</v>
      </c>
      <c r="O1774" s="195">
        <v>393780</v>
      </c>
      <c r="Q1774" s="241">
        <v>6060</v>
      </c>
      <c r="R1774" s="242">
        <f t="shared" si="537"/>
        <v>23490</v>
      </c>
      <c r="S1774" s="242">
        <f t="shared" si="539"/>
        <v>29460.000000000004</v>
      </c>
      <c r="T1774" s="242">
        <f t="shared" si="540"/>
        <v>273596.39999999997</v>
      </c>
      <c r="U1774" s="242">
        <f t="shared" si="543"/>
        <v>326546.39999999997</v>
      </c>
      <c r="V1774" s="242">
        <f t="shared" si="553"/>
        <v>332606.39999999997</v>
      </c>
      <c r="W1774" s="242">
        <f t="shared" si="544"/>
        <v>33261</v>
      </c>
      <c r="X1774" s="242">
        <f t="shared" si="545"/>
        <v>12300</v>
      </c>
      <c r="Y1774" s="244">
        <f t="shared" si="546"/>
        <v>378160</v>
      </c>
      <c r="AB1774" s="241">
        <v>7300</v>
      </c>
      <c r="AC1774" s="242">
        <f t="shared" si="538"/>
        <v>27990</v>
      </c>
      <c r="AD1774" s="242">
        <f t="shared" si="541"/>
        <v>37580</v>
      </c>
      <c r="AE1774" s="242">
        <f t="shared" si="542"/>
        <v>356081.4</v>
      </c>
      <c r="AF1774" s="242">
        <f t="shared" si="547"/>
        <v>421651.4</v>
      </c>
      <c r="AG1774" s="242">
        <f t="shared" si="554"/>
        <v>428951.4</v>
      </c>
      <c r="AH1774" s="242">
        <f t="shared" si="548"/>
        <v>42895</v>
      </c>
      <c r="AI1774" s="242">
        <f t="shared" si="549"/>
        <v>15870</v>
      </c>
      <c r="AJ1774" s="244">
        <f t="shared" si="550"/>
        <v>487710</v>
      </c>
      <c r="AM1774" s="246">
        <f t="shared" si="551"/>
        <v>21290</v>
      </c>
      <c r="AN1774" s="246">
        <f t="shared" si="552"/>
        <v>15620</v>
      </c>
    </row>
    <row r="1775" spans="2:40">
      <c r="B1775" s="247">
        <v>1770</v>
      </c>
      <c r="J1775" s="247">
        <v>1270</v>
      </c>
      <c r="N1775" s="195">
        <v>509320</v>
      </c>
      <c r="O1775" s="195">
        <v>394020</v>
      </c>
      <c r="Q1775" s="241">
        <v>6060</v>
      </c>
      <c r="R1775" s="242">
        <f t="shared" si="537"/>
        <v>23490</v>
      </c>
      <c r="S1775" s="242">
        <f t="shared" si="539"/>
        <v>29460.000000000004</v>
      </c>
      <c r="T1775" s="242">
        <f t="shared" si="540"/>
        <v>273812</v>
      </c>
      <c r="U1775" s="242">
        <f t="shared" si="543"/>
        <v>326762</v>
      </c>
      <c r="V1775" s="242">
        <f t="shared" si="553"/>
        <v>332822</v>
      </c>
      <c r="W1775" s="242">
        <f t="shared" si="544"/>
        <v>33282</v>
      </c>
      <c r="X1775" s="242">
        <f t="shared" si="545"/>
        <v>12310</v>
      </c>
      <c r="Y1775" s="244">
        <f t="shared" si="546"/>
        <v>378410</v>
      </c>
      <c r="AB1775" s="241">
        <v>7300</v>
      </c>
      <c r="AC1775" s="242">
        <f t="shared" si="538"/>
        <v>27990</v>
      </c>
      <c r="AD1775" s="242">
        <f t="shared" si="541"/>
        <v>37580</v>
      </c>
      <c r="AE1775" s="242">
        <f t="shared" si="542"/>
        <v>356362</v>
      </c>
      <c r="AF1775" s="242">
        <f t="shared" si="547"/>
        <v>421932</v>
      </c>
      <c r="AG1775" s="242">
        <f t="shared" si="554"/>
        <v>429232</v>
      </c>
      <c r="AH1775" s="242">
        <f t="shared" si="548"/>
        <v>42923</v>
      </c>
      <c r="AI1775" s="242">
        <f t="shared" si="549"/>
        <v>15880</v>
      </c>
      <c r="AJ1775" s="244">
        <f t="shared" si="550"/>
        <v>488030</v>
      </c>
      <c r="AM1775" s="246">
        <f t="shared" si="551"/>
        <v>21290</v>
      </c>
      <c r="AN1775" s="246">
        <f t="shared" si="552"/>
        <v>15610</v>
      </c>
    </row>
    <row r="1776" spans="2:40">
      <c r="B1776" s="2">
        <v>1771</v>
      </c>
      <c r="J1776" s="247">
        <v>1271</v>
      </c>
      <c r="N1776" s="195">
        <v>509640</v>
      </c>
      <c r="O1776" s="195">
        <v>394270</v>
      </c>
      <c r="Q1776" s="241">
        <v>6060</v>
      </c>
      <c r="R1776" s="242">
        <f t="shared" si="537"/>
        <v>23490</v>
      </c>
      <c r="S1776" s="242">
        <f t="shared" si="539"/>
        <v>29460.000000000004</v>
      </c>
      <c r="T1776" s="242">
        <f t="shared" si="540"/>
        <v>274027.59999999998</v>
      </c>
      <c r="U1776" s="242">
        <f t="shared" si="543"/>
        <v>326977.59999999998</v>
      </c>
      <c r="V1776" s="242">
        <f t="shared" si="553"/>
        <v>333037.59999999998</v>
      </c>
      <c r="W1776" s="242">
        <f t="shared" si="544"/>
        <v>33304</v>
      </c>
      <c r="X1776" s="242">
        <f t="shared" si="545"/>
        <v>12320</v>
      </c>
      <c r="Y1776" s="244">
        <f t="shared" si="546"/>
        <v>378660</v>
      </c>
      <c r="AB1776" s="241">
        <v>7300</v>
      </c>
      <c r="AC1776" s="242">
        <f t="shared" si="538"/>
        <v>27990</v>
      </c>
      <c r="AD1776" s="242">
        <f t="shared" si="541"/>
        <v>37580</v>
      </c>
      <c r="AE1776" s="242">
        <f t="shared" si="542"/>
        <v>356642.60000000003</v>
      </c>
      <c r="AF1776" s="242">
        <f t="shared" si="547"/>
        <v>422212.60000000003</v>
      </c>
      <c r="AG1776" s="242">
        <f t="shared" si="554"/>
        <v>429512.60000000003</v>
      </c>
      <c r="AH1776" s="242">
        <f t="shared" si="548"/>
        <v>42951</v>
      </c>
      <c r="AI1776" s="242">
        <f t="shared" si="549"/>
        <v>15890</v>
      </c>
      <c r="AJ1776" s="244">
        <f t="shared" si="550"/>
        <v>488350</v>
      </c>
      <c r="AM1776" s="246">
        <f t="shared" si="551"/>
        <v>21290</v>
      </c>
      <c r="AN1776" s="246">
        <f t="shared" si="552"/>
        <v>15610</v>
      </c>
    </row>
    <row r="1777" spans="2:40">
      <c r="B1777" s="247">
        <v>1772</v>
      </c>
      <c r="J1777" s="247">
        <v>1272</v>
      </c>
      <c r="N1777" s="195">
        <v>509960</v>
      </c>
      <c r="O1777" s="195">
        <v>394510</v>
      </c>
      <c r="Q1777" s="241">
        <v>6060</v>
      </c>
      <c r="R1777" s="242">
        <f t="shared" si="537"/>
        <v>23490</v>
      </c>
      <c r="S1777" s="242">
        <f t="shared" si="539"/>
        <v>29460.000000000004</v>
      </c>
      <c r="T1777" s="242">
        <f t="shared" si="540"/>
        <v>274243.20000000001</v>
      </c>
      <c r="U1777" s="242">
        <f t="shared" si="543"/>
        <v>327193.2</v>
      </c>
      <c r="V1777" s="242">
        <f t="shared" si="553"/>
        <v>333253.2</v>
      </c>
      <c r="W1777" s="242">
        <f t="shared" si="544"/>
        <v>33325</v>
      </c>
      <c r="X1777" s="242">
        <f t="shared" si="545"/>
        <v>12330</v>
      </c>
      <c r="Y1777" s="244">
        <f t="shared" si="546"/>
        <v>378900</v>
      </c>
      <c r="AB1777" s="241">
        <v>7300</v>
      </c>
      <c r="AC1777" s="242">
        <f t="shared" si="538"/>
        <v>27990</v>
      </c>
      <c r="AD1777" s="242">
        <f t="shared" si="541"/>
        <v>37580</v>
      </c>
      <c r="AE1777" s="242">
        <f t="shared" si="542"/>
        <v>356923.2</v>
      </c>
      <c r="AF1777" s="242">
        <f t="shared" si="547"/>
        <v>422493.2</v>
      </c>
      <c r="AG1777" s="242">
        <f t="shared" si="554"/>
        <v>429793.2</v>
      </c>
      <c r="AH1777" s="242">
        <f t="shared" si="548"/>
        <v>42979</v>
      </c>
      <c r="AI1777" s="242">
        <f t="shared" si="549"/>
        <v>15900</v>
      </c>
      <c r="AJ1777" s="244">
        <f t="shared" si="550"/>
        <v>488670</v>
      </c>
      <c r="AM1777" s="246">
        <f t="shared" si="551"/>
        <v>21290</v>
      </c>
      <c r="AN1777" s="246">
        <f t="shared" si="552"/>
        <v>15610</v>
      </c>
    </row>
    <row r="1778" spans="2:40">
      <c r="B1778" s="2">
        <v>1773</v>
      </c>
      <c r="J1778" s="247">
        <v>1273</v>
      </c>
      <c r="N1778" s="195">
        <v>510280</v>
      </c>
      <c r="O1778" s="195">
        <v>394750</v>
      </c>
      <c r="Q1778" s="241">
        <v>6060</v>
      </c>
      <c r="R1778" s="242">
        <f t="shared" ref="R1778:R1841" si="555">300*$R$3</f>
        <v>23490</v>
      </c>
      <c r="S1778" s="242">
        <f t="shared" si="539"/>
        <v>29460.000000000004</v>
      </c>
      <c r="T1778" s="242">
        <f t="shared" si="540"/>
        <v>274458.8</v>
      </c>
      <c r="U1778" s="242">
        <f t="shared" si="543"/>
        <v>327408.8</v>
      </c>
      <c r="V1778" s="242">
        <f t="shared" si="553"/>
        <v>333468.79999999999</v>
      </c>
      <c r="W1778" s="242">
        <f t="shared" si="544"/>
        <v>33347</v>
      </c>
      <c r="X1778" s="242">
        <f t="shared" si="545"/>
        <v>12330</v>
      </c>
      <c r="Y1778" s="244">
        <f t="shared" si="546"/>
        <v>379140</v>
      </c>
      <c r="AB1778" s="241">
        <v>7300</v>
      </c>
      <c r="AC1778" s="242">
        <f t="shared" ref="AC1778:AC1841" si="556">300*$AC$3</f>
        <v>27990</v>
      </c>
      <c r="AD1778" s="242">
        <f t="shared" si="541"/>
        <v>37580</v>
      </c>
      <c r="AE1778" s="242">
        <f t="shared" si="542"/>
        <v>357203.80000000005</v>
      </c>
      <c r="AF1778" s="242">
        <f t="shared" si="547"/>
        <v>422773.80000000005</v>
      </c>
      <c r="AG1778" s="242">
        <f t="shared" si="554"/>
        <v>430073.80000000005</v>
      </c>
      <c r="AH1778" s="242">
        <f t="shared" si="548"/>
        <v>43007</v>
      </c>
      <c r="AI1778" s="242">
        <f t="shared" si="549"/>
        <v>15910</v>
      </c>
      <c r="AJ1778" s="244">
        <f t="shared" si="550"/>
        <v>488990</v>
      </c>
      <c r="AM1778" s="246">
        <f t="shared" si="551"/>
        <v>21290</v>
      </c>
      <c r="AN1778" s="246">
        <f t="shared" si="552"/>
        <v>15610</v>
      </c>
    </row>
    <row r="1779" spans="2:40">
      <c r="B1779" s="247">
        <v>1774</v>
      </c>
      <c r="J1779" s="247">
        <v>1274</v>
      </c>
      <c r="N1779" s="195">
        <v>510600</v>
      </c>
      <c r="O1779" s="195">
        <v>395000</v>
      </c>
      <c r="Q1779" s="241">
        <v>6060</v>
      </c>
      <c r="R1779" s="242">
        <f t="shared" si="555"/>
        <v>23490</v>
      </c>
      <c r="S1779" s="242">
        <f t="shared" si="539"/>
        <v>29460.000000000004</v>
      </c>
      <c r="T1779" s="242">
        <f t="shared" si="540"/>
        <v>274674.39999999997</v>
      </c>
      <c r="U1779" s="242">
        <f t="shared" si="543"/>
        <v>327624.39999999997</v>
      </c>
      <c r="V1779" s="242">
        <f t="shared" si="553"/>
        <v>333684.39999999997</v>
      </c>
      <c r="W1779" s="242">
        <f t="shared" si="544"/>
        <v>33368</v>
      </c>
      <c r="X1779" s="242">
        <f t="shared" si="545"/>
        <v>12340</v>
      </c>
      <c r="Y1779" s="244">
        <f t="shared" si="546"/>
        <v>379390</v>
      </c>
      <c r="AB1779" s="241">
        <v>7300</v>
      </c>
      <c r="AC1779" s="242">
        <f t="shared" si="556"/>
        <v>27990</v>
      </c>
      <c r="AD1779" s="242">
        <f t="shared" si="541"/>
        <v>37580</v>
      </c>
      <c r="AE1779" s="242">
        <f t="shared" si="542"/>
        <v>357484.4</v>
      </c>
      <c r="AF1779" s="242">
        <f t="shared" si="547"/>
        <v>423054.4</v>
      </c>
      <c r="AG1779" s="242">
        <f t="shared" si="554"/>
        <v>430354.4</v>
      </c>
      <c r="AH1779" s="242">
        <f t="shared" si="548"/>
        <v>43035</v>
      </c>
      <c r="AI1779" s="242">
        <f t="shared" si="549"/>
        <v>15920</v>
      </c>
      <c r="AJ1779" s="244">
        <f t="shared" si="550"/>
        <v>489300</v>
      </c>
      <c r="AM1779" s="246">
        <f t="shared" si="551"/>
        <v>21300</v>
      </c>
      <c r="AN1779" s="246">
        <f t="shared" si="552"/>
        <v>15610</v>
      </c>
    </row>
    <row r="1780" spans="2:40">
      <c r="B1780" s="2">
        <v>1775</v>
      </c>
      <c r="J1780" s="247">
        <v>1275</v>
      </c>
      <c r="N1780" s="195">
        <v>510920</v>
      </c>
      <c r="O1780" s="195">
        <v>395250</v>
      </c>
      <c r="Q1780" s="241">
        <v>6060</v>
      </c>
      <c r="R1780" s="242">
        <f t="shared" si="555"/>
        <v>23490</v>
      </c>
      <c r="S1780" s="242">
        <f t="shared" si="539"/>
        <v>29460.000000000004</v>
      </c>
      <c r="T1780" s="242">
        <f t="shared" si="540"/>
        <v>274890</v>
      </c>
      <c r="U1780" s="242">
        <f t="shared" si="543"/>
        <v>327840</v>
      </c>
      <c r="V1780" s="242">
        <f t="shared" si="553"/>
        <v>333900</v>
      </c>
      <c r="W1780" s="242">
        <f t="shared" si="544"/>
        <v>33390</v>
      </c>
      <c r="X1780" s="242">
        <f t="shared" si="545"/>
        <v>12350</v>
      </c>
      <c r="Y1780" s="244">
        <f t="shared" si="546"/>
        <v>379640</v>
      </c>
      <c r="AB1780" s="241">
        <v>7300</v>
      </c>
      <c r="AC1780" s="242">
        <f t="shared" si="556"/>
        <v>27990</v>
      </c>
      <c r="AD1780" s="242">
        <f t="shared" si="541"/>
        <v>37580</v>
      </c>
      <c r="AE1780" s="242">
        <f t="shared" si="542"/>
        <v>357765</v>
      </c>
      <c r="AF1780" s="242">
        <f t="shared" si="547"/>
        <v>423335</v>
      </c>
      <c r="AG1780" s="242">
        <f t="shared" si="554"/>
        <v>430635</v>
      </c>
      <c r="AH1780" s="242">
        <f t="shared" si="548"/>
        <v>43064</v>
      </c>
      <c r="AI1780" s="242">
        <f t="shared" si="549"/>
        <v>15930</v>
      </c>
      <c r="AJ1780" s="244">
        <f t="shared" si="550"/>
        <v>489620</v>
      </c>
      <c r="AM1780" s="246">
        <f t="shared" si="551"/>
        <v>21300</v>
      </c>
      <c r="AN1780" s="246">
        <f t="shared" si="552"/>
        <v>15610</v>
      </c>
    </row>
    <row r="1781" spans="2:40">
      <c r="B1781" s="247">
        <v>1776</v>
      </c>
      <c r="J1781" s="247">
        <v>1276</v>
      </c>
      <c r="N1781" s="195">
        <v>511240</v>
      </c>
      <c r="O1781" s="195">
        <v>395500</v>
      </c>
      <c r="Q1781" s="241">
        <v>6060</v>
      </c>
      <c r="R1781" s="242">
        <f t="shared" si="555"/>
        <v>23490</v>
      </c>
      <c r="S1781" s="242">
        <f t="shared" si="539"/>
        <v>29460.000000000004</v>
      </c>
      <c r="T1781" s="242">
        <f t="shared" si="540"/>
        <v>275105.59999999998</v>
      </c>
      <c r="U1781" s="242">
        <f t="shared" si="543"/>
        <v>328055.59999999998</v>
      </c>
      <c r="V1781" s="242">
        <f t="shared" si="553"/>
        <v>334115.59999999998</v>
      </c>
      <c r="W1781" s="242">
        <f t="shared" si="544"/>
        <v>33412</v>
      </c>
      <c r="X1781" s="242">
        <f t="shared" si="545"/>
        <v>12360</v>
      </c>
      <c r="Y1781" s="244">
        <f t="shared" si="546"/>
        <v>379880</v>
      </c>
      <c r="AB1781" s="241">
        <v>7300</v>
      </c>
      <c r="AC1781" s="242">
        <f t="shared" si="556"/>
        <v>27990</v>
      </c>
      <c r="AD1781" s="242">
        <f t="shared" si="541"/>
        <v>37580</v>
      </c>
      <c r="AE1781" s="242">
        <f t="shared" si="542"/>
        <v>358045.60000000003</v>
      </c>
      <c r="AF1781" s="242">
        <f t="shared" si="547"/>
        <v>423615.60000000003</v>
      </c>
      <c r="AG1781" s="242">
        <f t="shared" si="554"/>
        <v>430915.60000000003</v>
      </c>
      <c r="AH1781" s="242">
        <f t="shared" si="548"/>
        <v>43092</v>
      </c>
      <c r="AI1781" s="242">
        <f t="shared" si="549"/>
        <v>15940</v>
      </c>
      <c r="AJ1781" s="244">
        <f t="shared" si="550"/>
        <v>489940</v>
      </c>
      <c r="AM1781" s="246">
        <f t="shared" si="551"/>
        <v>21300</v>
      </c>
      <c r="AN1781" s="246">
        <f t="shared" si="552"/>
        <v>15620</v>
      </c>
    </row>
    <row r="1782" spans="2:40">
      <c r="B1782" s="2">
        <v>1777</v>
      </c>
      <c r="J1782" s="247">
        <v>1277</v>
      </c>
      <c r="N1782" s="195">
        <v>511550</v>
      </c>
      <c r="O1782" s="195">
        <v>395730</v>
      </c>
      <c r="Q1782" s="241">
        <v>6060</v>
      </c>
      <c r="R1782" s="242">
        <f t="shared" si="555"/>
        <v>23490</v>
      </c>
      <c r="S1782" s="242">
        <f t="shared" si="539"/>
        <v>29460.000000000004</v>
      </c>
      <c r="T1782" s="242">
        <f t="shared" si="540"/>
        <v>275321.2</v>
      </c>
      <c r="U1782" s="242">
        <f t="shared" si="543"/>
        <v>328271.2</v>
      </c>
      <c r="V1782" s="242">
        <f t="shared" si="553"/>
        <v>334331.2</v>
      </c>
      <c r="W1782" s="242">
        <f t="shared" si="544"/>
        <v>33433</v>
      </c>
      <c r="X1782" s="242">
        <f t="shared" si="545"/>
        <v>12370</v>
      </c>
      <c r="Y1782" s="244">
        <f t="shared" si="546"/>
        <v>380130</v>
      </c>
      <c r="AB1782" s="241">
        <v>7300</v>
      </c>
      <c r="AC1782" s="242">
        <f t="shared" si="556"/>
        <v>27990</v>
      </c>
      <c r="AD1782" s="242">
        <f t="shared" si="541"/>
        <v>37580</v>
      </c>
      <c r="AE1782" s="242">
        <f t="shared" si="542"/>
        <v>358326.2</v>
      </c>
      <c r="AF1782" s="242">
        <f t="shared" si="547"/>
        <v>423896.2</v>
      </c>
      <c r="AG1782" s="242">
        <f t="shared" si="554"/>
        <v>431196.2</v>
      </c>
      <c r="AH1782" s="242">
        <f t="shared" si="548"/>
        <v>43120</v>
      </c>
      <c r="AI1782" s="242">
        <f t="shared" si="549"/>
        <v>15950</v>
      </c>
      <c r="AJ1782" s="244">
        <f t="shared" si="550"/>
        <v>490260</v>
      </c>
      <c r="AM1782" s="246">
        <f t="shared" si="551"/>
        <v>21290</v>
      </c>
      <c r="AN1782" s="246">
        <f t="shared" si="552"/>
        <v>15600</v>
      </c>
    </row>
    <row r="1783" spans="2:40">
      <c r="B1783" s="247">
        <v>1778</v>
      </c>
      <c r="J1783" s="247">
        <v>1278</v>
      </c>
      <c r="N1783" s="195">
        <v>511870</v>
      </c>
      <c r="O1783" s="195">
        <v>395980</v>
      </c>
      <c r="Q1783" s="241">
        <v>6060</v>
      </c>
      <c r="R1783" s="242">
        <f t="shared" si="555"/>
        <v>23490</v>
      </c>
      <c r="S1783" s="242">
        <f t="shared" si="539"/>
        <v>29460.000000000004</v>
      </c>
      <c r="T1783" s="242">
        <f t="shared" si="540"/>
        <v>275536.8</v>
      </c>
      <c r="U1783" s="242">
        <f t="shared" si="543"/>
        <v>328486.8</v>
      </c>
      <c r="V1783" s="242">
        <f t="shared" si="553"/>
        <v>334546.8</v>
      </c>
      <c r="W1783" s="242">
        <f t="shared" si="544"/>
        <v>33455</v>
      </c>
      <c r="X1783" s="242">
        <f t="shared" si="545"/>
        <v>12370</v>
      </c>
      <c r="Y1783" s="244">
        <f t="shared" si="546"/>
        <v>380370</v>
      </c>
      <c r="AB1783" s="241">
        <v>7300</v>
      </c>
      <c r="AC1783" s="242">
        <f t="shared" si="556"/>
        <v>27990</v>
      </c>
      <c r="AD1783" s="242">
        <f t="shared" si="541"/>
        <v>37580</v>
      </c>
      <c r="AE1783" s="242">
        <f t="shared" si="542"/>
        <v>358606.80000000005</v>
      </c>
      <c r="AF1783" s="242">
        <f t="shared" si="547"/>
        <v>424176.80000000005</v>
      </c>
      <c r="AG1783" s="242">
        <f t="shared" si="554"/>
        <v>431476.80000000005</v>
      </c>
      <c r="AH1783" s="242">
        <f t="shared" si="548"/>
        <v>43148</v>
      </c>
      <c r="AI1783" s="242">
        <f t="shared" si="549"/>
        <v>15960</v>
      </c>
      <c r="AJ1783" s="244">
        <f t="shared" si="550"/>
        <v>490580</v>
      </c>
      <c r="AM1783" s="246">
        <f t="shared" si="551"/>
        <v>21290</v>
      </c>
      <c r="AN1783" s="246">
        <f t="shared" si="552"/>
        <v>15610</v>
      </c>
    </row>
    <row r="1784" spans="2:40">
      <c r="B1784" s="2">
        <v>1779</v>
      </c>
      <c r="J1784" s="247">
        <v>1279</v>
      </c>
      <c r="N1784" s="195">
        <v>512190</v>
      </c>
      <c r="O1784" s="195">
        <v>396230</v>
      </c>
      <c r="Q1784" s="241">
        <v>6060</v>
      </c>
      <c r="R1784" s="242">
        <f t="shared" si="555"/>
        <v>23490</v>
      </c>
      <c r="S1784" s="242">
        <f t="shared" si="539"/>
        <v>29460.000000000004</v>
      </c>
      <c r="T1784" s="242">
        <f t="shared" si="540"/>
        <v>275752.39999999997</v>
      </c>
      <c r="U1784" s="242">
        <f t="shared" si="543"/>
        <v>328702.39999999997</v>
      </c>
      <c r="V1784" s="242">
        <f t="shared" si="553"/>
        <v>334762.39999999997</v>
      </c>
      <c r="W1784" s="242">
        <f t="shared" si="544"/>
        <v>33476</v>
      </c>
      <c r="X1784" s="242">
        <f t="shared" si="545"/>
        <v>12380</v>
      </c>
      <c r="Y1784" s="244">
        <f t="shared" si="546"/>
        <v>380610</v>
      </c>
      <c r="AB1784" s="241">
        <v>7300</v>
      </c>
      <c r="AC1784" s="242">
        <f t="shared" si="556"/>
        <v>27990</v>
      </c>
      <c r="AD1784" s="242">
        <f t="shared" si="541"/>
        <v>37580</v>
      </c>
      <c r="AE1784" s="242">
        <f t="shared" si="542"/>
        <v>358887.4</v>
      </c>
      <c r="AF1784" s="242">
        <f t="shared" si="547"/>
        <v>424457.4</v>
      </c>
      <c r="AG1784" s="242">
        <f t="shared" si="554"/>
        <v>431757.4</v>
      </c>
      <c r="AH1784" s="242">
        <f t="shared" si="548"/>
        <v>43176</v>
      </c>
      <c r="AI1784" s="242">
        <f t="shared" si="549"/>
        <v>15970</v>
      </c>
      <c r="AJ1784" s="244">
        <f t="shared" si="550"/>
        <v>490900</v>
      </c>
      <c r="AM1784" s="246">
        <f t="shared" si="551"/>
        <v>21290</v>
      </c>
      <c r="AN1784" s="246">
        <f t="shared" si="552"/>
        <v>15620</v>
      </c>
    </row>
    <row r="1785" spans="2:40">
      <c r="B1785" s="247">
        <v>1780</v>
      </c>
      <c r="J1785" s="247">
        <v>1280</v>
      </c>
      <c r="N1785" s="195">
        <v>512510</v>
      </c>
      <c r="O1785" s="195">
        <v>396470</v>
      </c>
      <c r="Q1785" s="241">
        <v>6060</v>
      </c>
      <c r="R1785" s="242">
        <f t="shared" si="555"/>
        <v>23490</v>
      </c>
      <c r="S1785" s="242">
        <f t="shared" si="539"/>
        <v>29460.000000000004</v>
      </c>
      <c r="T1785" s="242">
        <f t="shared" si="540"/>
        <v>275968</v>
      </c>
      <c r="U1785" s="242">
        <f t="shared" si="543"/>
        <v>328918</v>
      </c>
      <c r="V1785" s="242">
        <f t="shared" si="553"/>
        <v>334978</v>
      </c>
      <c r="W1785" s="242">
        <f t="shared" si="544"/>
        <v>33498</v>
      </c>
      <c r="X1785" s="242">
        <f t="shared" si="545"/>
        <v>12390</v>
      </c>
      <c r="Y1785" s="244">
        <f t="shared" si="546"/>
        <v>380860</v>
      </c>
      <c r="AB1785" s="241">
        <v>7300</v>
      </c>
      <c r="AC1785" s="242">
        <f t="shared" si="556"/>
        <v>27990</v>
      </c>
      <c r="AD1785" s="242">
        <f t="shared" si="541"/>
        <v>37580</v>
      </c>
      <c r="AE1785" s="242">
        <f t="shared" si="542"/>
        <v>359168</v>
      </c>
      <c r="AF1785" s="242">
        <f t="shared" si="547"/>
        <v>424738</v>
      </c>
      <c r="AG1785" s="242">
        <f t="shared" si="554"/>
        <v>432038</v>
      </c>
      <c r="AH1785" s="242">
        <f t="shared" si="548"/>
        <v>43204</v>
      </c>
      <c r="AI1785" s="242">
        <f t="shared" si="549"/>
        <v>15980</v>
      </c>
      <c r="AJ1785" s="244">
        <f t="shared" si="550"/>
        <v>491220</v>
      </c>
      <c r="AM1785" s="246">
        <f t="shared" si="551"/>
        <v>21290</v>
      </c>
      <c r="AN1785" s="246">
        <f t="shared" si="552"/>
        <v>15610</v>
      </c>
    </row>
    <row r="1786" spans="2:40">
      <c r="B1786" s="2">
        <v>1781</v>
      </c>
      <c r="J1786" s="247">
        <v>1281</v>
      </c>
      <c r="N1786" s="195">
        <v>512830</v>
      </c>
      <c r="O1786" s="195">
        <v>396720</v>
      </c>
      <c r="Q1786" s="241">
        <v>6060</v>
      </c>
      <c r="R1786" s="242">
        <f t="shared" si="555"/>
        <v>23490</v>
      </c>
      <c r="S1786" s="242">
        <f t="shared" ref="S1786:S1849" si="557">200*$S$3</f>
        <v>29460.000000000004</v>
      </c>
      <c r="T1786" s="242">
        <f t="shared" ref="T1786:T1849" si="558">J1786*$T$3</f>
        <v>276183.59999999998</v>
      </c>
      <c r="U1786" s="242">
        <f t="shared" si="543"/>
        <v>329133.59999999998</v>
      </c>
      <c r="V1786" s="242">
        <f t="shared" si="553"/>
        <v>335193.59999999998</v>
      </c>
      <c r="W1786" s="242">
        <f t="shared" si="544"/>
        <v>33519</v>
      </c>
      <c r="X1786" s="242">
        <f t="shared" si="545"/>
        <v>12400</v>
      </c>
      <c r="Y1786" s="244">
        <f t="shared" si="546"/>
        <v>381110</v>
      </c>
      <c r="AB1786" s="241">
        <v>7300</v>
      </c>
      <c r="AC1786" s="242">
        <f t="shared" si="556"/>
        <v>27990</v>
      </c>
      <c r="AD1786" s="242">
        <f t="shared" ref="AD1786:AD1849" si="559">200*$AD$3</f>
        <v>37580</v>
      </c>
      <c r="AE1786" s="242">
        <f t="shared" ref="AE1786:AE1849" si="560">J1786*$AE$3</f>
        <v>359448.60000000003</v>
      </c>
      <c r="AF1786" s="242">
        <f t="shared" si="547"/>
        <v>425018.60000000003</v>
      </c>
      <c r="AG1786" s="242">
        <f t="shared" si="554"/>
        <v>432318.60000000003</v>
      </c>
      <c r="AH1786" s="242">
        <f t="shared" si="548"/>
        <v>43232</v>
      </c>
      <c r="AI1786" s="242">
        <f t="shared" si="549"/>
        <v>15990</v>
      </c>
      <c r="AJ1786" s="244">
        <f t="shared" si="550"/>
        <v>491540</v>
      </c>
      <c r="AM1786" s="246">
        <f t="shared" si="551"/>
        <v>21290</v>
      </c>
      <c r="AN1786" s="246">
        <f t="shared" si="552"/>
        <v>15610</v>
      </c>
    </row>
    <row r="1787" spans="2:40">
      <c r="B1787" s="247">
        <v>1782</v>
      </c>
      <c r="J1787" s="247">
        <v>1282</v>
      </c>
      <c r="N1787" s="195">
        <v>513150</v>
      </c>
      <c r="O1787" s="195">
        <v>396960</v>
      </c>
      <c r="Q1787" s="241">
        <v>6060</v>
      </c>
      <c r="R1787" s="242">
        <f t="shared" si="555"/>
        <v>23490</v>
      </c>
      <c r="S1787" s="242">
        <f t="shared" si="557"/>
        <v>29460.000000000004</v>
      </c>
      <c r="T1787" s="242">
        <f t="shared" si="558"/>
        <v>276399.2</v>
      </c>
      <c r="U1787" s="242">
        <f t="shared" si="543"/>
        <v>329349.2</v>
      </c>
      <c r="V1787" s="242">
        <f t="shared" si="553"/>
        <v>335409.2</v>
      </c>
      <c r="W1787" s="242">
        <f t="shared" si="544"/>
        <v>33541</v>
      </c>
      <c r="X1787" s="242">
        <f t="shared" si="545"/>
        <v>12410</v>
      </c>
      <c r="Y1787" s="244">
        <f t="shared" si="546"/>
        <v>381360</v>
      </c>
      <c r="AB1787" s="241">
        <v>7300</v>
      </c>
      <c r="AC1787" s="242">
        <f t="shared" si="556"/>
        <v>27990</v>
      </c>
      <c r="AD1787" s="242">
        <f t="shared" si="559"/>
        <v>37580</v>
      </c>
      <c r="AE1787" s="242">
        <f t="shared" si="560"/>
        <v>359729.2</v>
      </c>
      <c r="AF1787" s="242">
        <f t="shared" si="547"/>
        <v>425299.20000000001</v>
      </c>
      <c r="AG1787" s="242">
        <f t="shared" si="554"/>
        <v>432599.2</v>
      </c>
      <c r="AH1787" s="242">
        <f t="shared" si="548"/>
        <v>43260</v>
      </c>
      <c r="AI1787" s="242">
        <f t="shared" si="549"/>
        <v>16000</v>
      </c>
      <c r="AJ1787" s="244">
        <f t="shared" si="550"/>
        <v>491850</v>
      </c>
      <c r="AM1787" s="246">
        <f t="shared" si="551"/>
        <v>21300</v>
      </c>
      <c r="AN1787" s="246">
        <f t="shared" si="552"/>
        <v>15600</v>
      </c>
    </row>
    <row r="1788" spans="2:40">
      <c r="B1788" s="2">
        <v>1783</v>
      </c>
      <c r="J1788" s="247">
        <v>1283</v>
      </c>
      <c r="N1788" s="195">
        <v>513470</v>
      </c>
      <c r="O1788" s="195">
        <v>397200</v>
      </c>
      <c r="Q1788" s="241">
        <v>6060</v>
      </c>
      <c r="R1788" s="242">
        <f t="shared" si="555"/>
        <v>23490</v>
      </c>
      <c r="S1788" s="242">
        <f t="shared" si="557"/>
        <v>29460.000000000004</v>
      </c>
      <c r="T1788" s="242">
        <f t="shared" si="558"/>
        <v>276614.8</v>
      </c>
      <c r="U1788" s="242">
        <f t="shared" si="543"/>
        <v>329564.79999999999</v>
      </c>
      <c r="V1788" s="242">
        <f t="shared" si="553"/>
        <v>335624.8</v>
      </c>
      <c r="W1788" s="242">
        <f t="shared" si="544"/>
        <v>33562</v>
      </c>
      <c r="X1788" s="242">
        <f t="shared" si="545"/>
        <v>12410</v>
      </c>
      <c r="Y1788" s="244">
        <f t="shared" si="546"/>
        <v>381590</v>
      </c>
      <c r="AB1788" s="241">
        <v>7300</v>
      </c>
      <c r="AC1788" s="242">
        <f t="shared" si="556"/>
        <v>27990</v>
      </c>
      <c r="AD1788" s="242">
        <f t="shared" si="559"/>
        <v>37580</v>
      </c>
      <c r="AE1788" s="242">
        <f t="shared" si="560"/>
        <v>360009.80000000005</v>
      </c>
      <c r="AF1788" s="242">
        <f t="shared" si="547"/>
        <v>425579.80000000005</v>
      </c>
      <c r="AG1788" s="242">
        <f t="shared" si="554"/>
        <v>432879.80000000005</v>
      </c>
      <c r="AH1788" s="242">
        <f t="shared" si="548"/>
        <v>43288</v>
      </c>
      <c r="AI1788" s="242">
        <f t="shared" si="549"/>
        <v>16010</v>
      </c>
      <c r="AJ1788" s="244">
        <f t="shared" si="550"/>
        <v>492170</v>
      </c>
      <c r="AM1788" s="246">
        <f t="shared" si="551"/>
        <v>21300</v>
      </c>
      <c r="AN1788" s="246">
        <f t="shared" si="552"/>
        <v>15610</v>
      </c>
    </row>
    <row r="1789" spans="2:40">
      <c r="B1789" s="247">
        <v>1784</v>
      </c>
      <c r="J1789" s="247">
        <v>1284</v>
      </c>
      <c r="N1789" s="195">
        <v>513780</v>
      </c>
      <c r="O1789" s="195">
        <v>397450</v>
      </c>
      <c r="Q1789" s="241">
        <v>6060</v>
      </c>
      <c r="R1789" s="242">
        <f t="shared" si="555"/>
        <v>23490</v>
      </c>
      <c r="S1789" s="242">
        <f t="shared" si="557"/>
        <v>29460.000000000004</v>
      </c>
      <c r="T1789" s="242">
        <f t="shared" si="558"/>
        <v>276830.39999999997</v>
      </c>
      <c r="U1789" s="242">
        <f t="shared" si="543"/>
        <v>329780.39999999997</v>
      </c>
      <c r="V1789" s="242">
        <f t="shared" si="553"/>
        <v>335840.39999999997</v>
      </c>
      <c r="W1789" s="242">
        <f t="shared" si="544"/>
        <v>33584</v>
      </c>
      <c r="X1789" s="242">
        <f t="shared" si="545"/>
        <v>12420</v>
      </c>
      <c r="Y1789" s="244">
        <f t="shared" si="546"/>
        <v>381840</v>
      </c>
      <c r="AB1789" s="241">
        <v>7300</v>
      </c>
      <c r="AC1789" s="242">
        <f t="shared" si="556"/>
        <v>27990</v>
      </c>
      <c r="AD1789" s="242">
        <f t="shared" si="559"/>
        <v>37580</v>
      </c>
      <c r="AE1789" s="242">
        <f t="shared" si="560"/>
        <v>360290.4</v>
      </c>
      <c r="AF1789" s="242">
        <f t="shared" si="547"/>
        <v>425860.4</v>
      </c>
      <c r="AG1789" s="242">
        <f t="shared" si="554"/>
        <v>433160.4</v>
      </c>
      <c r="AH1789" s="242">
        <f t="shared" si="548"/>
        <v>43316</v>
      </c>
      <c r="AI1789" s="242">
        <f t="shared" si="549"/>
        <v>16020</v>
      </c>
      <c r="AJ1789" s="244">
        <f t="shared" si="550"/>
        <v>492490</v>
      </c>
      <c r="AM1789" s="246">
        <f t="shared" si="551"/>
        <v>21290</v>
      </c>
      <c r="AN1789" s="246">
        <f t="shared" si="552"/>
        <v>15610</v>
      </c>
    </row>
    <row r="1790" spans="2:40">
      <c r="B1790" s="2">
        <v>1785</v>
      </c>
      <c r="J1790" s="247">
        <v>1285</v>
      </c>
      <c r="N1790" s="195">
        <v>514110</v>
      </c>
      <c r="O1790" s="195">
        <v>397700</v>
      </c>
      <c r="Q1790" s="241">
        <v>6060</v>
      </c>
      <c r="R1790" s="242">
        <f t="shared" si="555"/>
        <v>23490</v>
      </c>
      <c r="S1790" s="242">
        <f t="shared" si="557"/>
        <v>29460.000000000004</v>
      </c>
      <c r="T1790" s="242">
        <f t="shared" si="558"/>
        <v>277046</v>
      </c>
      <c r="U1790" s="242">
        <f t="shared" si="543"/>
        <v>329996</v>
      </c>
      <c r="V1790" s="242">
        <f t="shared" si="553"/>
        <v>336056</v>
      </c>
      <c r="W1790" s="242">
        <f t="shared" si="544"/>
        <v>33606</v>
      </c>
      <c r="X1790" s="242">
        <f t="shared" si="545"/>
        <v>12430</v>
      </c>
      <c r="Y1790" s="244">
        <f t="shared" si="546"/>
        <v>382090</v>
      </c>
      <c r="AB1790" s="241">
        <v>7300</v>
      </c>
      <c r="AC1790" s="242">
        <f t="shared" si="556"/>
        <v>27990</v>
      </c>
      <c r="AD1790" s="242">
        <f t="shared" si="559"/>
        <v>37580</v>
      </c>
      <c r="AE1790" s="242">
        <f t="shared" si="560"/>
        <v>360571.00000000006</v>
      </c>
      <c r="AF1790" s="242">
        <f t="shared" si="547"/>
        <v>426141.00000000006</v>
      </c>
      <c r="AG1790" s="242">
        <f t="shared" si="554"/>
        <v>433441.00000000006</v>
      </c>
      <c r="AH1790" s="242">
        <f t="shared" si="548"/>
        <v>43344</v>
      </c>
      <c r="AI1790" s="242">
        <f t="shared" si="549"/>
        <v>16030</v>
      </c>
      <c r="AJ1790" s="244">
        <f t="shared" si="550"/>
        <v>492810</v>
      </c>
      <c r="AM1790" s="246">
        <f t="shared" si="551"/>
        <v>21300</v>
      </c>
      <c r="AN1790" s="246">
        <f t="shared" si="552"/>
        <v>15610</v>
      </c>
    </row>
    <row r="1791" spans="2:40">
      <c r="B1791" s="247">
        <v>1786</v>
      </c>
      <c r="J1791" s="247">
        <v>1286</v>
      </c>
      <c r="N1791" s="195">
        <v>514430</v>
      </c>
      <c r="O1791" s="195">
        <v>397950</v>
      </c>
      <c r="Q1791" s="241">
        <v>6060</v>
      </c>
      <c r="R1791" s="242">
        <f t="shared" si="555"/>
        <v>23490</v>
      </c>
      <c r="S1791" s="242">
        <f t="shared" si="557"/>
        <v>29460.000000000004</v>
      </c>
      <c r="T1791" s="242">
        <f t="shared" si="558"/>
        <v>277261.59999999998</v>
      </c>
      <c r="U1791" s="242">
        <f t="shared" si="543"/>
        <v>330211.59999999998</v>
      </c>
      <c r="V1791" s="242">
        <f t="shared" si="553"/>
        <v>336271.6</v>
      </c>
      <c r="W1791" s="242">
        <f t="shared" si="544"/>
        <v>33627</v>
      </c>
      <c r="X1791" s="242">
        <f t="shared" si="545"/>
        <v>12440</v>
      </c>
      <c r="Y1791" s="244">
        <f t="shared" si="546"/>
        <v>382330</v>
      </c>
      <c r="AB1791" s="241">
        <v>7300</v>
      </c>
      <c r="AC1791" s="242">
        <f t="shared" si="556"/>
        <v>27990</v>
      </c>
      <c r="AD1791" s="242">
        <f t="shared" si="559"/>
        <v>37580</v>
      </c>
      <c r="AE1791" s="242">
        <f t="shared" si="560"/>
        <v>360851.60000000003</v>
      </c>
      <c r="AF1791" s="242">
        <f t="shared" si="547"/>
        <v>426421.60000000003</v>
      </c>
      <c r="AG1791" s="242">
        <f t="shared" si="554"/>
        <v>433721.60000000003</v>
      </c>
      <c r="AH1791" s="242">
        <f t="shared" si="548"/>
        <v>43372</v>
      </c>
      <c r="AI1791" s="242">
        <f t="shared" si="549"/>
        <v>16040</v>
      </c>
      <c r="AJ1791" s="244">
        <f t="shared" si="550"/>
        <v>493130</v>
      </c>
      <c r="AM1791" s="246">
        <f t="shared" si="551"/>
        <v>21300</v>
      </c>
      <c r="AN1791" s="246">
        <f t="shared" si="552"/>
        <v>15620</v>
      </c>
    </row>
    <row r="1792" spans="2:40">
      <c r="B1792" s="2">
        <v>1787</v>
      </c>
      <c r="J1792" s="247">
        <v>1287</v>
      </c>
      <c r="N1792" s="195">
        <v>514750</v>
      </c>
      <c r="O1792" s="195">
        <v>398180</v>
      </c>
      <c r="Q1792" s="241">
        <v>6060</v>
      </c>
      <c r="R1792" s="242">
        <f t="shared" si="555"/>
        <v>23490</v>
      </c>
      <c r="S1792" s="242">
        <f t="shared" si="557"/>
        <v>29460.000000000004</v>
      </c>
      <c r="T1792" s="242">
        <f t="shared" si="558"/>
        <v>277477.2</v>
      </c>
      <c r="U1792" s="242">
        <f t="shared" si="543"/>
        <v>330427.2</v>
      </c>
      <c r="V1792" s="242">
        <f t="shared" si="553"/>
        <v>336487.2</v>
      </c>
      <c r="W1792" s="242">
        <f t="shared" si="544"/>
        <v>33649</v>
      </c>
      <c r="X1792" s="242">
        <f t="shared" si="545"/>
        <v>12450</v>
      </c>
      <c r="Y1792" s="244">
        <f t="shared" si="546"/>
        <v>382580</v>
      </c>
      <c r="AB1792" s="241">
        <v>7300</v>
      </c>
      <c r="AC1792" s="242">
        <f t="shared" si="556"/>
        <v>27990</v>
      </c>
      <c r="AD1792" s="242">
        <f t="shared" si="559"/>
        <v>37580</v>
      </c>
      <c r="AE1792" s="242">
        <f t="shared" si="560"/>
        <v>361132.2</v>
      </c>
      <c r="AF1792" s="242">
        <f t="shared" si="547"/>
        <v>426702.2</v>
      </c>
      <c r="AG1792" s="242">
        <f t="shared" si="554"/>
        <v>434002.2</v>
      </c>
      <c r="AH1792" s="242">
        <f t="shared" si="548"/>
        <v>43400</v>
      </c>
      <c r="AI1792" s="242">
        <f t="shared" si="549"/>
        <v>16050</v>
      </c>
      <c r="AJ1792" s="244">
        <f t="shared" si="550"/>
        <v>493450</v>
      </c>
      <c r="AM1792" s="246">
        <f t="shared" si="551"/>
        <v>21300</v>
      </c>
      <c r="AN1792" s="246">
        <f t="shared" si="552"/>
        <v>15600</v>
      </c>
    </row>
    <row r="1793" spans="2:40">
      <c r="B1793" s="247">
        <v>1788</v>
      </c>
      <c r="J1793" s="247">
        <v>1288</v>
      </c>
      <c r="N1793" s="195">
        <v>515070</v>
      </c>
      <c r="O1793" s="195">
        <v>398430</v>
      </c>
      <c r="Q1793" s="241">
        <v>6060</v>
      </c>
      <c r="R1793" s="242">
        <f t="shared" si="555"/>
        <v>23490</v>
      </c>
      <c r="S1793" s="242">
        <f t="shared" si="557"/>
        <v>29460.000000000004</v>
      </c>
      <c r="T1793" s="242">
        <f t="shared" si="558"/>
        <v>277692.79999999999</v>
      </c>
      <c r="U1793" s="242">
        <f t="shared" si="543"/>
        <v>330642.8</v>
      </c>
      <c r="V1793" s="242">
        <f t="shared" si="553"/>
        <v>336702.8</v>
      </c>
      <c r="W1793" s="242">
        <f t="shared" si="544"/>
        <v>33670</v>
      </c>
      <c r="X1793" s="242">
        <f t="shared" si="545"/>
        <v>12450</v>
      </c>
      <c r="Y1793" s="244">
        <f t="shared" si="546"/>
        <v>382820</v>
      </c>
      <c r="AB1793" s="241">
        <v>7300</v>
      </c>
      <c r="AC1793" s="242">
        <f t="shared" si="556"/>
        <v>27990</v>
      </c>
      <c r="AD1793" s="242">
        <f t="shared" si="559"/>
        <v>37580</v>
      </c>
      <c r="AE1793" s="242">
        <f t="shared" si="560"/>
        <v>361412.80000000005</v>
      </c>
      <c r="AF1793" s="242">
        <f t="shared" si="547"/>
        <v>426982.80000000005</v>
      </c>
      <c r="AG1793" s="242">
        <f t="shared" si="554"/>
        <v>434282.80000000005</v>
      </c>
      <c r="AH1793" s="242">
        <f t="shared" si="548"/>
        <v>43428</v>
      </c>
      <c r="AI1793" s="242">
        <f t="shared" si="549"/>
        <v>16060</v>
      </c>
      <c r="AJ1793" s="244">
        <f t="shared" si="550"/>
        <v>493770</v>
      </c>
      <c r="AM1793" s="246">
        <f t="shared" si="551"/>
        <v>21300</v>
      </c>
      <c r="AN1793" s="246">
        <f t="shared" si="552"/>
        <v>15610</v>
      </c>
    </row>
    <row r="1794" spans="2:40">
      <c r="B1794" s="2">
        <v>1789</v>
      </c>
      <c r="J1794" s="247">
        <v>1289</v>
      </c>
      <c r="N1794" s="195">
        <v>515390</v>
      </c>
      <c r="O1794" s="195">
        <v>398680</v>
      </c>
      <c r="Q1794" s="241">
        <v>6060</v>
      </c>
      <c r="R1794" s="242">
        <f t="shared" si="555"/>
        <v>23490</v>
      </c>
      <c r="S1794" s="242">
        <f t="shared" si="557"/>
        <v>29460.000000000004</v>
      </c>
      <c r="T1794" s="242">
        <f t="shared" si="558"/>
        <v>277908.39999999997</v>
      </c>
      <c r="U1794" s="242">
        <f t="shared" si="543"/>
        <v>330858.39999999997</v>
      </c>
      <c r="V1794" s="242">
        <f t="shared" si="553"/>
        <v>336918.39999999997</v>
      </c>
      <c r="W1794" s="242">
        <f t="shared" si="544"/>
        <v>33692</v>
      </c>
      <c r="X1794" s="242">
        <f t="shared" si="545"/>
        <v>12460</v>
      </c>
      <c r="Y1794" s="244">
        <f t="shared" si="546"/>
        <v>383070</v>
      </c>
      <c r="AB1794" s="241">
        <v>7300</v>
      </c>
      <c r="AC1794" s="242">
        <f t="shared" si="556"/>
        <v>27990</v>
      </c>
      <c r="AD1794" s="242">
        <f t="shared" si="559"/>
        <v>37580</v>
      </c>
      <c r="AE1794" s="242">
        <f t="shared" si="560"/>
        <v>361693.4</v>
      </c>
      <c r="AF1794" s="242">
        <f t="shared" si="547"/>
        <v>427263.4</v>
      </c>
      <c r="AG1794" s="242">
        <f t="shared" si="554"/>
        <v>434563.4</v>
      </c>
      <c r="AH1794" s="242">
        <f t="shared" si="548"/>
        <v>43456</v>
      </c>
      <c r="AI1794" s="242">
        <f t="shared" si="549"/>
        <v>16070</v>
      </c>
      <c r="AJ1794" s="244">
        <f t="shared" si="550"/>
        <v>494080</v>
      </c>
      <c r="AM1794" s="246">
        <f t="shared" si="551"/>
        <v>21310</v>
      </c>
      <c r="AN1794" s="246">
        <f t="shared" si="552"/>
        <v>15610</v>
      </c>
    </row>
    <row r="1795" spans="2:40">
      <c r="B1795" s="247">
        <v>1790</v>
      </c>
      <c r="J1795" s="247">
        <v>1290</v>
      </c>
      <c r="N1795" s="195">
        <v>515710</v>
      </c>
      <c r="O1795" s="195">
        <v>398930</v>
      </c>
      <c r="Q1795" s="241">
        <v>6060</v>
      </c>
      <c r="R1795" s="242">
        <f t="shared" si="555"/>
        <v>23490</v>
      </c>
      <c r="S1795" s="242">
        <f t="shared" si="557"/>
        <v>29460.000000000004</v>
      </c>
      <c r="T1795" s="242">
        <f t="shared" si="558"/>
        <v>278124</v>
      </c>
      <c r="U1795" s="242">
        <f t="shared" si="543"/>
        <v>331074</v>
      </c>
      <c r="V1795" s="242">
        <f t="shared" si="553"/>
        <v>337134</v>
      </c>
      <c r="W1795" s="242">
        <f t="shared" si="544"/>
        <v>33713</v>
      </c>
      <c r="X1795" s="242">
        <f t="shared" si="545"/>
        <v>12470</v>
      </c>
      <c r="Y1795" s="244">
        <f t="shared" si="546"/>
        <v>383310</v>
      </c>
      <c r="AB1795" s="241">
        <v>7300</v>
      </c>
      <c r="AC1795" s="242">
        <f t="shared" si="556"/>
        <v>27990</v>
      </c>
      <c r="AD1795" s="242">
        <f t="shared" si="559"/>
        <v>37580</v>
      </c>
      <c r="AE1795" s="242">
        <f t="shared" si="560"/>
        <v>361974.00000000006</v>
      </c>
      <c r="AF1795" s="242">
        <f t="shared" si="547"/>
        <v>427544.00000000006</v>
      </c>
      <c r="AG1795" s="242">
        <f t="shared" si="554"/>
        <v>434844.00000000006</v>
      </c>
      <c r="AH1795" s="242">
        <f t="shared" si="548"/>
        <v>43484</v>
      </c>
      <c r="AI1795" s="242">
        <f t="shared" si="549"/>
        <v>16080</v>
      </c>
      <c r="AJ1795" s="244">
        <f t="shared" si="550"/>
        <v>494400</v>
      </c>
      <c r="AM1795" s="246">
        <f t="shared" si="551"/>
        <v>21310</v>
      </c>
      <c r="AN1795" s="246">
        <f t="shared" si="552"/>
        <v>15620</v>
      </c>
    </row>
    <row r="1796" spans="2:40">
      <c r="B1796" s="2">
        <v>1791</v>
      </c>
      <c r="J1796" s="247">
        <v>1291</v>
      </c>
      <c r="N1796" s="195">
        <v>516020</v>
      </c>
      <c r="O1796" s="195">
        <v>399160</v>
      </c>
      <c r="Q1796" s="241">
        <v>6060</v>
      </c>
      <c r="R1796" s="242">
        <f t="shared" si="555"/>
        <v>23490</v>
      </c>
      <c r="S1796" s="242">
        <f t="shared" si="557"/>
        <v>29460.000000000004</v>
      </c>
      <c r="T1796" s="242">
        <f t="shared" si="558"/>
        <v>278339.59999999998</v>
      </c>
      <c r="U1796" s="242">
        <f t="shared" si="543"/>
        <v>331289.59999999998</v>
      </c>
      <c r="V1796" s="242">
        <f t="shared" si="553"/>
        <v>337349.6</v>
      </c>
      <c r="W1796" s="242">
        <f t="shared" si="544"/>
        <v>33735</v>
      </c>
      <c r="X1796" s="242">
        <f t="shared" si="545"/>
        <v>12480</v>
      </c>
      <c r="Y1796" s="244">
        <f t="shared" si="546"/>
        <v>383560</v>
      </c>
      <c r="AB1796" s="241">
        <v>7300</v>
      </c>
      <c r="AC1796" s="242">
        <f t="shared" si="556"/>
        <v>27990</v>
      </c>
      <c r="AD1796" s="242">
        <f t="shared" si="559"/>
        <v>37580</v>
      </c>
      <c r="AE1796" s="242">
        <f t="shared" si="560"/>
        <v>362254.60000000003</v>
      </c>
      <c r="AF1796" s="242">
        <f t="shared" si="547"/>
        <v>427824.60000000003</v>
      </c>
      <c r="AG1796" s="242">
        <f t="shared" si="554"/>
        <v>435124.60000000003</v>
      </c>
      <c r="AH1796" s="242">
        <f t="shared" si="548"/>
        <v>43512</v>
      </c>
      <c r="AI1796" s="242">
        <f t="shared" si="549"/>
        <v>16090</v>
      </c>
      <c r="AJ1796" s="244">
        <f t="shared" si="550"/>
        <v>494720</v>
      </c>
      <c r="AM1796" s="246">
        <f t="shared" si="551"/>
        <v>21300</v>
      </c>
      <c r="AN1796" s="246">
        <f t="shared" si="552"/>
        <v>15600</v>
      </c>
    </row>
    <row r="1797" spans="2:40">
      <c r="B1797" s="247">
        <v>1792</v>
      </c>
      <c r="J1797" s="247">
        <v>1292</v>
      </c>
      <c r="N1797" s="195">
        <v>516340</v>
      </c>
      <c r="O1797" s="195">
        <v>399410</v>
      </c>
      <c r="Q1797" s="241">
        <v>6060</v>
      </c>
      <c r="R1797" s="242">
        <f t="shared" si="555"/>
        <v>23490</v>
      </c>
      <c r="S1797" s="242">
        <f t="shared" si="557"/>
        <v>29460.000000000004</v>
      </c>
      <c r="T1797" s="242">
        <f t="shared" si="558"/>
        <v>278555.2</v>
      </c>
      <c r="U1797" s="242">
        <f t="shared" ref="U1797:U1860" si="561">R1797+S1797+T1797</f>
        <v>331505.2</v>
      </c>
      <c r="V1797" s="242">
        <f t="shared" si="553"/>
        <v>337565.2</v>
      </c>
      <c r="W1797" s="242">
        <f t="shared" ref="W1797:W1860" si="562">ROUND((V1797*0.1),0)</f>
        <v>33757</v>
      </c>
      <c r="X1797" s="242">
        <f t="shared" ref="X1797:X1860" si="563">ROUNDDOWN((V1797*0.037),-1)</f>
        <v>12480</v>
      </c>
      <c r="Y1797" s="244">
        <f t="shared" ref="Y1797:Y1860" si="564">ROUNDDOWN((V1797+W1797+X1797),-1)</f>
        <v>383800</v>
      </c>
      <c r="AB1797" s="241">
        <v>7300</v>
      </c>
      <c r="AC1797" s="242">
        <f t="shared" si="556"/>
        <v>27990</v>
      </c>
      <c r="AD1797" s="242">
        <f t="shared" si="559"/>
        <v>37580</v>
      </c>
      <c r="AE1797" s="242">
        <f t="shared" si="560"/>
        <v>362535.2</v>
      </c>
      <c r="AF1797" s="242">
        <f t="shared" ref="AF1797:AF1860" si="565">AC1797+AD1797+AE1797</f>
        <v>428105.2</v>
      </c>
      <c r="AG1797" s="242">
        <f t="shared" si="554"/>
        <v>435405.2</v>
      </c>
      <c r="AH1797" s="242">
        <f t="shared" ref="AH1797:AH1860" si="566">ROUND((AG1797*0.1),0)</f>
        <v>43541</v>
      </c>
      <c r="AI1797" s="242">
        <f t="shared" ref="AI1797:AI1860" si="567">ROUNDDOWN((AG1797*0.037),-1)</f>
        <v>16100</v>
      </c>
      <c r="AJ1797" s="244">
        <f t="shared" ref="AJ1797:AJ1860" si="568">ROUNDDOWN((AG1797+AH1797+AI1797),-1)</f>
        <v>495040</v>
      </c>
      <c r="AM1797" s="246">
        <f t="shared" si="551"/>
        <v>21300</v>
      </c>
      <c r="AN1797" s="246">
        <f t="shared" si="552"/>
        <v>15610</v>
      </c>
    </row>
    <row r="1798" spans="2:40">
      <c r="B1798" s="2">
        <v>1793</v>
      </c>
      <c r="J1798" s="247">
        <v>1293</v>
      </c>
      <c r="N1798" s="195">
        <v>516660</v>
      </c>
      <c r="O1798" s="195">
        <v>399660</v>
      </c>
      <c r="Q1798" s="241">
        <v>6060</v>
      </c>
      <c r="R1798" s="242">
        <f t="shared" si="555"/>
        <v>23490</v>
      </c>
      <c r="S1798" s="242">
        <f t="shared" si="557"/>
        <v>29460.000000000004</v>
      </c>
      <c r="T1798" s="242">
        <f t="shared" si="558"/>
        <v>278770.8</v>
      </c>
      <c r="U1798" s="242">
        <f t="shared" si="561"/>
        <v>331720.8</v>
      </c>
      <c r="V1798" s="242">
        <f t="shared" si="553"/>
        <v>337780.8</v>
      </c>
      <c r="W1798" s="242">
        <f t="shared" si="562"/>
        <v>33778</v>
      </c>
      <c r="X1798" s="242">
        <f t="shared" si="563"/>
        <v>12490</v>
      </c>
      <c r="Y1798" s="244">
        <f t="shared" si="564"/>
        <v>384040</v>
      </c>
      <c r="AB1798" s="241">
        <v>7300</v>
      </c>
      <c r="AC1798" s="242">
        <f t="shared" si="556"/>
        <v>27990</v>
      </c>
      <c r="AD1798" s="242">
        <f t="shared" si="559"/>
        <v>37580</v>
      </c>
      <c r="AE1798" s="242">
        <f t="shared" si="560"/>
        <v>362815.80000000005</v>
      </c>
      <c r="AF1798" s="242">
        <f t="shared" si="565"/>
        <v>428385.80000000005</v>
      </c>
      <c r="AG1798" s="242">
        <f t="shared" si="554"/>
        <v>435685.80000000005</v>
      </c>
      <c r="AH1798" s="242">
        <f t="shared" si="566"/>
        <v>43569</v>
      </c>
      <c r="AI1798" s="242">
        <f t="shared" si="567"/>
        <v>16120</v>
      </c>
      <c r="AJ1798" s="244">
        <f t="shared" si="568"/>
        <v>495370</v>
      </c>
      <c r="AM1798" s="246">
        <f t="shared" ref="AM1798:AM1861" si="569">N1798-AJ1798</f>
        <v>21290</v>
      </c>
      <c r="AN1798" s="246">
        <f t="shared" ref="AN1798:AN1861" si="570">O1798-Y1798</f>
        <v>15620</v>
      </c>
    </row>
    <row r="1799" spans="2:40">
      <c r="B1799" s="247">
        <v>1794</v>
      </c>
      <c r="J1799" s="247">
        <v>1294</v>
      </c>
      <c r="N1799" s="195">
        <v>516980</v>
      </c>
      <c r="O1799" s="195">
        <v>399900</v>
      </c>
      <c r="Q1799" s="241">
        <v>6060</v>
      </c>
      <c r="R1799" s="242">
        <f t="shared" si="555"/>
        <v>23490</v>
      </c>
      <c r="S1799" s="242">
        <f t="shared" si="557"/>
        <v>29460.000000000004</v>
      </c>
      <c r="T1799" s="242">
        <f t="shared" si="558"/>
        <v>278986.39999999997</v>
      </c>
      <c r="U1799" s="242">
        <f t="shared" si="561"/>
        <v>331936.39999999997</v>
      </c>
      <c r="V1799" s="242">
        <f t="shared" si="553"/>
        <v>337996.39999999997</v>
      </c>
      <c r="W1799" s="242">
        <f t="shared" si="562"/>
        <v>33800</v>
      </c>
      <c r="X1799" s="242">
        <f t="shared" si="563"/>
        <v>12500</v>
      </c>
      <c r="Y1799" s="244">
        <f t="shared" si="564"/>
        <v>384290</v>
      </c>
      <c r="AB1799" s="241">
        <v>7300</v>
      </c>
      <c r="AC1799" s="242">
        <f t="shared" si="556"/>
        <v>27990</v>
      </c>
      <c r="AD1799" s="242">
        <f t="shared" si="559"/>
        <v>37580</v>
      </c>
      <c r="AE1799" s="242">
        <f t="shared" si="560"/>
        <v>363096.4</v>
      </c>
      <c r="AF1799" s="242">
        <f t="shared" si="565"/>
        <v>428666.4</v>
      </c>
      <c r="AG1799" s="242">
        <f t="shared" si="554"/>
        <v>435966.4</v>
      </c>
      <c r="AH1799" s="242">
        <f t="shared" si="566"/>
        <v>43597</v>
      </c>
      <c r="AI1799" s="242">
        <f t="shared" si="567"/>
        <v>16130</v>
      </c>
      <c r="AJ1799" s="244">
        <f t="shared" si="568"/>
        <v>495690</v>
      </c>
      <c r="AM1799" s="246">
        <f t="shared" si="569"/>
        <v>21290</v>
      </c>
      <c r="AN1799" s="246">
        <f t="shared" si="570"/>
        <v>15610</v>
      </c>
    </row>
    <row r="1800" spans="2:40">
      <c r="B1800" s="2">
        <v>1795</v>
      </c>
      <c r="J1800" s="247">
        <v>1295</v>
      </c>
      <c r="N1800" s="195">
        <v>517300</v>
      </c>
      <c r="O1800" s="195">
        <v>400150</v>
      </c>
      <c r="Q1800" s="241">
        <v>6060</v>
      </c>
      <c r="R1800" s="242">
        <f t="shared" si="555"/>
        <v>23490</v>
      </c>
      <c r="S1800" s="242">
        <f t="shared" si="557"/>
        <v>29460.000000000004</v>
      </c>
      <c r="T1800" s="242">
        <f t="shared" si="558"/>
        <v>279202</v>
      </c>
      <c r="U1800" s="242">
        <f t="shared" si="561"/>
        <v>332152</v>
      </c>
      <c r="V1800" s="242">
        <f t="shared" si="553"/>
        <v>338212</v>
      </c>
      <c r="W1800" s="242">
        <f t="shared" si="562"/>
        <v>33821</v>
      </c>
      <c r="X1800" s="242">
        <f t="shared" si="563"/>
        <v>12510</v>
      </c>
      <c r="Y1800" s="244">
        <f t="shared" si="564"/>
        <v>384540</v>
      </c>
      <c r="AB1800" s="241">
        <v>7300</v>
      </c>
      <c r="AC1800" s="242">
        <f t="shared" si="556"/>
        <v>27990</v>
      </c>
      <c r="AD1800" s="242">
        <f t="shared" si="559"/>
        <v>37580</v>
      </c>
      <c r="AE1800" s="242">
        <f t="shared" si="560"/>
        <v>363377.00000000006</v>
      </c>
      <c r="AF1800" s="242">
        <f t="shared" si="565"/>
        <v>428947.00000000006</v>
      </c>
      <c r="AG1800" s="242">
        <f t="shared" si="554"/>
        <v>436247.00000000006</v>
      </c>
      <c r="AH1800" s="242">
        <f t="shared" si="566"/>
        <v>43625</v>
      </c>
      <c r="AI1800" s="242">
        <f t="shared" si="567"/>
        <v>16140</v>
      </c>
      <c r="AJ1800" s="244">
        <f t="shared" si="568"/>
        <v>496010</v>
      </c>
      <c r="AM1800" s="246">
        <f t="shared" si="569"/>
        <v>21290</v>
      </c>
      <c r="AN1800" s="246">
        <f t="shared" si="570"/>
        <v>15610</v>
      </c>
    </row>
    <row r="1801" spans="2:40">
      <c r="B1801" s="247">
        <v>1796</v>
      </c>
      <c r="J1801" s="247">
        <v>1296</v>
      </c>
      <c r="N1801" s="195">
        <v>517620</v>
      </c>
      <c r="O1801" s="195">
        <v>400390</v>
      </c>
      <c r="Q1801" s="241">
        <v>6060</v>
      </c>
      <c r="R1801" s="242">
        <f t="shared" si="555"/>
        <v>23490</v>
      </c>
      <c r="S1801" s="242">
        <f t="shared" si="557"/>
        <v>29460.000000000004</v>
      </c>
      <c r="T1801" s="242">
        <f t="shared" si="558"/>
        <v>279417.59999999998</v>
      </c>
      <c r="U1801" s="242">
        <f t="shared" si="561"/>
        <v>332367.59999999998</v>
      </c>
      <c r="V1801" s="242">
        <f t="shared" si="553"/>
        <v>338427.6</v>
      </c>
      <c r="W1801" s="242">
        <f t="shared" si="562"/>
        <v>33843</v>
      </c>
      <c r="X1801" s="242">
        <f t="shared" si="563"/>
        <v>12520</v>
      </c>
      <c r="Y1801" s="244">
        <f t="shared" si="564"/>
        <v>384790</v>
      </c>
      <c r="AB1801" s="241">
        <v>7300</v>
      </c>
      <c r="AC1801" s="242">
        <f t="shared" si="556"/>
        <v>27990</v>
      </c>
      <c r="AD1801" s="242">
        <f t="shared" si="559"/>
        <v>37580</v>
      </c>
      <c r="AE1801" s="242">
        <f t="shared" si="560"/>
        <v>363657.60000000003</v>
      </c>
      <c r="AF1801" s="242">
        <f t="shared" si="565"/>
        <v>429227.60000000003</v>
      </c>
      <c r="AG1801" s="242">
        <f t="shared" si="554"/>
        <v>436527.60000000003</v>
      </c>
      <c r="AH1801" s="242">
        <f t="shared" si="566"/>
        <v>43653</v>
      </c>
      <c r="AI1801" s="242">
        <f t="shared" si="567"/>
        <v>16150</v>
      </c>
      <c r="AJ1801" s="244">
        <f t="shared" si="568"/>
        <v>496330</v>
      </c>
      <c r="AM1801" s="246">
        <f t="shared" si="569"/>
        <v>21290</v>
      </c>
      <c r="AN1801" s="246">
        <f t="shared" si="570"/>
        <v>15600</v>
      </c>
    </row>
    <row r="1802" spans="2:40">
      <c r="B1802" s="2">
        <v>1797</v>
      </c>
      <c r="J1802" s="247">
        <v>1297</v>
      </c>
      <c r="N1802" s="195">
        <v>517940</v>
      </c>
      <c r="O1802" s="195">
        <v>400640</v>
      </c>
      <c r="Q1802" s="241">
        <v>6060</v>
      </c>
      <c r="R1802" s="242">
        <f t="shared" si="555"/>
        <v>23490</v>
      </c>
      <c r="S1802" s="242">
        <f t="shared" si="557"/>
        <v>29460.000000000004</v>
      </c>
      <c r="T1802" s="242">
        <f t="shared" si="558"/>
        <v>279633.2</v>
      </c>
      <c r="U1802" s="242">
        <f t="shared" si="561"/>
        <v>332583.2</v>
      </c>
      <c r="V1802" s="242">
        <f t="shared" si="553"/>
        <v>338643.20000000001</v>
      </c>
      <c r="W1802" s="242">
        <f t="shared" si="562"/>
        <v>33864</v>
      </c>
      <c r="X1802" s="242">
        <f t="shared" si="563"/>
        <v>12520</v>
      </c>
      <c r="Y1802" s="244">
        <f t="shared" si="564"/>
        <v>385020</v>
      </c>
      <c r="AB1802" s="241">
        <v>7300</v>
      </c>
      <c r="AC1802" s="242">
        <f t="shared" si="556"/>
        <v>27990</v>
      </c>
      <c r="AD1802" s="242">
        <f t="shared" si="559"/>
        <v>37580</v>
      </c>
      <c r="AE1802" s="242">
        <f t="shared" si="560"/>
        <v>363938.2</v>
      </c>
      <c r="AF1802" s="242">
        <f t="shared" si="565"/>
        <v>429508.2</v>
      </c>
      <c r="AG1802" s="242">
        <f t="shared" si="554"/>
        <v>436808.2</v>
      </c>
      <c r="AH1802" s="242">
        <f t="shared" si="566"/>
        <v>43681</v>
      </c>
      <c r="AI1802" s="242">
        <f t="shared" si="567"/>
        <v>16160</v>
      </c>
      <c r="AJ1802" s="244">
        <f t="shared" si="568"/>
        <v>496640</v>
      </c>
      <c r="AM1802" s="246">
        <f t="shared" si="569"/>
        <v>21300</v>
      </c>
      <c r="AN1802" s="246">
        <f t="shared" si="570"/>
        <v>15620</v>
      </c>
    </row>
    <row r="1803" spans="2:40">
      <c r="B1803" s="247">
        <v>1798</v>
      </c>
      <c r="J1803" s="247">
        <v>1298</v>
      </c>
      <c r="N1803" s="195">
        <v>518260</v>
      </c>
      <c r="O1803" s="195">
        <v>400880</v>
      </c>
      <c r="Q1803" s="241">
        <v>6060</v>
      </c>
      <c r="R1803" s="242">
        <f t="shared" si="555"/>
        <v>23490</v>
      </c>
      <c r="S1803" s="242">
        <f t="shared" si="557"/>
        <v>29460.000000000004</v>
      </c>
      <c r="T1803" s="242">
        <f t="shared" si="558"/>
        <v>279848.8</v>
      </c>
      <c r="U1803" s="242">
        <f t="shared" si="561"/>
        <v>332798.8</v>
      </c>
      <c r="V1803" s="242">
        <f t="shared" si="553"/>
        <v>338858.8</v>
      </c>
      <c r="W1803" s="242">
        <f t="shared" si="562"/>
        <v>33886</v>
      </c>
      <c r="X1803" s="242">
        <f t="shared" si="563"/>
        <v>12530</v>
      </c>
      <c r="Y1803" s="244">
        <f t="shared" si="564"/>
        <v>385270</v>
      </c>
      <c r="AB1803" s="241">
        <v>7300</v>
      </c>
      <c r="AC1803" s="242">
        <f t="shared" si="556"/>
        <v>27990</v>
      </c>
      <c r="AD1803" s="242">
        <f t="shared" si="559"/>
        <v>37580</v>
      </c>
      <c r="AE1803" s="242">
        <f t="shared" si="560"/>
        <v>364218.80000000005</v>
      </c>
      <c r="AF1803" s="242">
        <f t="shared" si="565"/>
        <v>429788.80000000005</v>
      </c>
      <c r="AG1803" s="242">
        <f t="shared" si="554"/>
        <v>437088.80000000005</v>
      </c>
      <c r="AH1803" s="242">
        <f t="shared" si="566"/>
        <v>43709</v>
      </c>
      <c r="AI1803" s="242">
        <f t="shared" si="567"/>
        <v>16170</v>
      </c>
      <c r="AJ1803" s="244">
        <f t="shared" si="568"/>
        <v>496960</v>
      </c>
      <c r="AM1803" s="246">
        <f t="shared" si="569"/>
        <v>21300</v>
      </c>
      <c r="AN1803" s="246">
        <f t="shared" si="570"/>
        <v>15610</v>
      </c>
    </row>
    <row r="1804" spans="2:40">
      <c r="B1804" s="2">
        <v>1799</v>
      </c>
      <c r="J1804" s="247">
        <v>1299</v>
      </c>
      <c r="N1804" s="195">
        <v>518570</v>
      </c>
      <c r="O1804" s="195">
        <v>401130</v>
      </c>
      <c r="Q1804" s="241">
        <v>6060</v>
      </c>
      <c r="R1804" s="242">
        <f t="shared" si="555"/>
        <v>23490</v>
      </c>
      <c r="S1804" s="242">
        <f t="shared" si="557"/>
        <v>29460.000000000004</v>
      </c>
      <c r="T1804" s="242">
        <f t="shared" si="558"/>
        <v>280064.39999999997</v>
      </c>
      <c r="U1804" s="242">
        <f t="shared" si="561"/>
        <v>333014.39999999997</v>
      </c>
      <c r="V1804" s="242">
        <f t="shared" si="553"/>
        <v>339074.39999999997</v>
      </c>
      <c r="W1804" s="242">
        <f t="shared" si="562"/>
        <v>33907</v>
      </c>
      <c r="X1804" s="242">
        <f t="shared" si="563"/>
        <v>12540</v>
      </c>
      <c r="Y1804" s="244">
        <f t="shared" si="564"/>
        <v>385520</v>
      </c>
      <c r="AB1804" s="241">
        <v>7300</v>
      </c>
      <c r="AC1804" s="242">
        <f t="shared" si="556"/>
        <v>27990</v>
      </c>
      <c r="AD1804" s="242">
        <f t="shared" si="559"/>
        <v>37580</v>
      </c>
      <c r="AE1804" s="242">
        <f t="shared" si="560"/>
        <v>364499.4</v>
      </c>
      <c r="AF1804" s="242">
        <f t="shared" si="565"/>
        <v>430069.4</v>
      </c>
      <c r="AG1804" s="242">
        <f t="shared" si="554"/>
        <v>437369.4</v>
      </c>
      <c r="AH1804" s="242">
        <f t="shared" si="566"/>
        <v>43737</v>
      </c>
      <c r="AI1804" s="242">
        <f t="shared" si="567"/>
        <v>16180</v>
      </c>
      <c r="AJ1804" s="244">
        <f t="shared" si="568"/>
        <v>497280</v>
      </c>
      <c r="AM1804" s="246">
        <f t="shared" si="569"/>
        <v>21290</v>
      </c>
      <c r="AN1804" s="246">
        <f t="shared" si="570"/>
        <v>15610</v>
      </c>
    </row>
    <row r="1805" spans="2:40">
      <c r="B1805" s="247">
        <v>1800</v>
      </c>
      <c r="J1805" s="247">
        <v>1300</v>
      </c>
      <c r="N1805" s="195">
        <v>518890</v>
      </c>
      <c r="O1805" s="195">
        <v>401380</v>
      </c>
      <c r="Q1805" s="241">
        <v>6060</v>
      </c>
      <c r="R1805" s="242">
        <f t="shared" si="555"/>
        <v>23490</v>
      </c>
      <c r="S1805" s="242">
        <f t="shared" si="557"/>
        <v>29460.000000000004</v>
      </c>
      <c r="T1805" s="242">
        <f t="shared" si="558"/>
        <v>280280</v>
      </c>
      <c r="U1805" s="242">
        <f t="shared" si="561"/>
        <v>333230</v>
      </c>
      <c r="V1805" s="242">
        <f t="shared" si="553"/>
        <v>339290</v>
      </c>
      <c r="W1805" s="242">
        <f t="shared" si="562"/>
        <v>33929</v>
      </c>
      <c r="X1805" s="242">
        <f t="shared" si="563"/>
        <v>12550</v>
      </c>
      <c r="Y1805" s="244">
        <f t="shared" si="564"/>
        <v>385760</v>
      </c>
      <c r="AB1805" s="241">
        <v>7300</v>
      </c>
      <c r="AC1805" s="242">
        <f t="shared" si="556"/>
        <v>27990</v>
      </c>
      <c r="AD1805" s="242">
        <f t="shared" si="559"/>
        <v>37580</v>
      </c>
      <c r="AE1805" s="242">
        <f t="shared" si="560"/>
        <v>364780.00000000006</v>
      </c>
      <c r="AF1805" s="242">
        <f t="shared" si="565"/>
        <v>430350.00000000006</v>
      </c>
      <c r="AG1805" s="242">
        <f t="shared" si="554"/>
        <v>437650.00000000006</v>
      </c>
      <c r="AH1805" s="242">
        <f t="shared" si="566"/>
        <v>43765</v>
      </c>
      <c r="AI1805" s="242">
        <f t="shared" si="567"/>
        <v>16190</v>
      </c>
      <c r="AJ1805" s="244">
        <f t="shared" si="568"/>
        <v>497600</v>
      </c>
      <c r="AM1805" s="246">
        <f t="shared" si="569"/>
        <v>21290</v>
      </c>
      <c r="AN1805" s="246">
        <f t="shared" si="570"/>
        <v>15620</v>
      </c>
    </row>
    <row r="1806" spans="2:40">
      <c r="B1806" s="2">
        <v>1801</v>
      </c>
      <c r="J1806" s="247">
        <v>1301</v>
      </c>
      <c r="N1806" s="195">
        <v>519210</v>
      </c>
      <c r="O1806" s="195">
        <v>401610</v>
      </c>
      <c r="Q1806" s="241">
        <v>6060</v>
      </c>
      <c r="R1806" s="242">
        <f t="shared" si="555"/>
        <v>23490</v>
      </c>
      <c r="S1806" s="242">
        <f t="shared" si="557"/>
        <v>29460.000000000004</v>
      </c>
      <c r="T1806" s="242">
        <f t="shared" si="558"/>
        <v>280495.59999999998</v>
      </c>
      <c r="U1806" s="242">
        <f t="shared" si="561"/>
        <v>333445.59999999998</v>
      </c>
      <c r="V1806" s="242">
        <f t="shared" ref="V1806:V1869" si="571">Q1806+U1806</f>
        <v>339505.6</v>
      </c>
      <c r="W1806" s="242">
        <f t="shared" si="562"/>
        <v>33951</v>
      </c>
      <c r="X1806" s="242">
        <f t="shared" si="563"/>
        <v>12560</v>
      </c>
      <c r="Y1806" s="244">
        <f t="shared" si="564"/>
        <v>386010</v>
      </c>
      <c r="AB1806" s="241">
        <v>7300</v>
      </c>
      <c r="AC1806" s="242">
        <f t="shared" si="556"/>
        <v>27990</v>
      </c>
      <c r="AD1806" s="242">
        <f t="shared" si="559"/>
        <v>37580</v>
      </c>
      <c r="AE1806" s="242">
        <f t="shared" si="560"/>
        <v>365060.60000000003</v>
      </c>
      <c r="AF1806" s="242">
        <f t="shared" si="565"/>
        <v>430630.60000000003</v>
      </c>
      <c r="AG1806" s="242">
        <f t="shared" ref="AG1806:AG1869" si="572">AB1806+AF1806</f>
        <v>437930.60000000003</v>
      </c>
      <c r="AH1806" s="242">
        <f t="shared" si="566"/>
        <v>43793</v>
      </c>
      <c r="AI1806" s="242">
        <f t="shared" si="567"/>
        <v>16200</v>
      </c>
      <c r="AJ1806" s="244">
        <f t="shared" si="568"/>
        <v>497920</v>
      </c>
      <c r="AM1806" s="246">
        <f t="shared" si="569"/>
        <v>21290</v>
      </c>
      <c r="AN1806" s="246">
        <f t="shared" si="570"/>
        <v>15600</v>
      </c>
    </row>
    <row r="1807" spans="2:40">
      <c r="B1807" s="247">
        <v>1802</v>
      </c>
      <c r="J1807" s="247">
        <v>1302</v>
      </c>
      <c r="N1807" s="195">
        <v>519530</v>
      </c>
      <c r="O1807" s="195">
        <v>401860</v>
      </c>
      <c r="Q1807" s="241">
        <v>6060</v>
      </c>
      <c r="R1807" s="242">
        <f t="shared" si="555"/>
        <v>23490</v>
      </c>
      <c r="S1807" s="242">
        <f t="shared" si="557"/>
        <v>29460.000000000004</v>
      </c>
      <c r="T1807" s="242">
        <f t="shared" si="558"/>
        <v>280711.2</v>
      </c>
      <c r="U1807" s="242">
        <f t="shared" si="561"/>
        <v>333661.2</v>
      </c>
      <c r="V1807" s="242">
        <f t="shared" si="571"/>
        <v>339721.2</v>
      </c>
      <c r="W1807" s="242">
        <f t="shared" si="562"/>
        <v>33972</v>
      </c>
      <c r="X1807" s="242">
        <f t="shared" si="563"/>
        <v>12560</v>
      </c>
      <c r="Y1807" s="244">
        <f t="shared" si="564"/>
        <v>386250</v>
      </c>
      <c r="AB1807" s="241">
        <v>7300</v>
      </c>
      <c r="AC1807" s="242">
        <f t="shared" si="556"/>
        <v>27990</v>
      </c>
      <c r="AD1807" s="242">
        <f t="shared" si="559"/>
        <v>37580</v>
      </c>
      <c r="AE1807" s="242">
        <f t="shared" si="560"/>
        <v>365341.2</v>
      </c>
      <c r="AF1807" s="242">
        <f t="shared" si="565"/>
        <v>430911.2</v>
      </c>
      <c r="AG1807" s="242">
        <f t="shared" si="572"/>
        <v>438211.2</v>
      </c>
      <c r="AH1807" s="242">
        <f t="shared" si="566"/>
        <v>43821</v>
      </c>
      <c r="AI1807" s="242">
        <f t="shared" si="567"/>
        <v>16210</v>
      </c>
      <c r="AJ1807" s="244">
        <f t="shared" si="568"/>
        <v>498240</v>
      </c>
      <c r="AM1807" s="246">
        <f t="shared" si="569"/>
        <v>21290</v>
      </c>
      <c r="AN1807" s="246">
        <f t="shared" si="570"/>
        <v>15610</v>
      </c>
    </row>
    <row r="1808" spans="2:40">
      <c r="B1808" s="2">
        <v>1803</v>
      </c>
      <c r="J1808" s="247">
        <v>1303</v>
      </c>
      <c r="N1808" s="195">
        <v>519850</v>
      </c>
      <c r="O1808" s="195">
        <v>402110</v>
      </c>
      <c r="Q1808" s="241">
        <v>6060</v>
      </c>
      <c r="R1808" s="242">
        <f t="shared" si="555"/>
        <v>23490</v>
      </c>
      <c r="S1808" s="242">
        <f t="shared" si="557"/>
        <v>29460.000000000004</v>
      </c>
      <c r="T1808" s="242">
        <f t="shared" si="558"/>
        <v>280926.8</v>
      </c>
      <c r="U1808" s="242">
        <f t="shared" si="561"/>
        <v>333876.8</v>
      </c>
      <c r="V1808" s="242">
        <f t="shared" si="571"/>
        <v>339936.8</v>
      </c>
      <c r="W1808" s="242">
        <f t="shared" si="562"/>
        <v>33994</v>
      </c>
      <c r="X1808" s="242">
        <f t="shared" si="563"/>
        <v>12570</v>
      </c>
      <c r="Y1808" s="244">
        <f t="shared" si="564"/>
        <v>386500</v>
      </c>
      <c r="AB1808" s="241">
        <v>7300</v>
      </c>
      <c r="AC1808" s="242">
        <f t="shared" si="556"/>
        <v>27990</v>
      </c>
      <c r="AD1808" s="242">
        <f t="shared" si="559"/>
        <v>37580</v>
      </c>
      <c r="AE1808" s="242">
        <f t="shared" si="560"/>
        <v>365621.80000000005</v>
      </c>
      <c r="AF1808" s="242">
        <f t="shared" si="565"/>
        <v>431191.80000000005</v>
      </c>
      <c r="AG1808" s="242">
        <f t="shared" si="572"/>
        <v>438491.80000000005</v>
      </c>
      <c r="AH1808" s="242">
        <f t="shared" si="566"/>
        <v>43849</v>
      </c>
      <c r="AI1808" s="242">
        <f t="shared" si="567"/>
        <v>16220</v>
      </c>
      <c r="AJ1808" s="244">
        <f t="shared" si="568"/>
        <v>498560</v>
      </c>
      <c r="AM1808" s="246">
        <f t="shared" si="569"/>
        <v>21290</v>
      </c>
      <c r="AN1808" s="246">
        <f t="shared" si="570"/>
        <v>15610</v>
      </c>
    </row>
    <row r="1809" spans="2:40">
      <c r="B1809" s="247">
        <v>1804</v>
      </c>
      <c r="J1809" s="247">
        <v>1304</v>
      </c>
      <c r="N1809" s="195">
        <v>520170</v>
      </c>
      <c r="O1809" s="195">
        <v>402360</v>
      </c>
      <c r="Q1809" s="241">
        <v>6060</v>
      </c>
      <c r="R1809" s="242">
        <f t="shared" si="555"/>
        <v>23490</v>
      </c>
      <c r="S1809" s="242">
        <f t="shared" si="557"/>
        <v>29460.000000000004</v>
      </c>
      <c r="T1809" s="242">
        <f t="shared" si="558"/>
        <v>281142.39999999997</v>
      </c>
      <c r="U1809" s="242">
        <f t="shared" si="561"/>
        <v>334092.39999999997</v>
      </c>
      <c r="V1809" s="242">
        <f t="shared" si="571"/>
        <v>340152.39999999997</v>
      </c>
      <c r="W1809" s="242">
        <f t="shared" si="562"/>
        <v>34015</v>
      </c>
      <c r="X1809" s="242">
        <f t="shared" si="563"/>
        <v>12580</v>
      </c>
      <c r="Y1809" s="244">
        <f t="shared" si="564"/>
        <v>386740</v>
      </c>
      <c r="AB1809" s="241">
        <v>7300</v>
      </c>
      <c r="AC1809" s="242">
        <f t="shared" si="556"/>
        <v>27990</v>
      </c>
      <c r="AD1809" s="242">
        <f t="shared" si="559"/>
        <v>37580</v>
      </c>
      <c r="AE1809" s="242">
        <f t="shared" si="560"/>
        <v>365902.4</v>
      </c>
      <c r="AF1809" s="242">
        <f t="shared" si="565"/>
        <v>431472.4</v>
      </c>
      <c r="AG1809" s="242">
        <f t="shared" si="572"/>
        <v>438772.4</v>
      </c>
      <c r="AH1809" s="242">
        <f t="shared" si="566"/>
        <v>43877</v>
      </c>
      <c r="AI1809" s="242">
        <f t="shared" si="567"/>
        <v>16230</v>
      </c>
      <c r="AJ1809" s="244">
        <f t="shared" si="568"/>
        <v>498870</v>
      </c>
      <c r="AM1809" s="246">
        <f t="shared" si="569"/>
        <v>21300</v>
      </c>
      <c r="AN1809" s="246">
        <f t="shared" si="570"/>
        <v>15620</v>
      </c>
    </row>
    <row r="1810" spans="2:40">
      <c r="B1810" s="2">
        <v>1805</v>
      </c>
      <c r="J1810" s="247">
        <v>1305</v>
      </c>
      <c r="N1810" s="195">
        <v>520490</v>
      </c>
      <c r="O1810" s="195">
        <v>402600</v>
      </c>
      <c r="Q1810" s="241">
        <v>6060</v>
      </c>
      <c r="R1810" s="242">
        <f t="shared" si="555"/>
        <v>23490</v>
      </c>
      <c r="S1810" s="242">
        <f t="shared" si="557"/>
        <v>29460.000000000004</v>
      </c>
      <c r="T1810" s="242">
        <f t="shared" si="558"/>
        <v>281358</v>
      </c>
      <c r="U1810" s="242">
        <f t="shared" si="561"/>
        <v>334308</v>
      </c>
      <c r="V1810" s="242">
        <f t="shared" si="571"/>
        <v>340368</v>
      </c>
      <c r="W1810" s="242">
        <f t="shared" si="562"/>
        <v>34037</v>
      </c>
      <c r="X1810" s="242">
        <f t="shared" si="563"/>
        <v>12590</v>
      </c>
      <c r="Y1810" s="244">
        <f t="shared" si="564"/>
        <v>386990</v>
      </c>
      <c r="AB1810" s="241">
        <v>7300</v>
      </c>
      <c r="AC1810" s="242">
        <f t="shared" si="556"/>
        <v>27990</v>
      </c>
      <c r="AD1810" s="242">
        <f t="shared" si="559"/>
        <v>37580</v>
      </c>
      <c r="AE1810" s="242">
        <f t="shared" si="560"/>
        <v>366183.00000000006</v>
      </c>
      <c r="AF1810" s="242">
        <f t="shared" si="565"/>
        <v>431753.00000000006</v>
      </c>
      <c r="AG1810" s="242">
        <f t="shared" si="572"/>
        <v>439053.00000000006</v>
      </c>
      <c r="AH1810" s="242">
        <f t="shared" si="566"/>
        <v>43905</v>
      </c>
      <c r="AI1810" s="242">
        <f t="shared" si="567"/>
        <v>16240</v>
      </c>
      <c r="AJ1810" s="244">
        <f t="shared" si="568"/>
        <v>499190</v>
      </c>
      <c r="AM1810" s="246">
        <f t="shared" si="569"/>
        <v>21300</v>
      </c>
      <c r="AN1810" s="246">
        <f t="shared" si="570"/>
        <v>15610</v>
      </c>
    </row>
    <row r="1811" spans="2:40">
      <c r="B1811" s="247">
        <v>1806</v>
      </c>
      <c r="J1811" s="247">
        <v>1306</v>
      </c>
      <c r="N1811" s="195">
        <v>520800</v>
      </c>
      <c r="O1811" s="195">
        <v>402840</v>
      </c>
      <c r="Q1811" s="241">
        <v>6060</v>
      </c>
      <c r="R1811" s="242">
        <f t="shared" si="555"/>
        <v>23490</v>
      </c>
      <c r="S1811" s="242">
        <f t="shared" si="557"/>
        <v>29460.000000000004</v>
      </c>
      <c r="T1811" s="242">
        <f t="shared" si="558"/>
        <v>281573.59999999998</v>
      </c>
      <c r="U1811" s="242">
        <f t="shared" si="561"/>
        <v>334523.59999999998</v>
      </c>
      <c r="V1811" s="242">
        <f t="shared" si="571"/>
        <v>340583.6</v>
      </c>
      <c r="W1811" s="242">
        <f t="shared" si="562"/>
        <v>34058</v>
      </c>
      <c r="X1811" s="242">
        <f t="shared" si="563"/>
        <v>12600</v>
      </c>
      <c r="Y1811" s="244">
        <f t="shared" si="564"/>
        <v>387240</v>
      </c>
      <c r="AB1811" s="241">
        <v>7300</v>
      </c>
      <c r="AC1811" s="242">
        <f t="shared" si="556"/>
        <v>27990</v>
      </c>
      <c r="AD1811" s="242">
        <f t="shared" si="559"/>
        <v>37580</v>
      </c>
      <c r="AE1811" s="242">
        <f t="shared" si="560"/>
        <v>366463.60000000003</v>
      </c>
      <c r="AF1811" s="242">
        <f t="shared" si="565"/>
        <v>432033.60000000003</v>
      </c>
      <c r="AG1811" s="242">
        <f t="shared" si="572"/>
        <v>439333.60000000003</v>
      </c>
      <c r="AH1811" s="242">
        <f t="shared" si="566"/>
        <v>43933</v>
      </c>
      <c r="AI1811" s="242">
        <f t="shared" si="567"/>
        <v>16250</v>
      </c>
      <c r="AJ1811" s="244">
        <f t="shared" si="568"/>
        <v>499510</v>
      </c>
      <c r="AM1811" s="246">
        <f t="shared" si="569"/>
        <v>21290</v>
      </c>
      <c r="AN1811" s="246">
        <f t="shared" si="570"/>
        <v>15600</v>
      </c>
    </row>
    <row r="1812" spans="2:40">
      <c r="B1812" s="2">
        <v>1807</v>
      </c>
      <c r="J1812" s="247">
        <v>1307</v>
      </c>
      <c r="N1812" s="195">
        <v>521120</v>
      </c>
      <c r="O1812" s="195">
        <v>403090</v>
      </c>
      <c r="Q1812" s="241">
        <v>6060</v>
      </c>
      <c r="R1812" s="242">
        <f t="shared" si="555"/>
        <v>23490</v>
      </c>
      <c r="S1812" s="242">
        <f t="shared" si="557"/>
        <v>29460.000000000004</v>
      </c>
      <c r="T1812" s="242">
        <f t="shared" si="558"/>
        <v>281789.2</v>
      </c>
      <c r="U1812" s="242">
        <f t="shared" si="561"/>
        <v>334739.20000000001</v>
      </c>
      <c r="V1812" s="242">
        <f t="shared" si="571"/>
        <v>340799.2</v>
      </c>
      <c r="W1812" s="242">
        <f t="shared" si="562"/>
        <v>34080</v>
      </c>
      <c r="X1812" s="242">
        <f t="shared" si="563"/>
        <v>12600</v>
      </c>
      <c r="Y1812" s="244">
        <f t="shared" si="564"/>
        <v>387470</v>
      </c>
      <c r="AB1812" s="241">
        <v>7300</v>
      </c>
      <c r="AC1812" s="242">
        <f t="shared" si="556"/>
        <v>27990</v>
      </c>
      <c r="AD1812" s="242">
        <f t="shared" si="559"/>
        <v>37580</v>
      </c>
      <c r="AE1812" s="242">
        <f t="shared" si="560"/>
        <v>366744.2</v>
      </c>
      <c r="AF1812" s="242">
        <f t="shared" si="565"/>
        <v>432314.2</v>
      </c>
      <c r="AG1812" s="242">
        <f t="shared" si="572"/>
        <v>439614.2</v>
      </c>
      <c r="AH1812" s="242">
        <f t="shared" si="566"/>
        <v>43961</v>
      </c>
      <c r="AI1812" s="242">
        <f t="shared" si="567"/>
        <v>16260</v>
      </c>
      <c r="AJ1812" s="244">
        <f t="shared" si="568"/>
        <v>499830</v>
      </c>
      <c r="AM1812" s="246">
        <f t="shared" si="569"/>
        <v>21290</v>
      </c>
      <c r="AN1812" s="246">
        <f t="shared" si="570"/>
        <v>15620</v>
      </c>
    </row>
    <row r="1813" spans="2:40">
      <c r="B1813" s="247">
        <v>1808</v>
      </c>
      <c r="J1813" s="247">
        <v>1308</v>
      </c>
      <c r="N1813" s="195">
        <v>521440</v>
      </c>
      <c r="O1813" s="195">
        <v>403330</v>
      </c>
      <c r="Q1813" s="241">
        <v>6060</v>
      </c>
      <c r="R1813" s="242">
        <f t="shared" si="555"/>
        <v>23490</v>
      </c>
      <c r="S1813" s="242">
        <f t="shared" si="557"/>
        <v>29460.000000000004</v>
      </c>
      <c r="T1813" s="242">
        <f t="shared" si="558"/>
        <v>282004.8</v>
      </c>
      <c r="U1813" s="242">
        <f t="shared" si="561"/>
        <v>334954.8</v>
      </c>
      <c r="V1813" s="242">
        <f t="shared" si="571"/>
        <v>341014.8</v>
      </c>
      <c r="W1813" s="242">
        <f t="shared" si="562"/>
        <v>34101</v>
      </c>
      <c r="X1813" s="242">
        <f t="shared" si="563"/>
        <v>12610</v>
      </c>
      <c r="Y1813" s="244">
        <f t="shared" si="564"/>
        <v>387720</v>
      </c>
      <c r="AB1813" s="241">
        <v>7300</v>
      </c>
      <c r="AC1813" s="242">
        <f t="shared" si="556"/>
        <v>27990</v>
      </c>
      <c r="AD1813" s="242">
        <f t="shared" si="559"/>
        <v>37580</v>
      </c>
      <c r="AE1813" s="242">
        <f t="shared" si="560"/>
        <v>367024.80000000005</v>
      </c>
      <c r="AF1813" s="242">
        <f t="shared" si="565"/>
        <v>432594.80000000005</v>
      </c>
      <c r="AG1813" s="242">
        <f t="shared" si="572"/>
        <v>439894.80000000005</v>
      </c>
      <c r="AH1813" s="242">
        <f t="shared" si="566"/>
        <v>43989</v>
      </c>
      <c r="AI1813" s="242">
        <f t="shared" si="567"/>
        <v>16270</v>
      </c>
      <c r="AJ1813" s="244">
        <f t="shared" si="568"/>
        <v>500150</v>
      </c>
      <c r="AM1813" s="246">
        <f t="shared" si="569"/>
        <v>21290</v>
      </c>
      <c r="AN1813" s="246">
        <f t="shared" si="570"/>
        <v>15610</v>
      </c>
    </row>
    <row r="1814" spans="2:40">
      <c r="B1814" s="2">
        <v>1809</v>
      </c>
      <c r="J1814" s="247">
        <v>1309</v>
      </c>
      <c r="N1814" s="195">
        <v>521760</v>
      </c>
      <c r="O1814" s="195">
        <v>403580</v>
      </c>
      <c r="Q1814" s="241">
        <v>6060</v>
      </c>
      <c r="R1814" s="242">
        <f t="shared" si="555"/>
        <v>23490</v>
      </c>
      <c r="S1814" s="242">
        <f t="shared" si="557"/>
        <v>29460.000000000004</v>
      </c>
      <c r="T1814" s="242">
        <f t="shared" si="558"/>
        <v>282220.39999999997</v>
      </c>
      <c r="U1814" s="242">
        <f t="shared" si="561"/>
        <v>335170.39999999997</v>
      </c>
      <c r="V1814" s="242">
        <f t="shared" si="571"/>
        <v>341230.39999999997</v>
      </c>
      <c r="W1814" s="242">
        <f t="shared" si="562"/>
        <v>34123</v>
      </c>
      <c r="X1814" s="242">
        <f t="shared" si="563"/>
        <v>12620</v>
      </c>
      <c r="Y1814" s="244">
        <f t="shared" si="564"/>
        <v>387970</v>
      </c>
      <c r="AB1814" s="241">
        <v>7300</v>
      </c>
      <c r="AC1814" s="242">
        <f t="shared" si="556"/>
        <v>27990</v>
      </c>
      <c r="AD1814" s="242">
        <f t="shared" si="559"/>
        <v>37580</v>
      </c>
      <c r="AE1814" s="242">
        <f t="shared" si="560"/>
        <v>367305.4</v>
      </c>
      <c r="AF1814" s="242">
        <f t="shared" si="565"/>
        <v>432875.4</v>
      </c>
      <c r="AG1814" s="242">
        <f t="shared" si="572"/>
        <v>440175.4</v>
      </c>
      <c r="AH1814" s="242">
        <f t="shared" si="566"/>
        <v>44018</v>
      </c>
      <c r="AI1814" s="242">
        <f t="shared" si="567"/>
        <v>16280</v>
      </c>
      <c r="AJ1814" s="244">
        <f t="shared" si="568"/>
        <v>500470</v>
      </c>
      <c r="AM1814" s="246">
        <f t="shared" si="569"/>
        <v>21290</v>
      </c>
      <c r="AN1814" s="246">
        <f t="shared" si="570"/>
        <v>15610</v>
      </c>
    </row>
    <row r="1815" spans="2:40">
      <c r="B1815" s="247">
        <v>1810</v>
      </c>
      <c r="J1815" s="247">
        <v>1310</v>
      </c>
      <c r="N1815" s="195">
        <v>522080</v>
      </c>
      <c r="O1815" s="195">
        <v>403830</v>
      </c>
      <c r="Q1815" s="241">
        <v>6060</v>
      </c>
      <c r="R1815" s="242">
        <f t="shared" si="555"/>
        <v>23490</v>
      </c>
      <c r="S1815" s="242">
        <f t="shared" si="557"/>
        <v>29460.000000000004</v>
      </c>
      <c r="T1815" s="242">
        <f t="shared" si="558"/>
        <v>282436</v>
      </c>
      <c r="U1815" s="242">
        <f t="shared" si="561"/>
        <v>335386</v>
      </c>
      <c r="V1815" s="242">
        <f t="shared" si="571"/>
        <v>341446</v>
      </c>
      <c r="W1815" s="242">
        <f t="shared" si="562"/>
        <v>34145</v>
      </c>
      <c r="X1815" s="242">
        <f t="shared" si="563"/>
        <v>12630</v>
      </c>
      <c r="Y1815" s="244">
        <f t="shared" si="564"/>
        <v>388220</v>
      </c>
      <c r="AB1815" s="241">
        <v>7300</v>
      </c>
      <c r="AC1815" s="242">
        <f t="shared" si="556"/>
        <v>27990</v>
      </c>
      <c r="AD1815" s="242">
        <f t="shared" si="559"/>
        <v>37580</v>
      </c>
      <c r="AE1815" s="242">
        <f t="shared" si="560"/>
        <v>367586.00000000006</v>
      </c>
      <c r="AF1815" s="242">
        <f t="shared" si="565"/>
        <v>433156.00000000006</v>
      </c>
      <c r="AG1815" s="242">
        <f t="shared" si="572"/>
        <v>440456.00000000006</v>
      </c>
      <c r="AH1815" s="242">
        <f t="shared" si="566"/>
        <v>44046</v>
      </c>
      <c r="AI1815" s="242">
        <f t="shared" si="567"/>
        <v>16290</v>
      </c>
      <c r="AJ1815" s="244">
        <f t="shared" si="568"/>
        <v>500790</v>
      </c>
      <c r="AM1815" s="246">
        <f t="shared" si="569"/>
        <v>21290</v>
      </c>
      <c r="AN1815" s="246">
        <f t="shared" si="570"/>
        <v>15610</v>
      </c>
    </row>
    <row r="1816" spans="2:40">
      <c r="B1816" s="2">
        <v>1811</v>
      </c>
      <c r="J1816" s="247">
        <v>1311</v>
      </c>
      <c r="N1816" s="195">
        <v>522410</v>
      </c>
      <c r="O1816" s="195">
        <v>404070</v>
      </c>
      <c r="Q1816" s="241">
        <v>6060</v>
      </c>
      <c r="R1816" s="242">
        <f t="shared" si="555"/>
        <v>23490</v>
      </c>
      <c r="S1816" s="242">
        <f t="shared" si="557"/>
        <v>29460.000000000004</v>
      </c>
      <c r="T1816" s="242">
        <f t="shared" si="558"/>
        <v>282651.59999999998</v>
      </c>
      <c r="U1816" s="242">
        <f t="shared" si="561"/>
        <v>335601.6</v>
      </c>
      <c r="V1816" s="242">
        <f t="shared" si="571"/>
        <v>341661.6</v>
      </c>
      <c r="W1816" s="242">
        <f t="shared" si="562"/>
        <v>34166</v>
      </c>
      <c r="X1816" s="242">
        <f t="shared" si="563"/>
        <v>12640</v>
      </c>
      <c r="Y1816" s="244">
        <f t="shared" si="564"/>
        <v>388460</v>
      </c>
      <c r="AB1816" s="241">
        <v>7300</v>
      </c>
      <c r="AC1816" s="242">
        <f t="shared" si="556"/>
        <v>27990</v>
      </c>
      <c r="AD1816" s="242">
        <f t="shared" si="559"/>
        <v>37580</v>
      </c>
      <c r="AE1816" s="242">
        <f t="shared" si="560"/>
        <v>367866.60000000003</v>
      </c>
      <c r="AF1816" s="242">
        <f t="shared" si="565"/>
        <v>433436.60000000003</v>
      </c>
      <c r="AG1816" s="242">
        <f t="shared" si="572"/>
        <v>440736.60000000003</v>
      </c>
      <c r="AH1816" s="242">
        <f t="shared" si="566"/>
        <v>44074</v>
      </c>
      <c r="AI1816" s="242">
        <f t="shared" si="567"/>
        <v>16300</v>
      </c>
      <c r="AJ1816" s="244">
        <f t="shared" si="568"/>
        <v>501110</v>
      </c>
      <c r="AM1816" s="246">
        <f t="shared" si="569"/>
        <v>21300</v>
      </c>
      <c r="AN1816" s="246">
        <f t="shared" si="570"/>
        <v>15610</v>
      </c>
    </row>
    <row r="1817" spans="2:40">
      <c r="B1817" s="247">
        <v>1812</v>
      </c>
      <c r="J1817" s="247">
        <v>1312</v>
      </c>
      <c r="N1817" s="195">
        <v>522730</v>
      </c>
      <c r="O1817" s="195">
        <v>404310</v>
      </c>
      <c r="Q1817" s="241">
        <v>6060</v>
      </c>
      <c r="R1817" s="242">
        <f t="shared" si="555"/>
        <v>23490</v>
      </c>
      <c r="S1817" s="242">
        <f t="shared" si="557"/>
        <v>29460.000000000004</v>
      </c>
      <c r="T1817" s="242">
        <f t="shared" si="558"/>
        <v>282867.20000000001</v>
      </c>
      <c r="U1817" s="242">
        <f t="shared" si="561"/>
        <v>335817.2</v>
      </c>
      <c r="V1817" s="242">
        <f t="shared" si="571"/>
        <v>341877.2</v>
      </c>
      <c r="W1817" s="242">
        <f t="shared" si="562"/>
        <v>34188</v>
      </c>
      <c r="X1817" s="242">
        <f t="shared" si="563"/>
        <v>12640</v>
      </c>
      <c r="Y1817" s="244">
        <f t="shared" si="564"/>
        <v>388700</v>
      </c>
      <c r="AB1817" s="241">
        <v>7300</v>
      </c>
      <c r="AC1817" s="242">
        <f t="shared" si="556"/>
        <v>27990</v>
      </c>
      <c r="AD1817" s="242">
        <f t="shared" si="559"/>
        <v>37580</v>
      </c>
      <c r="AE1817" s="242">
        <f t="shared" si="560"/>
        <v>368147.20000000001</v>
      </c>
      <c r="AF1817" s="242">
        <f t="shared" si="565"/>
        <v>433717.2</v>
      </c>
      <c r="AG1817" s="242">
        <f t="shared" si="572"/>
        <v>441017.2</v>
      </c>
      <c r="AH1817" s="242">
        <f t="shared" si="566"/>
        <v>44102</v>
      </c>
      <c r="AI1817" s="242">
        <f t="shared" si="567"/>
        <v>16310</v>
      </c>
      <c r="AJ1817" s="244">
        <f t="shared" si="568"/>
        <v>501420</v>
      </c>
      <c r="AM1817" s="246">
        <f t="shared" si="569"/>
        <v>21310</v>
      </c>
      <c r="AN1817" s="246">
        <f t="shared" si="570"/>
        <v>15610</v>
      </c>
    </row>
    <row r="1818" spans="2:40">
      <c r="B1818" s="2">
        <v>1813</v>
      </c>
      <c r="J1818" s="247">
        <v>1313</v>
      </c>
      <c r="N1818" s="195">
        <v>523050</v>
      </c>
      <c r="O1818" s="195">
        <v>404560</v>
      </c>
      <c r="Q1818" s="241">
        <v>6060</v>
      </c>
      <c r="R1818" s="242">
        <f t="shared" si="555"/>
        <v>23490</v>
      </c>
      <c r="S1818" s="242">
        <f t="shared" si="557"/>
        <v>29460.000000000004</v>
      </c>
      <c r="T1818" s="242">
        <f t="shared" si="558"/>
        <v>283082.8</v>
      </c>
      <c r="U1818" s="242">
        <f t="shared" si="561"/>
        <v>336032.8</v>
      </c>
      <c r="V1818" s="242">
        <f t="shared" si="571"/>
        <v>342092.79999999999</v>
      </c>
      <c r="W1818" s="242">
        <f t="shared" si="562"/>
        <v>34209</v>
      </c>
      <c r="X1818" s="242">
        <f t="shared" si="563"/>
        <v>12650</v>
      </c>
      <c r="Y1818" s="244">
        <f t="shared" si="564"/>
        <v>388950</v>
      </c>
      <c r="AB1818" s="241">
        <v>7300</v>
      </c>
      <c r="AC1818" s="242">
        <f t="shared" si="556"/>
        <v>27990</v>
      </c>
      <c r="AD1818" s="242">
        <f t="shared" si="559"/>
        <v>37580</v>
      </c>
      <c r="AE1818" s="242">
        <f t="shared" si="560"/>
        <v>368427.80000000005</v>
      </c>
      <c r="AF1818" s="242">
        <f t="shared" si="565"/>
        <v>433997.80000000005</v>
      </c>
      <c r="AG1818" s="242">
        <f t="shared" si="572"/>
        <v>441297.80000000005</v>
      </c>
      <c r="AH1818" s="242">
        <f t="shared" si="566"/>
        <v>44130</v>
      </c>
      <c r="AI1818" s="242">
        <f t="shared" si="567"/>
        <v>16320</v>
      </c>
      <c r="AJ1818" s="244">
        <f t="shared" si="568"/>
        <v>501740</v>
      </c>
      <c r="AM1818" s="246">
        <f t="shared" si="569"/>
        <v>21310</v>
      </c>
      <c r="AN1818" s="246">
        <f t="shared" si="570"/>
        <v>15610</v>
      </c>
    </row>
    <row r="1819" spans="2:40">
      <c r="B1819" s="247">
        <v>1814</v>
      </c>
      <c r="J1819" s="247">
        <v>1314</v>
      </c>
      <c r="N1819" s="195">
        <v>523360</v>
      </c>
      <c r="O1819" s="195">
        <v>404810</v>
      </c>
      <c r="Q1819" s="241">
        <v>6060</v>
      </c>
      <c r="R1819" s="242">
        <f t="shared" si="555"/>
        <v>23490</v>
      </c>
      <c r="S1819" s="242">
        <f t="shared" si="557"/>
        <v>29460.000000000004</v>
      </c>
      <c r="T1819" s="242">
        <f t="shared" si="558"/>
        <v>283298.39999999997</v>
      </c>
      <c r="U1819" s="242">
        <f t="shared" si="561"/>
        <v>336248.39999999997</v>
      </c>
      <c r="V1819" s="242">
        <f t="shared" si="571"/>
        <v>342308.39999999997</v>
      </c>
      <c r="W1819" s="242">
        <f t="shared" si="562"/>
        <v>34231</v>
      </c>
      <c r="X1819" s="242">
        <f t="shared" si="563"/>
        <v>12660</v>
      </c>
      <c r="Y1819" s="244">
        <f t="shared" si="564"/>
        <v>389190</v>
      </c>
      <c r="AB1819" s="241">
        <v>7300</v>
      </c>
      <c r="AC1819" s="242">
        <f t="shared" si="556"/>
        <v>27990</v>
      </c>
      <c r="AD1819" s="242">
        <f t="shared" si="559"/>
        <v>37580</v>
      </c>
      <c r="AE1819" s="242">
        <f t="shared" si="560"/>
        <v>368708.4</v>
      </c>
      <c r="AF1819" s="242">
        <f t="shared" si="565"/>
        <v>434278.40000000002</v>
      </c>
      <c r="AG1819" s="242">
        <f t="shared" si="572"/>
        <v>441578.4</v>
      </c>
      <c r="AH1819" s="242">
        <f t="shared" si="566"/>
        <v>44158</v>
      </c>
      <c r="AI1819" s="242">
        <f t="shared" si="567"/>
        <v>16330</v>
      </c>
      <c r="AJ1819" s="244">
        <f t="shared" si="568"/>
        <v>502060</v>
      </c>
      <c r="AM1819" s="246">
        <f t="shared" si="569"/>
        <v>21300</v>
      </c>
      <c r="AN1819" s="246">
        <f t="shared" si="570"/>
        <v>15620</v>
      </c>
    </row>
    <row r="1820" spans="2:40">
      <c r="B1820" s="2">
        <v>1815</v>
      </c>
      <c r="J1820" s="247">
        <v>1315</v>
      </c>
      <c r="N1820" s="195">
        <v>523680</v>
      </c>
      <c r="O1820" s="195">
        <v>405050</v>
      </c>
      <c r="Q1820" s="241">
        <v>6060</v>
      </c>
      <c r="R1820" s="242">
        <f t="shared" si="555"/>
        <v>23490</v>
      </c>
      <c r="S1820" s="242">
        <f t="shared" si="557"/>
        <v>29460.000000000004</v>
      </c>
      <c r="T1820" s="242">
        <f t="shared" si="558"/>
        <v>283514</v>
      </c>
      <c r="U1820" s="242">
        <f t="shared" si="561"/>
        <v>336464</v>
      </c>
      <c r="V1820" s="242">
        <f t="shared" si="571"/>
        <v>342524</v>
      </c>
      <c r="W1820" s="242">
        <f t="shared" si="562"/>
        <v>34252</v>
      </c>
      <c r="X1820" s="242">
        <f t="shared" si="563"/>
        <v>12670</v>
      </c>
      <c r="Y1820" s="244">
        <f t="shared" si="564"/>
        <v>389440</v>
      </c>
      <c r="AB1820" s="241">
        <v>7300</v>
      </c>
      <c r="AC1820" s="242">
        <f t="shared" si="556"/>
        <v>27990</v>
      </c>
      <c r="AD1820" s="242">
        <f t="shared" si="559"/>
        <v>37580</v>
      </c>
      <c r="AE1820" s="242">
        <f t="shared" si="560"/>
        <v>368989.00000000006</v>
      </c>
      <c r="AF1820" s="242">
        <f t="shared" si="565"/>
        <v>434559.00000000006</v>
      </c>
      <c r="AG1820" s="242">
        <f t="shared" si="572"/>
        <v>441859.00000000006</v>
      </c>
      <c r="AH1820" s="242">
        <f t="shared" si="566"/>
        <v>44186</v>
      </c>
      <c r="AI1820" s="242">
        <f t="shared" si="567"/>
        <v>16340</v>
      </c>
      <c r="AJ1820" s="244">
        <f t="shared" si="568"/>
        <v>502380</v>
      </c>
      <c r="AM1820" s="246">
        <f t="shared" si="569"/>
        <v>21300</v>
      </c>
      <c r="AN1820" s="246">
        <f t="shared" si="570"/>
        <v>15610</v>
      </c>
    </row>
    <row r="1821" spans="2:40">
      <c r="B1821" s="247">
        <v>1816</v>
      </c>
      <c r="J1821" s="247">
        <v>1316</v>
      </c>
      <c r="N1821" s="195">
        <v>524000</v>
      </c>
      <c r="O1821" s="195">
        <v>405290</v>
      </c>
      <c r="Q1821" s="241">
        <v>6060</v>
      </c>
      <c r="R1821" s="242">
        <f t="shared" si="555"/>
        <v>23490</v>
      </c>
      <c r="S1821" s="242">
        <f t="shared" si="557"/>
        <v>29460.000000000004</v>
      </c>
      <c r="T1821" s="242">
        <f t="shared" si="558"/>
        <v>283729.59999999998</v>
      </c>
      <c r="U1821" s="242">
        <f t="shared" si="561"/>
        <v>336679.6</v>
      </c>
      <c r="V1821" s="242">
        <f t="shared" si="571"/>
        <v>342739.6</v>
      </c>
      <c r="W1821" s="242">
        <f t="shared" si="562"/>
        <v>34274</v>
      </c>
      <c r="X1821" s="242">
        <f t="shared" si="563"/>
        <v>12680</v>
      </c>
      <c r="Y1821" s="244">
        <f t="shared" si="564"/>
        <v>389690</v>
      </c>
      <c r="AB1821" s="241">
        <v>7300</v>
      </c>
      <c r="AC1821" s="242">
        <f t="shared" si="556"/>
        <v>27990</v>
      </c>
      <c r="AD1821" s="242">
        <f t="shared" si="559"/>
        <v>37580</v>
      </c>
      <c r="AE1821" s="242">
        <f t="shared" si="560"/>
        <v>369269.60000000003</v>
      </c>
      <c r="AF1821" s="242">
        <f t="shared" si="565"/>
        <v>434839.60000000003</v>
      </c>
      <c r="AG1821" s="242">
        <f t="shared" si="572"/>
        <v>442139.60000000003</v>
      </c>
      <c r="AH1821" s="242">
        <f t="shared" si="566"/>
        <v>44214</v>
      </c>
      <c r="AI1821" s="242">
        <f t="shared" si="567"/>
        <v>16350</v>
      </c>
      <c r="AJ1821" s="244">
        <f t="shared" si="568"/>
        <v>502700</v>
      </c>
      <c r="AM1821" s="246">
        <f t="shared" si="569"/>
        <v>21300</v>
      </c>
      <c r="AN1821" s="246">
        <f t="shared" si="570"/>
        <v>15600</v>
      </c>
    </row>
    <row r="1822" spans="2:40">
      <c r="B1822" s="2">
        <v>1817</v>
      </c>
      <c r="J1822" s="247">
        <v>1317</v>
      </c>
      <c r="N1822" s="195">
        <v>524320</v>
      </c>
      <c r="O1822" s="195">
        <v>405540</v>
      </c>
      <c r="Q1822" s="241">
        <v>6060</v>
      </c>
      <c r="R1822" s="242">
        <f t="shared" si="555"/>
        <v>23490</v>
      </c>
      <c r="S1822" s="242">
        <f t="shared" si="557"/>
        <v>29460.000000000004</v>
      </c>
      <c r="T1822" s="242">
        <f t="shared" si="558"/>
        <v>283945.2</v>
      </c>
      <c r="U1822" s="242">
        <f t="shared" si="561"/>
        <v>336895.2</v>
      </c>
      <c r="V1822" s="242">
        <f t="shared" si="571"/>
        <v>342955.2</v>
      </c>
      <c r="W1822" s="242">
        <f t="shared" si="562"/>
        <v>34296</v>
      </c>
      <c r="X1822" s="242">
        <f t="shared" si="563"/>
        <v>12680</v>
      </c>
      <c r="Y1822" s="244">
        <f t="shared" si="564"/>
        <v>389930</v>
      </c>
      <c r="AB1822" s="241">
        <v>7300</v>
      </c>
      <c r="AC1822" s="242">
        <f t="shared" si="556"/>
        <v>27990</v>
      </c>
      <c r="AD1822" s="242">
        <f t="shared" si="559"/>
        <v>37580</v>
      </c>
      <c r="AE1822" s="242">
        <f t="shared" si="560"/>
        <v>369550.2</v>
      </c>
      <c r="AF1822" s="242">
        <f t="shared" si="565"/>
        <v>435120.2</v>
      </c>
      <c r="AG1822" s="242">
        <f t="shared" si="572"/>
        <v>442420.2</v>
      </c>
      <c r="AH1822" s="242">
        <f t="shared" si="566"/>
        <v>44242</v>
      </c>
      <c r="AI1822" s="242">
        <f t="shared" si="567"/>
        <v>16360</v>
      </c>
      <c r="AJ1822" s="244">
        <f t="shared" si="568"/>
        <v>503020</v>
      </c>
      <c r="AM1822" s="246">
        <f t="shared" si="569"/>
        <v>21300</v>
      </c>
      <c r="AN1822" s="246">
        <f t="shared" si="570"/>
        <v>15610</v>
      </c>
    </row>
    <row r="1823" spans="2:40">
      <c r="B1823" s="247">
        <v>1818</v>
      </c>
      <c r="J1823" s="247">
        <v>1318</v>
      </c>
      <c r="N1823" s="195">
        <v>524640</v>
      </c>
      <c r="O1823" s="195">
        <v>405790</v>
      </c>
      <c r="Q1823" s="241">
        <v>6060</v>
      </c>
      <c r="R1823" s="242">
        <f t="shared" si="555"/>
        <v>23490</v>
      </c>
      <c r="S1823" s="242">
        <f t="shared" si="557"/>
        <v>29460.000000000004</v>
      </c>
      <c r="T1823" s="242">
        <f t="shared" si="558"/>
        <v>284160.8</v>
      </c>
      <c r="U1823" s="242">
        <f t="shared" si="561"/>
        <v>337110.8</v>
      </c>
      <c r="V1823" s="242">
        <f t="shared" si="571"/>
        <v>343170.8</v>
      </c>
      <c r="W1823" s="242">
        <f t="shared" si="562"/>
        <v>34317</v>
      </c>
      <c r="X1823" s="242">
        <f t="shared" si="563"/>
        <v>12690</v>
      </c>
      <c r="Y1823" s="244">
        <f t="shared" si="564"/>
        <v>390170</v>
      </c>
      <c r="AB1823" s="241">
        <v>7300</v>
      </c>
      <c r="AC1823" s="242">
        <f t="shared" si="556"/>
        <v>27990</v>
      </c>
      <c r="AD1823" s="242">
        <f t="shared" si="559"/>
        <v>37580</v>
      </c>
      <c r="AE1823" s="242">
        <f t="shared" si="560"/>
        <v>369830.80000000005</v>
      </c>
      <c r="AF1823" s="242">
        <f t="shared" si="565"/>
        <v>435400.80000000005</v>
      </c>
      <c r="AG1823" s="242">
        <f t="shared" si="572"/>
        <v>442700.80000000005</v>
      </c>
      <c r="AH1823" s="242">
        <f t="shared" si="566"/>
        <v>44270</v>
      </c>
      <c r="AI1823" s="242">
        <f t="shared" si="567"/>
        <v>16370</v>
      </c>
      <c r="AJ1823" s="244">
        <f t="shared" si="568"/>
        <v>503340</v>
      </c>
      <c r="AM1823" s="246">
        <f t="shared" si="569"/>
        <v>21300</v>
      </c>
      <c r="AN1823" s="246">
        <f t="shared" si="570"/>
        <v>15620</v>
      </c>
    </row>
    <row r="1824" spans="2:40">
      <c r="B1824" s="2">
        <v>1819</v>
      </c>
      <c r="J1824" s="247">
        <v>1319</v>
      </c>
      <c r="N1824" s="195">
        <v>524960</v>
      </c>
      <c r="O1824" s="195">
        <v>406030</v>
      </c>
      <c r="Q1824" s="241">
        <v>6060</v>
      </c>
      <c r="R1824" s="242">
        <f t="shared" si="555"/>
        <v>23490</v>
      </c>
      <c r="S1824" s="242">
        <f t="shared" si="557"/>
        <v>29460.000000000004</v>
      </c>
      <c r="T1824" s="242">
        <f t="shared" si="558"/>
        <v>284376.39999999997</v>
      </c>
      <c r="U1824" s="242">
        <f t="shared" si="561"/>
        <v>337326.39999999997</v>
      </c>
      <c r="V1824" s="242">
        <f t="shared" si="571"/>
        <v>343386.39999999997</v>
      </c>
      <c r="W1824" s="242">
        <f t="shared" si="562"/>
        <v>34339</v>
      </c>
      <c r="X1824" s="242">
        <f t="shared" si="563"/>
        <v>12700</v>
      </c>
      <c r="Y1824" s="244">
        <f t="shared" si="564"/>
        <v>390420</v>
      </c>
      <c r="AB1824" s="241">
        <v>7300</v>
      </c>
      <c r="AC1824" s="242">
        <f t="shared" si="556"/>
        <v>27990</v>
      </c>
      <c r="AD1824" s="242">
        <f t="shared" si="559"/>
        <v>37580</v>
      </c>
      <c r="AE1824" s="242">
        <f t="shared" si="560"/>
        <v>370111.4</v>
      </c>
      <c r="AF1824" s="242">
        <f t="shared" si="565"/>
        <v>435681.4</v>
      </c>
      <c r="AG1824" s="242">
        <f t="shared" si="572"/>
        <v>442981.4</v>
      </c>
      <c r="AH1824" s="242">
        <f t="shared" si="566"/>
        <v>44298</v>
      </c>
      <c r="AI1824" s="242">
        <f t="shared" si="567"/>
        <v>16390</v>
      </c>
      <c r="AJ1824" s="244">
        <f t="shared" si="568"/>
        <v>503660</v>
      </c>
      <c r="AM1824" s="246">
        <f t="shared" si="569"/>
        <v>21300</v>
      </c>
      <c r="AN1824" s="246">
        <f t="shared" si="570"/>
        <v>15610</v>
      </c>
    </row>
    <row r="1825" spans="2:40">
      <c r="B1825" s="247">
        <v>1820</v>
      </c>
      <c r="J1825" s="247">
        <v>1320</v>
      </c>
      <c r="N1825" s="195">
        <v>525280</v>
      </c>
      <c r="O1825" s="195">
        <v>406280</v>
      </c>
      <c r="Q1825" s="241">
        <v>6060</v>
      </c>
      <c r="R1825" s="242">
        <f t="shared" si="555"/>
        <v>23490</v>
      </c>
      <c r="S1825" s="242">
        <f t="shared" si="557"/>
        <v>29460.000000000004</v>
      </c>
      <c r="T1825" s="242">
        <f t="shared" si="558"/>
        <v>284592</v>
      </c>
      <c r="U1825" s="242">
        <f t="shared" si="561"/>
        <v>337542</v>
      </c>
      <c r="V1825" s="242">
        <f t="shared" si="571"/>
        <v>343602</v>
      </c>
      <c r="W1825" s="242">
        <f t="shared" si="562"/>
        <v>34360</v>
      </c>
      <c r="X1825" s="242">
        <f t="shared" si="563"/>
        <v>12710</v>
      </c>
      <c r="Y1825" s="244">
        <f t="shared" si="564"/>
        <v>390670</v>
      </c>
      <c r="AB1825" s="241">
        <v>7300</v>
      </c>
      <c r="AC1825" s="242">
        <f t="shared" si="556"/>
        <v>27990</v>
      </c>
      <c r="AD1825" s="242">
        <f t="shared" si="559"/>
        <v>37580</v>
      </c>
      <c r="AE1825" s="242">
        <f t="shared" si="560"/>
        <v>370392.00000000006</v>
      </c>
      <c r="AF1825" s="242">
        <f t="shared" si="565"/>
        <v>435962.00000000006</v>
      </c>
      <c r="AG1825" s="242">
        <f t="shared" si="572"/>
        <v>443262.00000000006</v>
      </c>
      <c r="AH1825" s="242">
        <f t="shared" si="566"/>
        <v>44326</v>
      </c>
      <c r="AI1825" s="242">
        <f t="shared" si="567"/>
        <v>16400</v>
      </c>
      <c r="AJ1825" s="244">
        <f t="shared" si="568"/>
        <v>503980</v>
      </c>
      <c r="AM1825" s="246">
        <f t="shared" si="569"/>
        <v>21300</v>
      </c>
      <c r="AN1825" s="246">
        <f t="shared" si="570"/>
        <v>15610</v>
      </c>
    </row>
    <row r="1826" spans="2:40">
      <c r="B1826" s="2">
        <v>1821</v>
      </c>
      <c r="J1826" s="247">
        <v>1321</v>
      </c>
      <c r="N1826" s="195">
        <v>525590</v>
      </c>
      <c r="O1826" s="195">
        <v>406520</v>
      </c>
      <c r="Q1826" s="241">
        <v>6060</v>
      </c>
      <c r="R1826" s="242">
        <f t="shared" si="555"/>
        <v>23490</v>
      </c>
      <c r="S1826" s="242">
        <f t="shared" si="557"/>
        <v>29460.000000000004</v>
      </c>
      <c r="T1826" s="242">
        <f t="shared" si="558"/>
        <v>284807.59999999998</v>
      </c>
      <c r="U1826" s="242">
        <f t="shared" si="561"/>
        <v>337757.6</v>
      </c>
      <c r="V1826" s="242">
        <f t="shared" si="571"/>
        <v>343817.6</v>
      </c>
      <c r="W1826" s="242">
        <f t="shared" si="562"/>
        <v>34382</v>
      </c>
      <c r="X1826" s="242">
        <f t="shared" si="563"/>
        <v>12720</v>
      </c>
      <c r="Y1826" s="244">
        <f t="shared" si="564"/>
        <v>390910</v>
      </c>
      <c r="AB1826" s="241">
        <v>7300</v>
      </c>
      <c r="AC1826" s="242">
        <f t="shared" si="556"/>
        <v>27990</v>
      </c>
      <c r="AD1826" s="242">
        <f t="shared" si="559"/>
        <v>37580</v>
      </c>
      <c r="AE1826" s="242">
        <f t="shared" si="560"/>
        <v>370672.60000000003</v>
      </c>
      <c r="AF1826" s="242">
        <f t="shared" si="565"/>
        <v>436242.60000000003</v>
      </c>
      <c r="AG1826" s="242">
        <f t="shared" si="572"/>
        <v>443542.60000000003</v>
      </c>
      <c r="AH1826" s="242">
        <f t="shared" si="566"/>
        <v>44354</v>
      </c>
      <c r="AI1826" s="242">
        <f t="shared" si="567"/>
        <v>16410</v>
      </c>
      <c r="AJ1826" s="244">
        <f t="shared" si="568"/>
        <v>504300</v>
      </c>
      <c r="AM1826" s="246">
        <f t="shared" si="569"/>
        <v>21290</v>
      </c>
      <c r="AN1826" s="246">
        <f t="shared" si="570"/>
        <v>15610</v>
      </c>
    </row>
    <row r="1827" spans="2:40">
      <c r="B1827" s="247">
        <v>1822</v>
      </c>
      <c r="J1827" s="247">
        <v>1322</v>
      </c>
      <c r="N1827" s="195">
        <v>525910</v>
      </c>
      <c r="O1827" s="195">
        <v>406760</v>
      </c>
      <c r="Q1827" s="241">
        <v>6060</v>
      </c>
      <c r="R1827" s="242">
        <f t="shared" si="555"/>
        <v>23490</v>
      </c>
      <c r="S1827" s="242">
        <f t="shared" si="557"/>
        <v>29460.000000000004</v>
      </c>
      <c r="T1827" s="242">
        <f t="shared" si="558"/>
        <v>285023.2</v>
      </c>
      <c r="U1827" s="242">
        <f t="shared" si="561"/>
        <v>337973.2</v>
      </c>
      <c r="V1827" s="242">
        <f t="shared" si="571"/>
        <v>344033.2</v>
      </c>
      <c r="W1827" s="242">
        <f t="shared" si="562"/>
        <v>34403</v>
      </c>
      <c r="X1827" s="242">
        <f t="shared" si="563"/>
        <v>12720</v>
      </c>
      <c r="Y1827" s="244">
        <f t="shared" si="564"/>
        <v>391150</v>
      </c>
      <c r="AB1827" s="241">
        <v>7300</v>
      </c>
      <c r="AC1827" s="242">
        <f t="shared" si="556"/>
        <v>27990</v>
      </c>
      <c r="AD1827" s="242">
        <f t="shared" si="559"/>
        <v>37580</v>
      </c>
      <c r="AE1827" s="242">
        <f t="shared" si="560"/>
        <v>370953.2</v>
      </c>
      <c r="AF1827" s="242">
        <f t="shared" si="565"/>
        <v>436523.2</v>
      </c>
      <c r="AG1827" s="242">
        <f t="shared" si="572"/>
        <v>443823.2</v>
      </c>
      <c r="AH1827" s="242">
        <f t="shared" si="566"/>
        <v>44382</v>
      </c>
      <c r="AI1827" s="242">
        <f t="shared" si="567"/>
        <v>16420</v>
      </c>
      <c r="AJ1827" s="244">
        <f t="shared" si="568"/>
        <v>504620</v>
      </c>
      <c r="AM1827" s="246">
        <f t="shared" si="569"/>
        <v>21290</v>
      </c>
      <c r="AN1827" s="246">
        <f t="shared" si="570"/>
        <v>15610</v>
      </c>
    </row>
    <row r="1828" spans="2:40">
      <c r="B1828" s="2">
        <v>1823</v>
      </c>
      <c r="J1828" s="247">
        <v>1323</v>
      </c>
      <c r="N1828" s="195">
        <v>526230</v>
      </c>
      <c r="O1828" s="195">
        <v>407010</v>
      </c>
      <c r="Q1828" s="241">
        <v>6060</v>
      </c>
      <c r="R1828" s="242">
        <f t="shared" si="555"/>
        <v>23490</v>
      </c>
      <c r="S1828" s="242">
        <f t="shared" si="557"/>
        <v>29460.000000000004</v>
      </c>
      <c r="T1828" s="242">
        <f t="shared" si="558"/>
        <v>285238.8</v>
      </c>
      <c r="U1828" s="242">
        <f t="shared" si="561"/>
        <v>338188.79999999999</v>
      </c>
      <c r="V1828" s="242">
        <f t="shared" si="571"/>
        <v>344248.8</v>
      </c>
      <c r="W1828" s="242">
        <f t="shared" si="562"/>
        <v>34425</v>
      </c>
      <c r="X1828" s="242">
        <f t="shared" si="563"/>
        <v>12730</v>
      </c>
      <c r="Y1828" s="244">
        <f t="shared" si="564"/>
        <v>391400</v>
      </c>
      <c r="AB1828" s="241">
        <v>7300</v>
      </c>
      <c r="AC1828" s="242">
        <f t="shared" si="556"/>
        <v>27990</v>
      </c>
      <c r="AD1828" s="242">
        <f t="shared" si="559"/>
        <v>37580</v>
      </c>
      <c r="AE1828" s="242">
        <f t="shared" si="560"/>
        <v>371233.80000000005</v>
      </c>
      <c r="AF1828" s="242">
        <f t="shared" si="565"/>
        <v>436803.80000000005</v>
      </c>
      <c r="AG1828" s="242">
        <f t="shared" si="572"/>
        <v>444103.80000000005</v>
      </c>
      <c r="AH1828" s="242">
        <f t="shared" si="566"/>
        <v>44410</v>
      </c>
      <c r="AI1828" s="242">
        <f t="shared" si="567"/>
        <v>16430</v>
      </c>
      <c r="AJ1828" s="244">
        <f t="shared" si="568"/>
        <v>504940</v>
      </c>
      <c r="AM1828" s="246">
        <f t="shared" si="569"/>
        <v>21290</v>
      </c>
      <c r="AN1828" s="246">
        <f t="shared" si="570"/>
        <v>15610</v>
      </c>
    </row>
    <row r="1829" spans="2:40">
      <c r="B1829" s="247">
        <v>1824</v>
      </c>
      <c r="J1829" s="247">
        <v>1324</v>
      </c>
      <c r="N1829" s="195">
        <v>526550</v>
      </c>
      <c r="O1829" s="195">
        <v>407260</v>
      </c>
      <c r="Q1829" s="241">
        <v>6060</v>
      </c>
      <c r="R1829" s="242">
        <f t="shared" si="555"/>
        <v>23490</v>
      </c>
      <c r="S1829" s="242">
        <f t="shared" si="557"/>
        <v>29460.000000000004</v>
      </c>
      <c r="T1829" s="242">
        <f t="shared" si="558"/>
        <v>285454.39999999997</v>
      </c>
      <c r="U1829" s="242">
        <f t="shared" si="561"/>
        <v>338404.39999999997</v>
      </c>
      <c r="V1829" s="242">
        <f t="shared" si="571"/>
        <v>344464.39999999997</v>
      </c>
      <c r="W1829" s="242">
        <f t="shared" si="562"/>
        <v>34446</v>
      </c>
      <c r="X1829" s="242">
        <f t="shared" si="563"/>
        <v>12740</v>
      </c>
      <c r="Y1829" s="244">
        <f t="shared" si="564"/>
        <v>391650</v>
      </c>
      <c r="AB1829" s="241">
        <v>7300</v>
      </c>
      <c r="AC1829" s="242">
        <f t="shared" si="556"/>
        <v>27990</v>
      </c>
      <c r="AD1829" s="242">
        <f t="shared" si="559"/>
        <v>37580</v>
      </c>
      <c r="AE1829" s="242">
        <f t="shared" si="560"/>
        <v>371514.4</v>
      </c>
      <c r="AF1829" s="242">
        <f t="shared" si="565"/>
        <v>437084.4</v>
      </c>
      <c r="AG1829" s="242">
        <f t="shared" si="572"/>
        <v>444384.4</v>
      </c>
      <c r="AH1829" s="242">
        <f t="shared" si="566"/>
        <v>44438</v>
      </c>
      <c r="AI1829" s="242">
        <f t="shared" si="567"/>
        <v>16440</v>
      </c>
      <c r="AJ1829" s="244">
        <f t="shared" si="568"/>
        <v>505260</v>
      </c>
      <c r="AM1829" s="246">
        <f t="shared" si="569"/>
        <v>21290</v>
      </c>
      <c r="AN1829" s="246">
        <f t="shared" si="570"/>
        <v>15610</v>
      </c>
    </row>
    <row r="1830" spans="2:40">
      <c r="B1830" s="2">
        <v>1825</v>
      </c>
      <c r="J1830" s="247">
        <v>1325</v>
      </c>
      <c r="N1830" s="195">
        <v>526870</v>
      </c>
      <c r="O1830" s="195">
        <v>407510</v>
      </c>
      <c r="Q1830" s="241">
        <v>6060</v>
      </c>
      <c r="R1830" s="242">
        <f t="shared" si="555"/>
        <v>23490</v>
      </c>
      <c r="S1830" s="242">
        <f t="shared" si="557"/>
        <v>29460.000000000004</v>
      </c>
      <c r="T1830" s="242">
        <f t="shared" si="558"/>
        <v>285670</v>
      </c>
      <c r="U1830" s="242">
        <f t="shared" si="561"/>
        <v>338620</v>
      </c>
      <c r="V1830" s="242">
        <f t="shared" si="571"/>
        <v>344680</v>
      </c>
      <c r="W1830" s="242">
        <f t="shared" si="562"/>
        <v>34468</v>
      </c>
      <c r="X1830" s="242">
        <f t="shared" si="563"/>
        <v>12750</v>
      </c>
      <c r="Y1830" s="244">
        <f t="shared" si="564"/>
        <v>391890</v>
      </c>
      <c r="AB1830" s="241">
        <v>7300</v>
      </c>
      <c r="AC1830" s="242">
        <f t="shared" si="556"/>
        <v>27990</v>
      </c>
      <c r="AD1830" s="242">
        <f t="shared" si="559"/>
        <v>37580</v>
      </c>
      <c r="AE1830" s="242">
        <f t="shared" si="560"/>
        <v>371795.00000000006</v>
      </c>
      <c r="AF1830" s="242">
        <f t="shared" si="565"/>
        <v>437365.00000000006</v>
      </c>
      <c r="AG1830" s="242">
        <f t="shared" si="572"/>
        <v>444665.00000000006</v>
      </c>
      <c r="AH1830" s="242">
        <f t="shared" si="566"/>
        <v>44467</v>
      </c>
      <c r="AI1830" s="242">
        <f t="shared" si="567"/>
        <v>16450</v>
      </c>
      <c r="AJ1830" s="244">
        <f t="shared" si="568"/>
        <v>505580</v>
      </c>
      <c r="AM1830" s="246">
        <f t="shared" si="569"/>
        <v>21290</v>
      </c>
      <c r="AN1830" s="246">
        <f t="shared" si="570"/>
        <v>15620</v>
      </c>
    </row>
    <row r="1831" spans="2:40">
      <c r="B1831" s="247">
        <v>1826</v>
      </c>
      <c r="J1831" s="247">
        <v>1326</v>
      </c>
      <c r="N1831" s="195">
        <v>527190</v>
      </c>
      <c r="O1831" s="195">
        <v>407740</v>
      </c>
      <c r="Q1831" s="241">
        <v>6060</v>
      </c>
      <c r="R1831" s="242">
        <f t="shared" si="555"/>
        <v>23490</v>
      </c>
      <c r="S1831" s="242">
        <f t="shared" si="557"/>
        <v>29460.000000000004</v>
      </c>
      <c r="T1831" s="242">
        <f t="shared" si="558"/>
        <v>285885.59999999998</v>
      </c>
      <c r="U1831" s="242">
        <f t="shared" si="561"/>
        <v>338835.6</v>
      </c>
      <c r="V1831" s="242">
        <f t="shared" si="571"/>
        <v>344895.6</v>
      </c>
      <c r="W1831" s="242">
        <f t="shared" si="562"/>
        <v>34490</v>
      </c>
      <c r="X1831" s="242">
        <f t="shared" si="563"/>
        <v>12760</v>
      </c>
      <c r="Y1831" s="244">
        <f t="shared" si="564"/>
        <v>392140</v>
      </c>
      <c r="AB1831" s="241">
        <v>7300</v>
      </c>
      <c r="AC1831" s="242">
        <f t="shared" si="556"/>
        <v>27990</v>
      </c>
      <c r="AD1831" s="242">
        <f t="shared" si="559"/>
        <v>37580</v>
      </c>
      <c r="AE1831" s="242">
        <f t="shared" si="560"/>
        <v>372075.60000000003</v>
      </c>
      <c r="AF1831" s="242">
        <f t="shared" si="565"/>
        <v>437645.60000000003</v>
      </c>
      <c r="AG1831" s="242">
        <f t="shared" si="572"/>
        <v>444945.60000000003</v>
      </c>
      <c r="AH1831" s="242">
        <f t="shared" si="566"/>
        <v>44495</v>
      </c>
      <c r="AI1831" s="242">
        <f t="shared" si="567"/>
        <v>16460</v>
      </c>
      <c r="AJ1831" s="244">
        <f t="shared" si="568"/>
        <v>505900</v>
      </c>
      <c r="AM1831" s="246">
        <f t="shared" si="569"/>
        <v>21290</v>
      </c>
      <c r="AN1831" s="246">
        <f t="shared" si="570"/>
        <v>15600</v>
      </c>
    </row>
    <row r="1832" spans="2:40">
      <c r="B1832" s="2">
        <v>1827</v>
      </c>
      <c r="J1832" s="247">
        <v>1327</v>
      </c>
      <c r="N1832" s="195">
        <v>527510</v>
      </c>
      <c r="O1832" s="195">
        <v>407990</v>
      </c>
      <c r="Q1832" s="241">
        <v>6060</v>
      </c>
      <c r="R1832" s="242">
        <f t="shared" si="555"/>
        <v>23490</v>
      </c>
      <c r="S1832" s="242">
        <f t="shared" si="557"/>
        <v>29460.000000000004</v>
      </c>
      <c r="T1832" s="242">
        <f t="shared" si="558"/>
        <v>286101.2</v>
      </c>
      <c r="U1832" s="242">
        <f t="shared" si="561"/>
        <v>339051.2</v>
      </c>
      <c r="V1832" s="242">
        <f t="shared" si="571"/>
        <v>345111.2</v>
      </c>
      <c r="W1832" s="242">
        <f t="shared" si="562"/>
        <v>34511</v>
      </c>
      <c r="X1832" s="242">
        <f t="shared" si="563"/>
        <v>12760</v>
      </c>
      <c r="Y1832" s="244">
        <f t="shared" si="564"/>
        <v>392380</v>
      </c>
      <c r="AB1832" s="241">
        <v>7300</v>
      </c>
      <c r="AC1832" s="242">
        <f t="shared" si="556"/>
        <v>27990</v>
      </c>
      <c r="AD1832" s="242">
        <f t="shared" si="559"/>
        <v>37580</v>
      </c>
      <c r="AE1832" s="242">
        <f t="shared" si="560"/>
        <v>372356.2</v>
      </c>
      <c r="AF1832" s="242">
        <f t="shared" si="565"/>
        <v>437926.2</v>
      </c>
      <c r="AG1832" s="242">
        <f t="shared" si="572"/>
        <v>445226.2</v>
      </c>
      <c r="AH1832" s="242">
        <f t="shared" si="566"/>
        <v>44523</v>
      </c>
      <c r="AI1832" s="242">
        <f t="shared" si="567"/>
        <v>16470</v>
      </c>
      <c r="AJ1832" s="244">
        <f t="shared" si="568"/>
        <v>506210</v>
      </c>
      <c r="AM1832" s="246">
        <f t="shared" si="569"/>
        <v>21300</v>
      </c>
      <c r="AN1832" s="246">
        <f t="shared" si="570"/>
        <v>15610</v>
      </c>
    </row>
    <row r="1833" spans="2:40">
      <c r="B1833" s="247">
        <v>1828</v>
      </c>
      <c r="J1833" s="247">
        <v>1328</v>
      </c>
      <c r="N1833" s="195">
        <v>527830</v>
      </c>
      <c r="O1833" s="195">
        <v>408240</v>
      </c>
      <c r="Q1833" s="241">
        <v>6060</v>
      </c>
      <c r="R1833" s="242">
        <f t="shared" si="555"/>
        <v>23490</v>
      </c>
      <c r="S1833" s="242">
        <f t="shared" si="557"/>
        <v>29460.000000000004</v>
      </c>
      <c r="T1833" s="242">
        <f t="shared" si="558"/>
        <v>286316.79999999999</v>
      </c>
      <c r="U1833" s="242">
        <f t="shared" si="561"/>
        <v>339266.8</v>
      </c>
      <c r="V1833" s="242">
        <f t="shared" si="571"/>
        <v>345326.8</v>
      </c>
      <c r="W1833" s="242">
        <f t="shared" si="562"/>
        <v>34533</v>
      </c>
      <c r="X1833" s="242">
        <f t="shared" si="563"/>
        <v>12770</v>
      </c>
      <c r="Y1833" s="244">
        <f t="shared" si="564"/>
        <v>392620</v>
      </c>
      <c r="AB1833" s="241">
        <v>7300</v>
      </c>
      <c r="AC1833" s="242">
        <f t="shared" si="556"/>
        <v>27990</v>
      </c>
      <c r="AD1833" s="242">
        <f t="shared" si="559"/>
        <v>37580</v>
      </c>
      <c r="AE1833" s="242">
        <f t="shared" si="560"/>
        <v>372636.80000000005</v>
      </c>
      <c r="AF1833" s="242">
        <f t="shared" si="565"/>
        <v>438206.80000000005</v>
      </c>
      <c r="AG1833" s="242">
        <f t="shared" si="572"/>
        <v>445506.80000000005</v>
      </c>
      <c r="AH1833" s="242">
        <f t="shared" si="566"/>
        <v>44551</v>
      </c>
      <c r="AI1833" s="242">
        <f t="shared" si="567"/>
        <v>16480</v>
      </c>
      <c r="AJ1833" s="244">
        <f t="shared" si="568"/>
        <v>506530</v>
      </c>
      <c r="AM1833" s="246">
        <f t="shared" si="569"/>
        <v>21300</v>
      </c>
      <c r="AN1833" s="246">
        <f t="shared" si="570"/>
        <v>15620</v>
      </c>
    </row>
    <row r="1834" spans="2:40">
      <c r="B1834" s="2">
        <v>1829</v>
      </c>
      <c r="J1834" s="247">
        <v>1329</v>
      </c>
      <c r="N1834" s="195">
        <v>528140</v>
      </c>
      <c r="O1834" s="195">
        <v>408480</v>
      </c>
      <c r="Q1834" s="241">
        <v>6060</v>
      </c>
      <c r="R1834" s="242">
        <f t="shared" si="555"/>
        <v>23490</v>
      </c>
      <c r="S1834" s="242">
        <f t="shared" si="557"/>
        <v>29460.000000000004</v>
      </c>
      <c r="T1834" s="242">
        <f t="shared" si="558"/>
        <v>286532.39999999997</v>
      </c>
      <c r="U1834" s="242">
        <f t="shared" si="561"/>
        <v>339482.39999999997</v>
      </c>
      <c r="V1834" s="242">
        <f t="shared" si="571"/>
        <v>345542.39999999997</v>
      </c>
      <c r="W1834" s="242">
        <f t="shared" si="562"/>
        <v>34554</v>
      </c>
      <c r="X1834" s="242">
        <f t="shared" si="563"/>
        <v>12780</v>
      </c>
      <c r="Y1834" s="244">
        <f t="shared" si="564"/>
        <v>392870</v>
      </c>
      <c r="AB1834" s="241">
        <v>7300</v>
      </c>
      <c r="AC1834" s="242">
        <f t="shared" si="556"/>
        <v>27990</v>
      </c>
      <c r="AD1834" s="242">
        <f t="shared" si="559"/>
        <v>37580</v>
      </c>
      <c r="AE1834" s="242">
        <f t="shared" si="560"/>
        <v>372917.4</v>
      </c>
      <c r="AF1834" s="242">
        <f t="shared" si="565"/>
        <v>438487.4</v>
      </c>
      <c r="AG1834" s="242">
        <f t="shared" si="572"/>
        <v>445787.4</v>
      </c>
      <c r="AH1834" s="242">
        <f t="shared" si="566"/>
        <v>44579</v>
      </c>
      <c r="AI1834" s="242">
        <f t="shared" si="567"/>
        <v>16490</v>
      </c>
      <c r="AJ1834" s="244">
        <f t="shared" si="568"/>
        <v>506850</v>
      </c>
      <c r="AM1834" s="246">
        <f t="shared" si="569"/>
        <v>21290</v>
      </c>
      <c r="AN1834" s="246">
        <f t="shared" si="570"/>
        <v>15610</v>
      </c>
    </row>
    <row r="1835" spans="2:40">
      <c r="B1835" s="247">
        <v>1830</v>
      </c>
      <c r="J1835" s="247">
        <v>1330</v>
      </c>
      <c r="N1835" s="195">
        <v>528460</v>
      </c>
      <c r="O1835" s="195">
        <v>408730</v>
      </c>
      <c r="Q1835" s="241">
        <v>6060</v>
      </c>
      <c r="R1835" s="242">
        <f t="shared" si="555"/>
        <v>23490</v>
      </c>
      <c r="S1835" s="242">
        <f t="shared" si="557"/>
        <v>29460.000000000004</v>
      </c>
      <c r="T1835" s="242">
        <f t="shared" si="558"/>
        <v>286748</v>
      </c>
      <c r="U1835" s="242">
        <f t="shared" si="561"/>
        <v>339698</v>
      </c>
      <c r="V1835" s="242">
        <f t="shared" si="571"/>
        <v>345758</v>
      </c>
      <c r="W1835" s="242">
        <f t="shared" si="562"/>
        <v>34576</v>
      </c>
      <c r="X1835" s="242">
        <f t="shared" si="563"/>
        <v>12790</v>
      </c>
      <c r="Y1835" s="244">
        <f t="shared" si="564"/>
        <v>393120</v>
      </c>
      <c r="AB1835" s="241">
        <v>7300</v>
      </c>
      <c r="AC1835" s="242">
        <f t="shared" si="556"/>
        <v>27990</v>
      </c>
      <c r="AD1835" s="242">
        <f t="shared" si="559"/>
        <v>37580</v>
      </c>
      <c r="AE1835" s="242">
        <f t="shared" si="560"/>
        <v>373198.00000000006</v>
      </c>
      <c r="AF1835" s="242">
        <f t="shared" si="565"/>
        <v>438768.00000000006</v>
      </c>
      <c r="AG1835" s="242">
        <f t="shared" si="572"/>
        <v>446068.00000000006</v>
      </c>
      <c r="AH1835" s="242">
        <f t="shared" si="566"/>
        <v>44607</v>
      </c>
      <c r="AI1835" s="242">
        <f t="shared" si="567"/>
        <v>16500</v>
      </c>
      <c r="AJ1835" s="244">
        <f t="shared" si="568"/>
        <v>507170</v>
      </c>
      <c r="AM1835" s="246">
        <f t="shared" si="569"/>
        <v>21290</v>
      </c>
      <c r="AN1835" s="246">
        <f t="shared" si="570"/>
        <v>15610</v>
      </c>
    </row>
    <row r="1836" spans="2:40">
      <c r="B1836" s="2">
        <v>1831</v>
      </c>
      <c r="J1836" s="247">
        <v>1331</v>
      </c>
      <c r="N1836" s="195">
        <v>528780</v>
      </c>
      <c r="O1836" s="195">
        <v>408970</v>
      </c>
      <c r="Q1836" s="241">
        <v>6060</v>
      </c>
      <c r="R1836" s="242">
        <f t="shared" si="555"/>
        <v>23490</v>
      </c>
      <c r="S1836" s="242">
        <f t="shared" si="557"/>
        <v>29460.000000000004</v>
      </c>
      <c r="T1836" s="242">
        <f t="shared" si="558"/>
        <v>286963.59999999998</v>
      </c>
      <c r="U1836" s="242">
        <f t="shared" si="561"/>
        <v>339913.6</v>
      </c>
      <c r="V1836" s="242">
        <f t="shared" si="571"/>
        <v>345973.6</v>
      </c>
      <c r="W1836" s="242">
        <f t="shared" si="562"/>
        <v>34597</v>
      </c>
      <c r="X1836" s="242">
        <f t="shared" si="563"/>
        <v>12800</v>
      </c>
      <c r="Y1836" s="244">
        <f t="shared" si="564"/>
        <v>393370</v>
      </c>
      <c r="AB1836" s="241">
        <v>7300</v>
      </c>
      <c r="AC1836" s="242">
        <f t="shared" si="556"/>
        <v>27990</v>
      </c>
      <c r="AD1836" s="242">
        <f t="shared" si="559"/>
        <v>37580</v>
      </c>
      <c r="AE1836" s="242">
        <f t="shared" si="560"/>
        <v>373478.60000000003</v>
      </c>
      <c r="AF1836" s="242">
        <f t="shared" si="565"/>
        <v>439048.60000000003</v>
      </c>
      <c r="AG1836" s="242">
        <f t="shared" si="572"/>
        <v>446348.60000000003</v>
      </c>
      <c r="AH1836" s="242">
        <f t="shared" si="566"/>
        <v>44635</v>
      </c>
      <c r="AI1836" s="242">
        <f t="shared" si="567"/>
        <v>16510</v>
      </c>
      <c r="AJ1836" s="244">
        <f t="shared" si="568"/>
        <v>507490</v>
      </c>
      <c r="AM1836" s="246">
        <f t="shared" si="569"/>
        <v>21290</v>
      </c>
      <c r="AN1836" s="246">
        <f t="shared" si="570"/>
        <v>15600</v>
      </c>
    </row>
    <row r="1837" spans="2:40">
      <c r="B1837" s="247">
        <v>1832</v>
      </c>
      <c r="J1837" s="247">
        <v>1332</v>
      </c>
      <c r="N1837" s="195">
        <v>529100</v>
      </c>
      <c r="O1837" s="195">
        <v>409220</v>
      </c>
      <c r="Q1837" s="241">
        <v>6060</v>
      </c>
      <c r="R1837" s="242">
        <f t="shared" si="555"/>
        <v>23490</v>
      </c>
      <c r="S1837" s="242">
        <f t="shared" si="557"/>
        <v>29460.000000000004</v>
      </c>
      <c r="T1837" s="242">
        <f t="shared" si="558"/>
        <v>287179.2</v>
      </c>
      <c r="U1837" s="242">
        <f t="shared" si="561"/>
        <v>340129.2</v>
      </c>
      <c r="V1837" s="242">
        <f t="shared" si="571"/>
        <v>346189.2</v>
      </c>
      <c r="W1837" s="242">
        <f t="shared" si="562"/>
        <v>34619</v>
      </c>
      <c r="X1837" s="242">
        <f t="shared" si="563"/>
        <v>12800</v>
      </c>
      <c r="Y1837" s="244">
        <f t="shared" si="564"/>
        <v>393600</v>
      </c>
      <c r="AB1837" s="241">
        <v>7300</v>
      </c>
      <c r="AC1837" s="242">
        <f t="shared" si="556"/>
        <v>27990</v>
      </c>
      <c r="AD1837" s="242">
        <f t="shared" si="559"/>
        <v>37580</v>
      </c>
      <c r="AE1837" s="242">
        <f t="shared" si="560"/>
        <v>373759.2</v>
      </c>
      <c r="AF1837" s="242">
        <f t="shared" si="565"/>
        <v>439329.2</v>
      </c>
      <c r="AG1837" s="242">
        <f t="shared" si="572"/>
        <v>446629.2</v>
      </c>
      <c r="AH1837" s="242">
        <f t="shared" si="566"/>
        <v>44663</v>
      </c>
      <c r="AI1837" s="242">
        <f t="shared" si="567"/>
        <v>16520</v>
      </c>
      <c r="AJ1837" s="244">
        <f t="shared" si="568"/>
        <v>507810</v>
      </c>
      <c r="AM1837" s="246">
        <f t="shared" si="569"/>
        <v>21290</v>
      </c>
      <c r="AN1837" s="246">
        <f t="shared" si="570"/>
        <v>15620</v>
      </c>
    </row>
    <row r="1838" spans="2:40">
      <c r="B1838" s="2">
        <v>1833</v>
      </c>
      <c r="J1838" s="247">
        <v>1333</v>
      </c>
      <c r="N1838" s="195">
        <v>529420</v>
      </c>
      <c r="O1838" s="195">
        <v>409460</v>
      </c>
      <c r="Q1838" s="241">
        <v>6060</v>
      </c>
      <c r="R1838" s="242">
        <f t="shared" si="555"/>
        <v>23490</v>
      </c>
      <c r="S1838" s="242">
        <f t="shared" si="557"/>
        <v>29460.000000000004</v>
      </c>
      <c r="T1838" s="242">
        <f t="shared" si="558"/>
        <v>287394.8</v>
      </c>
      <c r="U1838" s="242">
        <f t="shared" si="561"/>
        <v>340344.8</v>
      </c>
      <c r="V1838" s="242">
        <f t="shared" si="571"/>
        <v>346404.8</v>
      </c>
      <c r="W1838" s="242">
        <f t="shared" si="562"/>
        <v>34640</v>
      </c>
      <c r="X1838" s="242">
        <f t="shared" si="563"/>
        <v>12810</v>
      </c>
      <c r="Y1838" s="244">
        <f t="shared" si="564"/>
        <v>393850</v>
      </c>
      <c r="AB1838" s="241">
        <v>7300</v>
      </c>
      <c r="AC1838" s="242">
        <f t="shared" si="556"/>
        <v>27990</v>
      </c>
      <c r="AD1838" s="242">
        <f t="shared" si="559"/>
        <v>37580</v>
      </c>
      <c r="AE1838" s="242">
        <f t="shared" si="560"/>
        <v>374039.80000000005</v>
      </c>
      <c r="AF1838" s="242">
        <f t="shared" si="565"/>
        <v>439609.80000000005</v>
      </c>
      <c r="AG1838" s="242">
        <f t="shared" si="572"/>
        <v>446909.80000000005</v>
      </c>
      <c r="AH1838" s="242">
        <f t="shared" si="566"/>
        <v>44691</v>
      </c>
      <c r="AI1838" s="242">
        <f t="shared" si="567"/>
        <v>16530</v>
      </c>
      <c r="AJ1838" s="244">
        <f t="shared" si="568"/>
        <v>508130</v>
      </c>
      <c r="AM1838" s="246">
        <f t="shared" si="569"/>
        <v>21290</v>
      </c>
      <c r="AN1838" s="246">
        <f t="shared" si="570"/>
        <v>15610</v>
      </c>
    </row>
    <row r="1839" spans="2:40">
      <c r="B1839" s="247">
        <v>1834</v>
      </c>
      <c r="J1839" s="247">
        <v>1334</v>
      </c>
      <c r="N1839" s="195">
        <v>529740</v>
      </c>
      <c r="O1839" s="195">
        <v>409710</v>
      </c>
      <c r="Q1839" s="241">
        <v>6060</v>
      </c>
      <c r="R1839" s="242">
        <f t="shared" si="555"/>
        <v>23490</v>
      </c>
      <c r="S1839" s="242">
        <f t="shared" si="557"/>
        <v>29460.000000000004</v>
      </c>
      <c r="T1839" s="242">
        <f t="shared" si="558"/>
        <v>287610.39999999997</v>
      </c>
      <c r="U1839" s="242">
        <f t="shared" si="561"/>
        <v>340560.39999999997</v>
      </c>
      <c r="V1839" s="242">
        <f t="shared" si="571"/>
        <v>346620.39999999997</v>
      </c>
      <c r="W1839" s="242">
        <f t="shared" si="562"/>
        <v>34662</v>
      </c>
      <c r="X1839" s="242">
        <f t="shared" si="563"/>
        <v>12820</v>
      </c>
      <c r="Y1839" s="244">
        <f t="shared" si="564"/>
        <v>394100</v>
      </c>
      <c r="AB1839" s="241">
        <v>7300</v>
      </c>
      <c r="AC1839" s="242">
        <f t="shared" si="556"/>
        <v>27990</v>
      </c>
      <c r="AD1839" s="242">
        <f t="shared" si="559"/>
        <v>37580</v>
      </c>
      <c r="AE1839" s="242">
        <f t="shared" si="560"/>
        <v>374320.4</v>
      </c>
      <c r="AF1839" s="242">
        <f t="shared" si="565"/>
        <v>439890.4</v>
      </c>
      <c r="AG1839" s="242">
        <f t="shared" si="572"/>
        <v>447190.4</v>
      </c>
      <c r="AH1839" s="242">
        <f t="shared" si="566"/>
        <v>44719</v>
      </c>
      <c r="AI1839" s="242">
        <f t="shared" si="567"/>
        <v>16540</v>
      </c>
      <c r="AJ1839" s="244">
        <f t="shared" si="568"/>
        <v>508440</v>
      </c>
      <c r="AM1839" s="246">
        <f t="shared" si="569"/>
        <v>21300</v>
      </c>
      <c r="AN1839" s="246">
        <f t="shared" si="570"/>
        <v>15610</v>
      </c>
    </row>
    <row r="1840" spans="2:40">
      <c r="B1840" s="2">
        <v>1835</v>
      </c>
      <c r="J1840" s="247">
        <v>1335</v>
      </c>
      <c r="N1840" s="195">
        <v>530060</v>
      </c>
      <c r="O1840" s="195">
        <v>409960</v>
      </c>
      <c r="Q1840" s="241">
        <v>6060</v>
      </c>
      <c r="R1840" s="242">
        <f t="shared" si="555"/>
        <v>23490</v>
      </c>
      <c r="S1840" s="242">
        <f t="shared" si="557"/>
        <v>29460.000000000004</v>
      </c>
      <c r="T1840" s="242">
        <f t="shared" si="558"/>
        <v>287826</v>
      </c>
      <c r="U1840" s="242">
        <f t="shared" si="561"/>
        <v>340776</v>
      </c>
      <c r="V1840" s="242">
        <f t="shared" si="571"/>
        <v>346836</v>
      </c>
      <c r="W1840" s="242">
        <f t="shared" si="562"/>
        <v>34684</v>
      </c>
      <c r="X1840" s="242">
        <f t="shared" si="563"/>
        <v>12830</v>
      </c>
      <c r="Y1840" s="244">
        <f t="shared" si="564"/>
        <v>394350</v>
      </c>
      <c r="AB1840" s="241">
        <v>7300</v>
      </c>
      <c r="AC1840" s="242">
        <f t="shared" si="556"/>
        <v>27990</v>
      </c>
      <c r="AD1840" s="242">
        <f t="shared" si="559"/>
        <v>37580</v>
      </c>
      <c r="AE1840" s="242">
        <f t="shared" si="560"/>
        <v>374601.00000000006</v>
      </c>
      <c r="AF1840" s="242">
        <f t="shared" si="565"/>
        <v>440171.00000000006</v>
      </c>
      <c r="AG1840" s="242">
        <f t="shared" si="572"/>
        <v>447471.00000000006</v>
      </c>
      <c r="AH1840" s="242">
        <f t="shared" si="566"/>
        <v>44747</v>
      </c>
      <c r="AI1840" s="242">
        <f t="shared" si="567"/>
        <v>16550</v>
      </c>
      <c r="AJ1840" s="244">
        <f t="shared" si="568"/>
        <v>508760</v>
      </c>
      <c r="AM1840" s="246">
        <f t="shared" si="569"/>
        <v>21300</v>
      </c>
      <c r="AN1840" s="246">
        <f t="shared" si="570"/>
        <v>15610</v>
      </c>
    </row>
    <row r="1841" spans="2:40">
      <c r="B1841" s="247">
        <v>1836</v>
      </c>
      <c r="J1841" s="247">
        <v>1336</v>
      </c>
      <c r="N1841" s="195">
        <v>530370</v>
      </c>
      <c r="O1841" s="195">
        <v>410190</v>
      </c>
      <c r="Q1841" s="241">
        <v>6060</v>
      </c>
      <c r="R1841" s="242">
        <f t="shared" si="555"/>
        <v>23490</v>
      </c>
      <c r="S1841" s="242">
        <f t="shared" si="557"/>
        <v>29460.000000000004</v>
      </c>
      <c r="T1841" s="242">
        <f t="shared" si="558"/>
        <v>288041.59999999998</v>
      </c>
      <c r="U1841" s="242">
        <f t="shared" si="561"/>
        <v>340991.6</v>
      </c>
      <c r="V1841" s="242">
        <f t="shared" si="571"/>
        <v>347051.6</v>
      </c>
      <c r="W1841" s="242">
        <f t="shared" si="562"/>
        <v>34705</v>
      </c>
      <c r="X1841" s="242">
        <f t="shared" si="563"/>
        <v>12840</v>
      </c>
      <c r="Y1841" s="244">
        <f t="shared" si="564"/>
        <v>394590</v>
      </c>
      <c r="AB1841" s="241">
        <v>7300</v>
      </c>
      <c r="AC1841" s="242">
        <f t="shared" si="556"/>
        <v>27990</v>
      </c>
      <c r="AD1841" s="242">
        <f t="shared" si="559"/>
        <v>37580</v>
      </c>
      <c r="AE1841" s="242">
        <f t="shared" si="560"/>
        <v>374881.60000000003</v>
      </c>
      <c r="AF1841" s="242">
        <f t="shared" si="565"/>
        <v>440451.60000000003</v>
      </c>
      <c r="AG1841" s="242">
        <f t="shared" si="572"/>
        <v>447751.60000000003</v>
      </c>
      <c r="AH1841" s="242">
        <f t="shared" si="566"/>
        <v>44775</v>
      </c>
      <c r="AI1841" s="242">
        <f t="shared" si="567"/>
        <v>16560</v>
      </c>
      <c r="AJ1841" s="244">
        <f t="shared" si="568"/>
        <v>509080</v>
      </c>
      <c r="AM1841" s="246">
        <f t="shared" si="569"/>
        <v>21290</v>
      </c>
      <c r="AN1841" s="246">
        <f t="shared" si="570"/>
        <v>15600</v>
      </c>
    </row>
    <row r="1842" spans="2:40">
      <c r="B1842" s="2">
        <v>1837</v>
      </c>
      <c r="J1842" s="247">
        <v>1337</v>
      </c>
      <c r="N1842" s="195">
        <v>530700</v>
      </c>
      <c r="O1842" s="195">
        <v>410440</v>
      </c>
      <c r="Q1842" s="241">
        <v>6060</v>
      </c>
      <c r="R1842" s="242">
        <f t="shared" ref="R1842:R1905" si="573">300*$R$3</f>
        <v>23490</v>
      </c>
      <c r="S1842" s="242">
        <f t="shared" si="557"/>
        <v>29460.000000000004</v>
      </c>
      <c r="T1842" s="242">
        <f t="shared" si="558"/>
        <v>288257.2</v>
      </c>
      <c r="U1842" s="242">
        <f t="shared" si="561"/>
        <v>341207.2</v>
      </c>
      <c r="V1842" s="242">
        <f t="shared" si="571"/>
        <v>347267.2</v>
      </c>
      <c r="W1842" s="242">
        <f t="shared" si="562"/>
        <v>34727</v>
      </c>
      <c r="X1842" s="242">
        <f t="shared" si="563"/>
        <v>12840</v>
      </c>
      <c r="Y1842" s="244">
        <f t="shared" si="564"/>
        <v>394830</v>
      </c>
      <c r="AB1842" s="241">
        <v>7300</v>
      </c>
      <c r="AC1842" s="242">
        <f t="shared" ref="AC1842:AC1905" si="574">300*$AC$3</f>
        <v>27990</v>
      </c>
      <c r="AD1842" s="242">
        <f t="shared" si="559"/>
        <v>37580</v>
      </c>
      <c r="AE1842" s="242">
        <f t="shared" si="560"/>
        <v>375162.2</v>
      </c>
      <c r="AF1842" s="242">
        <f t="shared" si="565"/>
        <v>440732.2</v>
      </c>
      <c r="AG1842" s="242">
        <f t="shared" si="572"/>
        <v>448032.2</v>
      </c>
      <c r="AH1842" s="242">
        <f t="shared" si="566"/>
        <v>44803</v>
      </c>
      <c r="AI1842" s="242">
        <f t="shared" si="567"/>
        <v>16570</v>
      </c>
      <c r="AJ1842" s="244">
        <f t="shared" si="568"/>
        <v>509400</v>
      </c>
      <c r="AM1842" s="246">
        <f t="shared" si="569"/>
        <v>21300</v>
      </c>
      <c r="AN1842" s="246">
        <f t="shared" si="570"/>
        <v>15610</v>
      </c>
    </row>
    <row r="1843" spans="2:40">
      <c r="B1843" s="247">
        <v>1838</v>
      </c>
      <c r="J1843" s="247">
        <v>1338</v>
      </c>
      <c r="N1843" s="195">
        <v>531020</v>
      </c>
      <c r="O1843" s="195">
        <v>410690</v>
      </c>
      <c r="Q1843" s="241">
        <v>6060</v>
      </c>
      <c r="R1843" s="242">
        <f t="shared" si="573"/>
        <v>23490</v>
      </c>
      <c r="S1843" s="242">
        <f t="shared" si="557"/>
        <v>29460.000000000004</v>
      </c>
      <c r="T1843" s="242">
        <f t="shared" si="558"/>
        <v>288472.8</v>
      </c>
      <c r="U1843" s="242">
        <f t="shared" si="561"/>
        <v>341422.8</v>
      </c>
      <c r="V1843" s="242">
        <f t="shared" si="571"/>
        <v>347482.8</v>
      </c>
      <c r="W1843" s="242">
        <f t="shared" si="562"/>
        <v>34748</v>
      </c>
      <c r="X1843" s="242">
        <f t="shared" si="563"/>
        <v>12850</v>
      </c>
      <c r="Y1843" s="244">
        <f t="shared" si="564"/>
        <v>395080</v>
      </c>
      <c r="AB1843" s="241">
        <v>7300</v>
      </c>
      <c r="AC1843" s="242">
        <f t="shared" si="574"/>
        <v>27990</v>
      </c>
      <c r="AD1843" s="242">
        <f t="shared" si="559"/>
        <v>37580</v>
      </c>
      <c r="AE1843" s="242">
        <f t="shared" si="560"/>
        <v>375442.80000000005</v>
      </c>
      <c r="AF1843" s="242">
        <f t="shared" si="565"/>
        <v>441012.80000000005</v>
      </c>
      <c r="AG1843" s="242">
        <f t="shared" si="572"/>
        <v>448312.80000000005</v>
      </c>
      <c r="AH1843" s="242">
        <f t="shared" si="566"/>
        <v>44831</v>
      </c>
      <c r="AI1843" s="242">
        <f t="shared" si="567"/>
        <v>16580</v>
      </c>
      <c r="AJ1843" s="244">
        <f t="shared" si="568"/>
        <v>509720</v>
      </c>
      <c r="AM1843" s="246">
        <f t="shared" si="569"/>
        <v>21300</v>
      </c>
      <c r="AN1843" s="246">
        <f t="shared" si="570"/>
        <v>15610</v>
      </c>
    </row>
    <row r="1844" spans="2:40">
      <c r="B1844" s="2">
        <v>1839</v>
      </c>
      <c r="J1844" s="247">
        <v>1339</v>
      </c>
      <c r="N1844" s="195">
        <v>531340</v>
      </c>
      <c r="O1844" s="195">
        <v>410940</v>
      </c>
      <c r="Q1844" s="241">
        <v>6060</v>
      </c>
      <c r="R1844" s="242">
        <f t="shared" si="573"/>
        <v>23490</v>
      </c>
      <c r="S1844" s="242">
        <f t="shared" si="557"/>
        <v>29460.000000000004</v>
      </c>
      <c r="T1844" s="242">
        <f t="shared" si="558"/>
        <v>288688.39999999997</v>
      </c>
      <c r="U1844" s="242">
        <f t="shared" si="561"/>
        <v>341638.39999999997</v>
      </c>
      <c r="V1844" s="242">
        <f t="shared" si="571"/>
        <v>347698.39999999997</v>
      </c>
      <c r="W1844" s="242">
        <f t="shared" si="562"/>
        <v>34770</v>
      </c>
      <c r="X1844" s="242">
        <f t="shared" si="563"/>
        <v>12860</v>
      </c>
      <c r="Y1844" s="244">
        <f t="shared" si="564"/>
        <v>395320</v>
      </c>
      <c r="AB1844" s="241">
        <v>7300</v>
      </c>
      <c r="AC1844" s="242">
        <f t="shared" si="574"/>
        <v>27990</v>
      </c>
      <c r="AD1844" s="242">
        <f t="shared" si="559"/>
        <v>37580</v>
      </c>
      <c r="AE1844" s="242">
        <f t="shared" si="560"/>
        <v>375723.4</v>
      </c>
      <c r="AF1844" s="242">
        <f t="shared" si="565"/>
        <v>441293.4</v>
      </c>
      <c r="AG1844" s="242">
        <f t="shared" si="572"/>
        <v>448593.4</v>
      </c>
      <c r="AH1844" s="242">
        <f t="shared" si="566"/>
        <v>44859</v>
      </c>
      <c r="AI1844" s="242">
        <f t="shared" si="567"/>
        <v>16590</v>
      </c>
      <c r="AJ1844" s="244">
        <f t="shared" si="568"/>
        <v>510040</v>
      </c>
      <c r="AM1844" s="246">
        <f t="shared" si="569"/>
        <v>21300</v>
      </c>
      <c r="AN1844" s="246">
        <f t="shared" si="570"/>
        <v>15620</v>
      </c>
    </row>
    <row r="1845" spans="2:40">
      <c r="B1845" s="247">
        <v>1840</v>
      </c>
      <c r="J1845" s="247">
        <v>1340</v>
      </c>
      <c r="N1845" s="195">
        <v>531660</v>
      </c>
      <c r="O1845" s="195">
        <v>411180</v>
      </c>
      <c r="Q1845" s="241">
        <v>6060</v>
      </c>
      <c r="R1845" s="242">
        <f t="shared" si="573"/>
        <v>23490</v>
      </c>
      <c r="S1845" s="242">
        <f t="shared" si="557"/>
        <v>29460.000000000004</v>
      </c>
      <c r="T1845" s="242">
        <f t="shared" si="558"/>
        <v>288904</v>
      </c>
      <c r="U1845" s="242">
        <f t="shared" si="561"/>
        <v>341854</v>
      </c>
      <c r="V1845" s="242">
        <f t="shared" si="571"/>
        <v>347914</v>
      </c>
      <c r="W1845" s="242">
        <f t="shared" si="562"/>
        <v>34791</v>
      </c>
      <c r="X1845" s="242">
        <f t="shared" si="563"/>
        <v>12870</v>
      </c>
      <c r="Y1845" s="244">
        <f t="shared" si="564"/>
        <v>395570</v>
      </c>
      <c r="AB1845" s="241">
        <v>7300</v>
      </c>
      <c r="AC1845" s="242">
        <f t="shared" si="574"/>
        <v>27990</v>
      </c>
      <c r="AD1845" s="242">
        <f t="shared" si="559"/>
        <v>37580</v>
      </c>
      <c r="AE1845" s="242">
        <f t="shared" si="560"/>
        <v>376004.00000000006</v>
      </c>
      <c r="AF1845" s="242">
        <f t="shared" si="565"/>
        <v>441574.00000000006</v>
      </c>
      <c r="AG1845" s="242">
        <f t="shared" si="572"/>
        <v>448874.00000000006</v>
      </c>
      <c r="AH1845" s="242">
        <f t="shared" si="566"/>
        <v>44887</v>
      </c>
      <c r="AI1845" s="242">
        <f t="shared" si="567"/>
        <v>16600</v>
      </c>
      <c r="AJ1845" s="244">
        <f t="shared" si="568"/>
        <v>510360</v>
      </c>
      <c r="AM1845" s="246">
        <f t="shared" si="569"/>
        <v>21300</v>
      </c>
      <c r="AN1845" s="246">
        <f t="shared" si="570"/>
        <v>15610</v>
      </c>
    </row>
    <row r="1846" spans="2:40">
      <c r="B1846" s="2">
        <v>1841</v>
      </c>
      <c r="J1846" s="247">
        <v>1341</v>
      </c>
      <c r="N1846" s="195">
        <v>531980</v>
      </c>
      <c r="O1846" s="195">
        <v>411420</v>
      </c>
      <c r="Q1846" s="241">
        <v>6060</v>
      </c>
      <c r="R1846" s="242">
        <f t="shared" si="573"/>
        <v>23490</v>
      </c>
      <c r="S1846" s="242">
        <f t="shared" si="557"/>
        <v>29460.000000000004</v>
      </c>
      <c r="T1846" s="242">
        <f t="shared" si="558"/>
        <v>289119.59999999998</v>
      </c>
      <c r="U1846" s="242">
        <f t="shared" si="561"/>
        <v>342069.6</v>
      </c>
      <c r="V1846" s="242">
        <f t="shared" si="571"/>
        <v>348129.6</v>
      </c>
      <c r="W1846" s="242">
        <f t="shared" si="562"/>
        <v>34813</v>
      </c>
      <c r="X1846" s="242">
        <f t="shared" si="563"/>
        <v>12880</v>
      </c>
      <c r="Y1846" s="244">
        <f t="shared" si="564"/>
        <v>395820</v>
      </c>
      <c r="AB1846" s="241">
        <v>7300</v>
      </c>
      <c r="AC1846" s="242">
        <f t="shared" si="574"/>
        <v>27990</v>
      </c>
      <c r="AD1846" s="242">
        <f t="shared" si="559"/>
        <v>37580</v>
      </c>
      <c r="AE1846" s="242">
        <f t="shared" si="560"/>
        <v>376284.60000000003</v>
      </c>
      <c r="AF1846" s="242">
        <f t="shared" si="565"/>
        <v>441854.60000000003</v>
      </c>
      <c r="AG1846" s="242">
        <f t="shared" si="572"/>
        <v>449154.60000000003</v>
      </c>
      <c r="AH1846" s="242">
        <f t="shared" si="566"/>
        <v>44915</v>
      </c>
      <c r="AI1846" s="242">
        <f t="shared" si="567"/>
        <v>16610</v>
      </c>
      <c r="AJ1846" s="244">
        <f t="shared" si="568"/>
        <v>510670</v>
      </c>
      <c r="AM1846" s="246">
        <f t="shared" si="569"/>
        <v>21310</v>
      </c>
      <c r="AN1846" s="246">
        <f t="shared" si="570"/>
        <v>15600</v>
      </c>
    </row>
    <row r="1847" spans="2:40">
      <c r="B1847" s="247">
        <v>1842</v>
      </c>
      <c r="J1847" s="247">
        <v>1342</v>
      </c>
      <c r="N1847" s="195">
        <v>532300</v>
      </c>
      <c r="O1847" s="195">
        <v>411670</v>
      </c>
      <c r="Q1847" s="241">
        <v>6060</v>
      </c>
      <c r="R1847" s="242">
        <f t="shared" si="573"/>
        <v>23490</v>
      </c>
      <c r="S1847" s="242">
        <f t="shared" si="557"/>
        <v>29460.000000000004</v>
      </c>
      <c r="T1847" s="242">
        <f t="shared" si="558"/>
        <v>289335.2</v>
      </c>
      <c r="U1847" s="242">
        <f t="shared" si="561"/>
        <v>342285.2</v>
      </c>
      <c r="V1847" s="242">
        <f t="shared" si="571"/>
        <v>348345.2</v>
      </c>
      <c r="W1847" s="242">
        <f t="shared" si="562"/>
        <v>34835</v>
      </c>
      <c r="X1847" s="242">
        <f t="shared" si="563"/>
        <v>12880</v>
      </c>
      <c r="Y1847" s="244">
        <f t="shared" si="564"/>
        <v>396060</v>
      </c>
      <c r="AB1847" s="241">
        <v>7300</v>
      </c>
      <c r="AC1847" s="242">
        <f t="shared" si="574"/>
        <v>27990</v>
      </c>
      <c r="AD1847" s="242">
        <f t="shared" si="559"/>
        <v>37580</v>
      </c>
      <c r="AE1847" s="242">
        <f t="shared" si="560"/>
        <v>376565.2</v>
      </c>
      <c r="AF1847" s="242">
        <f t="shared" si="565"/>
        <v>442135.2</v>
      </c>
      <c r="AG1847" s="242">
        <f t="shared" si="572"/>
        <v>449435.2</v>
      </c>
      <c r="AH1847" s="242">
        <f t="shared" si="566"/>
        <v>44944</v>
      </c>
      <c r="AI1847" s="242">
        <f t="shared" si="567"/>
        <v>16620</v>
      </c>
      <c r="AJ1847" s="244">
        <f t="shared" si="568"/>
        <v>510990</v>
      </c>
      <c r="AM1847" s="246">
        <f t="shared" si="569"/>
        <v>21310</v>
      </c>
      <c r="AN1847" s="246">
        <f t="shared" si="570"/>
        <v>15610</v>
      </c>
    </row>
    <row r="1848" spans="2:40">
      <c r="B1848" s="2">
        <v>1843</v>
      </c>
      <c r="J1848" s="247">
        <v>1343</v>
      </c>
      <c r="N1848" s="195">
        <v>532620</v>
      </c>
      <c r="O1848" s="195">
        <v>411910</v>
      </c>
      <c r="Q1848" s="241">
        <v>6060</v>
      </c>
      <c r="R1848" s="242">
        <f t="shared" si="573"/>
        <v>23490</v>
      </c>
      <c r="S1848" s="242">
        <f t="shared" si="557"/>
        <v>29460.000000000004</v>
      </c>
      <c r="T1848" s="242">
        <f t="shared" si="558"/>
        <v>289550.8</v>
      </c>
      <c r="U1848" s="242">
        <f t="shared" si="561"/>
        <v>342500.8</v>
      </c>
      <c r="V1848" s="242">
        <f t="shared" si="571"/>
        <v>348560.8</v>
      </c>
      <c r="W1848" s="242">
        <f t="shared" si="562"/>
        <v>34856</v>
      </c>
      <c r="X1848" s="242">
        <f t="shared" si="563"/>
        <v>12890</v>
      </c>
      <c r="Y1848" s="244">
        <f t="shared" si="564"/>
        <v>396300</v>
      </c>
      <c r="AB1848" s="241">
        <v>7300</v>
      </c>
      <c r="AC1848" s="242">
        <f t="shared" si="574"/>
        <v>27990</v>
      </c>
      <c r="AD1848" s="242">
        <f t="shared" si="559"/>
        <v>37580</v>
      </c>
      <c r="AE1848" s="242">
        <f t="shared" si="560"/>
        <v>376845.80000000005</v>
      </c>
      <c r="AF1848" s="242">
        <f t="shared" si="565"/>
        <v>442415.80000000005</v>
      </c>
      <c r="AG1848" s="242">
        <f t="shared" si="572"/>
        <v>449715.80000000005</v>
      </c>
      <c r="AH1848" s="242">
        <f t="shared" si="566"/>
        <v>44972</v>
      </c>
      <c r="AI1848" s="242">
        <f t="shared" si="567"/>
        <v>16630</v>
      </c>
      <c r="AJ1848" s="244">
        <f t="shared" si="568"/>
        <v>511310</v>
      </c>
      <c r="AM1848" s="246">
        <f t="shared" si="569"/>
        <v>21310</v>
      </c>
      <c r="AN1848" s="246">
        <f t="shared" si="570"/>
        <v>15610</v>
      </c>
    </row>
    <row r="1849" spans="2:40">
      <c r="B1849" s="247">
        <v>1844</v>
      </c>
      <c r="J1849" s="247">
        <v>1344</v>
      </c>
      <c r="N1849" s="195">
        <v>532930</v>
      </c>
      <c r="O1849" s="195">
        <v>412160</v>
      </c>
      <c r="Q1849" s="241">
        <v>6060</v>
      </c>
      <c r="R1849" s="242">
        <f t="shared" si="573"/>
        <v>23490</v>
      </c>
      <c r="S1849" s="242">
        <f t="shared" si="557"/>
        <v>29460.000000000004</v>
      </c>
      <c r="T1849" s="242">
        <f t="shared" si="558"/>
        <v>289766.39999999997</v>
      </c>
      <c r="U1849" s="242">
        <f t="shared" si="561"/>
        <v>342716.39999999997</v>
      </c>
      <c r="V1849" s="242">
        <f t="shared" si="571"/>
        <v>348776.39999999997</v>
      </c>
      <c r="W1849" s="242">
        <f t="shared" si="562"/>
        <v>34878</v>
      </c>
      <c r="X1849" s="242">
        <f t="shared" si="563"/>
        <v>12900</v>
      </c>
      <c r="Y1849" s="244">
        <f t="shared" si="564"/>
        <v>396550</v>
      </c>
      <c r="AB1849" s="241">
        <v>7300</v>
      </c>
      <c r="AC1849" s="242">
        <f t="shared" si="574"/>
        <v>27990</v>
      </c>
      <c r="AD1849" s="242">
        <f t="shared" si="559"/>
        <v>37580</v>
      </c>
      <c r="AE1849" s="242">
        <f t="shared" si="560"/>
        <v>377126.40000000002</v>
      </c>
      <c r="AF1849" s="242">
        <f t="shared" si="565"/>
        <v>442696.4</v>
      </c>
      <c r="AG1849" s="242">
        <f t="shared" si="572"/>
        <v>449996.4</v>
      </c>
      <c r="AH1849" s="242">
        <f t="shared" si="566"/>
        <v>45000</v>
      </c>
      <c r="AI1849" s="242">
        <f t="shared" si="567"/>
        <v>16640</v>
      </c>
      <c r="AJ1849" s="244">
        <f t="shared" si="568"/>
        <v>511630</v>
      </c>
      <c r="AM1849" s="246">
        <f t="shared" si="569"/>
        <v>21300</v>
      </c>
      <c r="AN1849" s="246">
        <f t="shared" si="570"/>
        <v>15610</v>
      </c>
    </row>
    <row r="1850" spans="2:40">
      <c r="B1850" s="2">
        <v>1845</v>
      </c>
      <c r="J1850" s="247">
        <v>1345</v>
      </c>
      <c r="N1850" s="195">
        <v>533250</v>
      </c>
      <c r="O1850" s="195">
        <v>412410</v>
      </c>
      <c r="Q1850" s="241">
        <v>6060</v>
      </c>
      <c r="R1850" s="242">
        <f t="shared" si="573"/>
        <v>23490</v>
      </c>
      <c r="S1850" s="242">
        <f t="shared" ref="S1850:S1913" si="575">200*$S$3</f>
        <v>29460.000000000004</v>
      </c>
      <c r="T1850" s="242">
        <f t="shared" ref="T1850:T1913" si="576">J1850*$T$3</f>
        <v>289982</v>
      </c>
      <c r="U1850" s="242">
        <f t="shared" si="561"/>
        <v>342932</v>
      </c>
      <c r="V1850" s="242">
        <f t="shared" si="571"/>
        <v>348992</v>
      </c>
      <c r="W1850" s="242">
        <f t="shared" si="562"/>
        <v>34899</v>
      </c>
      <c r="X1850" s="242">
        <f t="shared" si="563"/>
        <v>12910</v>
      </c>
      <c r="Y1850" s="244">
        <f t="shared" si="564"/>
        <v>396800</v>
      </c>
      <c r="AB1850" s="241">
        <v>7300</v>
      </c>
      <c r="AC1850" s="242">
        <f t="shared" si="574"/>
        <v>27990</v>
      </c>
      <c r="AD1850" s="242">
        <f t="shared" ref="AD1850:AD1913" si="577">200*$AD$3</f>
        <v>37580</v>
      </c>
      <c r="AE1850" s="242">
        <f t="shared" ref="AE1850:AE1913" si="578">J1850*$AE$3</f>
        <v>377407.00000000006</v>
      </c>
      <c r="AF1850" s="242">
        <f t="shared" si="565"/>
        <v>442977.00000000006</v>
      </c>
      <c r="AG1850" s="242">
        <f t="shared" si="572"/>
        <v>450277.00000000006</v>
      </c>
      <c r="AH1850" s="242">
        <f t="shared" si="566"/>
        <v>45028</v>
      </c>
      <c r="AI1850" s="242">
        <f t="shared" si="567"/>
        <v>16660</v>
      </c>
      <c r="AJ1850" s="244">
        <f t="shared" si="568"/>
        <v>511960</v>
      </c>
      <c r="AM1850" s="246">
        <f t="shared" si="569"/>
        <v>21290</v>
      </c>
      <c r="AN1850" s="246">
        <f t="shared" si="570"/>
        <v>15610</v>
      </c>
    </row>
    <row r="1851" spans="2:40">
      <c r="B1851" s="247">
        <v>1846</v>
      </c>
      <c r="J1851" s="247">
        <v>1346</v>
      </c>
      <c r="N1851" s="195">
        <v>533570</v>
      </c>
      <c r="O1851" s="195">
        <v>412650</v>
      </c>
      <c r="Q1851" s="241">
        <v>6060</v>
      </c>
      <c r="R1851" s="242">
        <f t="shared" si="573"/>
        <v>23490</v>
      </c>
      <c r="S1851" s="242">
        <f t="shared" si="575"/>
        <v>29460.000000000004</v>
      </c>
      <c r="T1851" s="242">
        <f t="shared" si="576"/>
        <v>290197.59999999998</v>
      </c>
      <c r="U1851" s="242">
        <f t="shared" si="561"/>
        <v>343147.6</v>
      </c>
      <c r="V1851" s="242">
        <f t="shared" si="571"/>
        <v>349207.6</v>
      </c>
      <c r="W1851" s="242">
        <f t="shared" si="562"/>
        <v>34921</v>
      </c>
      <c r="X1851" s="242">
        <f t="shared" si="563"/>
        <v>12920</v>
      </c>
      <c r="Y1851" s="244">
        <f t="shared" si="564"/>
        <v>397040</v>
      </c>
      <c r="AB1851" s="241">
        <v>7300</v>
      </c>
      <c r="AC1851" s="242">
        <f t="shared" si="574"/>
        <v>27990</v>
      </c>
      <c r="AD1851" s="242">
        <f t="shared" si="577"/>
        <v>37580</v>
      </c>
      <c r="AE1851" s="242">
        <f t="shared" si="578"/>
        <v>377687.60000000003</v>
      </c>
      <c r="AF1851" s="242">
        <f t="shared" si="565"/>
        <v>443257.60000000003</v>
      </c>
      <c r="AG1851" s="242">
        <f t="shared" si="572"/>
        <v>450557.60000000003</v>
      </c>
      <c r="AH1851" s="242">
        <f t="shared" si="566"/>
        <v>45056</v>
      </c>
      <c r="AI1851" s="242">
        <f t="shared" si="567"/>
        <v>16670</v>
      </c>
      <c r="AJ1851" s="244">
        <f t="shared" si="568"/>
        <v>512280</v>
      </c>
      <c r="AM1851" s="246">
        <f t="shared" si="569"/>
        <v>21290</v>
      </c>
      <c r="AN1851" s="246">
        <f t="shared" si="570"/>
        <v>15610</v>
      </c>
    </row>
    <row r="1852" spans="2:40">
      <c r="B1852" s="2">
        <v>1847</v>
      </c>
      <c r="J1852" s="247">
        <v>1347</v>
      </c>
      <c r="N1852" s="195">
        <v>533890</v>
      </c>
      <c r="O1852" s="195">
        <v>412890</v>
      </c>
      <c r="Q1852" s="241">
        <v>6060</v>
      </c>
      <c r="R1852" s="242">
        <f t="shared" si="573"/>
        <v>23490</v>
      </c>
      <c r="S1852" s="242">
        <f t="shared" si="575"/>
        <v>29460.000000000004</v>
      </c>
      <c r="T1852" s="242">
        <f t="shared" si="576"/>
        <v>290413.2</v>
      </c>
      <c r="U1852" s="242">
        <f t="shared" si="561"/>
        <v>343363.2</v>
      </c>
      <c r="V1852" s="242">
        <f t="shared" si="571"/>
        <v>349423.2</v>
      </c>
      <c r="W1852" s="242">
        <f t="shared" si="562"/>
        <v>34942</v>
      </c>
      <c r="X1852" s="242">
        <f t="shared" si="563"/>
        <v>12920</v>
      </c>
      <c r="Y1852" s="244">
        <f t="shared" si="564"/>
        <v>397280</v>
      </c>
      <c r="AB1852" s="241">
        <v>7300</v>
      </c>
      <c r="AC1852" s="242">
        <f t="shared" si="574"/>
        <v>27990</v>
      </c>
      <c r="AD1852" s="242">
        <f t="shared" si="577"/>
        <v>37580</v>
      </c>
      <c r="AE1852" s="242">
        <f t="shared" si="578"/>
        <v>377968.2</v>
      </c>
      <c r="AF1852" s="242">
        <f t="shared" si="565"/>
        <v>443538.2</v>
      </c>
      <c r="AG1852" s="242">
        <f t="shared" si="572"/>
        <v>450838.2</v>
      </c>
      <c r="AH1852" s="242">
        <f t="shared" si="566"/>
        <v>45084</v>
      </c>
      <c r="AI1852" s="242">
        <f t="shared" si="567"/>
        <v>16680</v>
      </c>
      <c r="AJ1852" s="244">
        <f t="shared" si="568"/>
        <v>512600</v>
      </c>
      <c r="AM1852" s="246">
        <f t="shared" si="569"/>
        <v>21290</v>
      </c>
      <c r="AN1852" s="246">
        <f t="shared" si="570"/>
        <v>15610</v>
      </c>
    </row>
    <row r="1853" spans="2:40">
      <c r="B1853" s="247">
        <v>1848</v>
      </c>
      <c r="J1853" s="247">
        <v>1348</v>
      </c>
      <c r="N1853" s="195">
        <v>534210</v>
      </c>
      <c r="O1853" s="195">
        <v>413140</v>
      </c>
      <c r="Q1853" s="241">
        <v>6060</v>
      </c>
      <c r="R1853" s="242">
        <f t="shared" si="573"/>
        <v>23490</v>
      </c>
      <c r="S1853" s="242">
        <f t="shared" si="575"/>
        <v>29460.000000000004</v>
      </c>
      <c r="T1853" s="242">
        <f t="shared" si="576"/>
        <v>290628.8</v>
      </c>
      <c r="U1853" s="242">
        <f t="shared" si="561"/>
        <v>343578.8</v>
      </c>
      <c r="V1853" s="242">
        <f t="shared" si="571"/>
        <v>349638.8</v>
      </c>
      <c r="W1853" s="242">
        <f t="shared" si="562"/>
        <v>34964</v>
      </c>
      <c r="X1853" s="242">
        <f t="shared" si="563"/>
        <v>12930</v>
      </c>
      <c r="Y1853" s="244">
        <f t="shared" si="564"/>
        <v>397530</v>
      </c>
      <c r="AB1853" s="241">
        <v>7300</v>
      </c>
      <c r="AC1853" s="242">
        <f t="shared" si="574"/>
        <v>27990</v>
      </c>
      <c r="AD1853" s="242">
        <f t="shared" si="577"/>
        <v>37580</v>
      </c>
      <c r="AE1853" s="242">
        <f t="shared" si="578"/>
        <v>378248.80000000005</v>
      </c>
      <c r="AF1853" s="242">
        <f t="shared" si="565"/>
        <v>443818.80000000005</v>
      </c>
      <c r="AG1853" s="242">
        <f t="shared" si="572"/>
        <v>451118.80000000005</v>
      </c>
      <c r="AH1853" s="242">
        <f t="shared" si="566"/>
        <v>45112</v>
      </c>
      <c r="AI1853" s="242">
        <f t="shared" si="567"/>
        <v>16690</v>
      </c>
      <c r="AJ1853" s="244">
        <f t="shared" si="568"/>
        <v>512920</v>
      </c>
      <c r="AM1853" s="246">
        <f t="shared" si="569"/>
        <v>21290</v>
      </c>
      <c r="AN1853" s="246">
        <f t="shared" si="570"/>
        <v>15610</v>
      </c>
    </row>
    <row r="1854" spans="2:40">
      <c r="B1854" s="2">
        <v>1849</v>
      </c>
      <c r="J1854" s="247">
        <v>1349</v>
      </c>
      <c r="N1854" s="195">
        <v>534530</v>
      </c>
      <c r="O1854" s="195">
        <v>413390</v>
      </c>
      <c r="Q1854" s="241">
        <v>6060</v>
      </c>
      <c r="R1854" s="242">
        <f t="shared" si="573"/>
        <v>23490</v>
      </c>
      <c r="S1854" s="242">
        <f t="shared" si="575"/>
        <v>29460.000000000004</v>
      </c>
      <c r="T1854" s="242">
        <f t="shared" si="576"/>
        <v>290844.39999999997</v>
      </c>
      <c r="U1854" s="242">
        <f t="shared" si="561"/>
        <v>343794.39999999997</v>
      </c>
      <c r="V1854" s="242">
        <f t="shared" si="571"/>
        <v>349854.39999999997</v>
      </c>
      <c r="W1854" s="242">
        <f t="shared" si="562"/>
        <v>34985</v>
      </c>
      <c r="X1854" s="242">
        <f t="shared" si="563"/>
        <v>12940</v>
      </c>
      <c r="Y1854" s="244">
        <f t="shared" si="564"/>
        <v>397770</v>
      </c>
      <c r="AB1854" s="241">
        <v>7300</v>
      </c>
      <c r="AC1854" s="242">
        <f t="shared" si="574"/>
        <v>27990</v>
      </c>
      <c r="AD1854" s="242">
        <f t="shared" si="577"/>
        <v>37580</v>
      </c>
      <c r="AE1854" s="242">
        <f t="shared" si="578"/>
        <v>378529.4</v>
      </c>
      <c r="AF1854" s="242">
        <f t="shared" si="565"/>
        <v>444099.4</v>
      </c>
      <c r="AG1854" s="242">
        <f t="shared" si="572"/>
        <v>451399.4</v>
      </c>
      <c r="AH1854" s="242">
        <f t="shared" si="566"/>
        <v>45140</v>
      </c>
      <c r="AI1854" s="242">
        <f t="shared" si="567"/>
        <v>16700</v>
      </c>
      <c r="AJ1854" s="244">
        <f t="shared" si="568"/>
        <v>513230</v>
      </c>
      <c r="AM1854" s="246">
        <f t="shared" si="569"/>
        <v>21300</v>
      </c>
      <c r="AN1854" s="246">
        <f t="shared" si="570"/>
        <v>15620</v>
      </c>
    </row>
    <row r="1855" spans="2:40">
      <c r="B1855" s="247">
        <v>1850</v>
      </c>
      <c r="J1855" s="247">
        <v>1350</v>
      </c>
      <c r="N1855" s="195">
        <v>534850</v>
      </c>
      <c r="O1855" s="195">
        <v>413640</v>
      </c>
      <c r="Q1855" s="241">
        <v>6060</v>
      </c>
      <c r="R1855" s="242">
        <f t="shared" si="573"/>
        <v>23490</v>
      </c>
      <c r="S1855" s="242">
        <f t="shared" si="575"/>
        <v>29460.000000000004</v>
      </c>
      <c r="T1855" s="242">
        <f t="shared" si="576"/>
        <v>291060</v>
      </c>
      <c r="U1855" s="242">
        <f t="shared" si="561"/>
        <v>344010</v>
      </c>
      <c r="V1855" s="242">
        <f t="shared" si="571"/>
        <v>350070</v>
      </c>
      <c r="W1855" s="242">
        <f t="shared" si="562"/>
        <v>35007</v>
      </c>
      <c r="X1855" s="242">
        <f t="shared" si="563"/>
        <v>12950</v>
      </c>
      <c r="Y1855" s="244">
        <f t="shared" si="564"/>
        <v>398020</v>
      </c>
      <c r="AB1855" s="241">
        <v>7300</v>
      </c>
      <c r="AC1855" s="242">
        <f t="shared" si="574"/>
        <v>27990</v>
      </c>
      <c r="AD1855" s="242">
        <f t="shared" si="577"/>
        <v>37580</v>
      </c>
      <c r="AE1855" s="242">
        <f t="shared" si="578"/>
        <v>378810.00000000006</v>
      </c>
      <c r="AF1855" s="242">
        <f t="shared" si="565"/>
        <v>444380.00000000006</v>
      </c>
      <c r="AG1855" s="242">
        <f t="shared" si="572"/>
        <v>451680.00000000006</v>
      </c>
      <c r="AH1855" s="242">
        <f t="shared" si="566"/>
        <v>45168</v>
      </c>
      <c r="AI1855" s="242">
        <f t="shared" si="567"/>
        <v>16710</v>
      </c>
      <c r="AJ1855" s="244">
        <f t="shared" si="568"/>
        <v>513550</v>
      </c>
      <c r="AM1855" s="246">
        <f t="shared" si="569"/>
        <v>21300</v>
      </c>
      <c r="AN1855" s="246">
        <f t="shared" si="570"/>
        <v>15620</v>
      </c>
    </row>
    <row r="1856" spans="2:40">
      <c r="B1856" s="2">
        <v>1851</v>
      </c>
      <c r="J1856" s="247">
        <v>1351</v>
      </c>
      <c r="N1856" s="195">
        <v>535160</v>
      </c>
      <c r="O1856" s="195">
        <v>413870</v>
      </c>
      <c r="Q1856" s="241">
        <v>6060</v>
      </c>
      <c r="R1856" s="242">
        <f t="shared" si="573"/>
        <v>23490</v>
      </c>
      <c r="S1856" s="242">
        <f t="shared" si="575"/>
        <v>29460.000000000004</v>
      </c>
      <c r="T1856" s="242">
        <f t="shared" si="576"/>
        <v>291275.59999999998</v>
      </c>
      <c r="U1856" s="242">
        <f t="shared" si="561"/>
        <v>344225.6</v>
      </c>
      <c r="V1856" s="242">
        <f t="shared" si="571"/>
        <v>350285.6</v>
      </c>
      <c r="W1856" s="242">
        <f t="shared" si="562"/>
        <v>35029</v>
      </c>
      <c r="X1856" s="242">
        <f t="shared" si="563"/>
        <v>12960</v>
      </c>
      <c r="Y1856" s="244">
        <f t="shared" si="564"/>
        <v>398270</v>
      </c>
      <c r="AB1856" s="241">
        <v>7300</v>
      </c>
      <c r="AC1856" s="242">
        <f t="shared" si="574"/>
        <v>27990</v>
      </c>
      <c r="AD1856" s="242">
        <f t="shared" si="577"/>
        <v>37580</v>
      </c>
      <c r="AE1856" s="242">
        <f t="shared" si="578"/>
        <v>379090.60000000003</v>
      </c>
      <c r="AF1856" s="242">
        <f t="shared" si="565"/>
        <v>444660.60000000003</v>
      </c>
      <c r="AG1856" s="242">
        <f t="shared" si="572"/>
        <v>451960.60000000003</v>
      </c>
      <c r="AH1856" s="242">
        <f t="shared" si="566"/>
        <v>45196</v>
      </c>
      <c r="AI1856" s="242">
        <f t="shared" si="567"/>
        <v>16720</v>
      </c>
      <c r="AJ1856" s="244">
        <f t="shared" si="568"/>
        <v>513870</v>
      </c>
      <c r="AM1856" s="246">
        <f t="shared" si="569"/>
        <v>21290</v>
      </c>
      <c r="AN1856" s="246">
        <f t="shared" si="570"/>
        <v>15600</v>
      </c>
    </row>
    <row r="1857" spans="2:40">
      <c r="B1857" s="247">
        <v>1852</v>
      </c>
      <c r="J1857" s="247">
        <v>1352</v>
      </c>
      <c r="N1857" s="195">
        <v>535480</v>
      </c>
      <c r="O1857" s="195">
        <v>414120</v>
      </c>
      <c r="Q1857" s="241">
        <v>6060</v>
      </c>
      <c r="R1857" s="242">
        <f t="shared" si="573"/>
        <v>23490</v>
      </c>
      <c r="S1857" s="242">
        <f t="shared" si="575"/>
        <v>29460.000000000004</v>
      </c>
      <c r="T1857" s="242">
        <f t="shared" si="576"/>
        <v>291491.20000000001</v>
      </c>
      <c r="U1857" s="242">
        <f t="shared" si="561"/>
        <v>344441.2</v>
      </c>
      <c r="V1857" s="242">
        <f t="shared" si="571"/>
        <v>350501.2</v>
      </c>
      <c r="W1857" s="242">
        <f t="shared" si="562"/>
        <v>35050</v>
      </c>
      <c r="X1857" s="242">
        <f t="shared" si="563"/>
        <v>12960</v>
      </c>
      <c r="Y1857" s="244">
        <f t="shared" si="564"/>
        <v>398510</v>
      </c>
      <c r="AB1857" s="241">
        <v>7300</v>
      </c>
      <c r="AC1857" s="242">
        <f t="shared" si="574"/>
        <v>27990</v>
      </c>
      <c r="AD1857" s="242">
        <f t="shared" si="577"/>
        <v>37580</v>
      </c>
      <c r="AE1857" s="242">
        <f t="shared" si="578"/>
        <v>379371.2</v>
      </c>
      <c r="AF1857" s="242">
        <f t="shared" si="565"/>
        <v>444941.2</v>
      </c>
      <c r="AG1857" s="242">
        <f t="shared" si="572"/>
        <v>452241.2</v>
      </c>
      <c r="AH1857" s="242">
        <f t="shared" si="566"/>
        <v>45224</v>
      </c>
      <c r="AI1857" s="242">
        <f t="shared" si="567"/>
        <v>16730</v>
      </c>
      <c r="AJ1857" s="244">
        <f t="shared" si="568"/>
        <v>514190</v>
      </c>
      <c r="AM1857" s="246">
        <f t="shared" si="569"/>
        <v>21290</v>
      </c>
      <c r="AN1857" s="246">
        <f t="shared" si="570"/>
        <v>15610</v>
      </c>
    </row>
    <row r="1858" spans="2:40">
      <c r="B1858" s="2">
        <v>1853</v>
      </c>
      <c r="J1858" s="247">
        <v>1353</v>
      </c>
      <c r="N1858" s="195">
        <v>535800</v>
      </c>
      <c r="O1858" s="195">
        <v>414370</v>
      </c>
      <c r="Q1858" s="241">
        <v>6060</v>
      </c>
      <c r="R1858" s="242">
        <f t="shared" si="573"/>
        <v>23490</v>
      </c>
      <c r="S1858" s="242">
        <f t="shared" si="575"/>
        <v>29460.000000000004</v>
      </c>
      <c r="T1858" s="242">
        <f t="shared" si="576"/>
        <v>291706.8</v>
      </c>
      <c r="U1858" s="242">
        <f t="shared" si="561"/>
        <v>344656.8</v>
      </c>
      <c r="V1858" s="242">
        <f t="shared" si="571"/>
        <v>350716.8</v>
      </c>
      <c r="W1858" s="242">
        <f t="shared" si="562"/>
        <v>35072</v>
      </c>
      <c r="X1858" s="242">
        <f t="shared" si="563"/>
        <v>12970</v>
      </c>
      <c r="Y1858" s="244">
        <f t="shared" si="564"/>
        <v>398750</v>
      </c>
      <c r="AB1858" s="241">
        <v>7300</v>
      </c>
      <c r="AC1858" s="242">
        <f t="shared" si="574"/>
        <v>27990</v>
      </c>
      <c r="AD1858" s="242">
        <f t="shared" si="577"/>
        <v>37580</v>
      </c>
      <c r="AE1858" s="242">
        <f t="shared" si="578"/>
        <v>379651.80000000005</v>
      </c>
      <c r="AF1858" s="242">
        <f t="shared" si="565"/>
        <v>445221.80000000005</v>
      </c>
      <c r="AG1858" s="242">
        <f t="shared" si="572"/>
        <v>452521.80000000005</v>
      </c>
      <c r="AH1858" s="242">
        <f t="shared" si="566"/>
        <v>45252</v>
      </c>
      <c r="AI1858" s="242">
        <f t="shared" si="567"/>
        <v>16740</v>
      </c>
      <c r="AJ1858" s="244">
        <f t="shared" si="568"/>
        <v>514510</v>
      </c>
      <c r="AM1858" s="246">
        <f t="shared" si="569"/>
        <v>21290</v>
      </c>
      <c r="AN1858" s="246">
        <f t="shared" si="570"/>
        <v>15620</v>
      </c>
    </row>
    <row r="1859" spans="2:40">
      <c r="B1859" s="247">
        <v>1854</v>
      </c>
      <c r="J1859" s="247">
        <v>1354</v>
      </c>
      <c r="N1859" s="195">
        <v>536120</v>
      </c>
      <c r="O1859" s="195">
        <v>414610</v>
      </c>
      <c r="Q1859" s="241">
        <v>6060</v>
      </c>
      <c r="R1859" s="242">
        <f t="shared" si="573"/>
        <v>23490</v>
      </c>
      <c r="S1859" s="242">
        <f t="shared" si="575"/>
        <v>29460.000000000004</v>
      </c>
      <c r="T1859" s="242">
        <f t="shared" si="576"/>
        <v>291922.39999999997</v>
      </c>
      <c r="U1859" s="242">
        <f t="shared" si="561"/>
        <v>344872.39999999997</v>
      </c>
      <c r="V1859" s="242">
        <f t="shared" si="571"/>
        <v>350932.39999999997</v>
      </c>
      <c r="W1859" s="242">
        <f t="shared" si="562"/>
        <v>35093</v>
      </c>
      <c r="X1859" s="242">
        <f t="shared" si="563"/>
        <v>12980</v>
      </c>
      <c r="Y1859" s="244">
        <f t="shared" si="564"/>
        <v>399000</v>
      </c>
      <c r="AB1859" s="241">
        <v>7300</v>
      </c>
      <c r="AC1859" s="242">
        <f t="shared" si="574"/>
        <v>27990</v>
      </c>
      <c r="AD1859" s="242">
        <f t="shared" si="577"/>
        <v>37580</v>
      </c>
      <c r="AE1859" s="242">
        <f t="shared" si="578"/>
        <v>379932.4</v>
      </c>
      <c r="AF1859" s="242">
        <f t="shared" si="565"/>
        <v>445502.4</v>
      </c>
      <c r="AG1859" s="242">
        <f t="shared" si="572"/>
        <v>452802.4</v>
      </c>
      <c r="AH1859" s="242">
        <f t="shared" si="566"/>
        <v>45280</v>
      </c>
      <c r="AI1859" s="242">
        <f t="shared" si="567"/>
        <v>16750</v>
      </c>
      <c r="AJ1859" s="244">
        <f t="shared" si="568"/>
        <v>514830</v>
      </c>
      <c r="AM1859" s="246">
        <f t="shared" si="569"/>
        <v>21290</v>
      </c>
      <c r="AN1859" s="246">
        <f t="shared" si="570"/>
        <v>15610</v>
      </c>
    </row>
    <row r="1860" spans="2:40">
      <c r="B1860" s="2">
        <v>1855</v>
      </c>
      <c r="J1860" s="247">
        <v>1355</v>
      </c>
      <c r="N1860" s="195">
        <v>536440</v>
      </c>
      <c r="O1860" s="195">
        <v>414860</v>
      </c>
      <c r="Q1860" s="241">
        <v>6060</v>
      </c>
      <c r="R1860" s="242">
        <f t="shared" si="573"/>
        <v>23490</v>
      </c>
      <c r="S1860" s="242">
        <f t="shared" si="575"/>
        <v>29460.000000000004</v>
      </c>
      <c r="T1860" s="242">
        <f t="shared" si="576"/>
        <v>292138</v>
      </c>
      <c r="U1860" s="242">
        <f t="shared" si="561"/>
        <v>345088</v>
      </c>
      <c r="V1860" s="242">
        <f t="shared" si="571"/>
        <v>351148</v>
      </c>
      <c r="W1860" s="242">
        <f t="shared" si="562"/>
        <v>35115</v>
      </c>
      <c r="X1860" s="242">
        <f t="shared" si="563"/>
        <v>12990</v>
      </c>
      <c r="Y1860" s="244">
        <f t="shared" si="564"/>
        <v>399250</v>
      </c>
      <c r="AB1860" s="241">
        <v>7300</v>
      </c>
      <c r="AC1860" s="242">
        <f t="shared" si="574"/>
        <v>27990</v>
      </c>
      <c r="AD1860" s="242">
        <f t="shared" si="577"/>
        <v>37580</v>
      </c>
      <c r="AE1860" s="242">
        <f t="shared" si="578"/>
        <v>380213.00000000006</v>
      </c>
      <c r="AF1860" s="242">
        <f t="shared" si="565"/>
        <v>445783.00000000006</v>
      </c>
      <c r="AG1860" s="242">
        <f t="shared" si="572"/>
        <v>453083.00000000006</v>
      </c>
      <c r="AH1860" s="242">
        <f t="shared" si="566"/>
        <v>45308</v>
      </c>
      <c r="AI1860" s="242">
        <f t="shared" si="567"/>
        <v>16760</v>
      </c>
      <c r="AJ1860" s="244">
        <f t="shared" si="568"/>
        <v>515150</v>
      </c>
      <c r="AM1860" s="246">
        <f t="shared" si="569"/>
        <v>21290</v>
      </c>
      <c r="AN1860" s="246">
        <f t="shared" si="570"/>
        <v>15610</v>
      </c>
    </row>
    <row r="1861" spans="2:40">
      <c r="B1861" s="247">
        <v>1856</v>
      </c>
      <c r="J1861" s="247">
        <v>1356</v>
      </c>
      <c r="N1861" s="195">
        <v>536760</v>
      </c>
      <c r="O1861" s="195">
        <v>415100</v>
      </c>
      <c r="Q1861" s="241">
        <v>6060</v>
      </c>
      <c r="R1861" s="242">
        <f t="shared" si="573"/>
        <v>23490</v>
      </c>
      <c r="S1861" s="242">
        <f t="shared" si="575"/>
        <v>29460.000000000004</v>
      </c>
      <c r="T1861" s="242">
        <f t="shared" si="576"/>
        <v>292353.59999999998</v>
      </c>
      <c r="U1861" s="242">
        <f t="shared" ref="U1861:U1924" si="579">R1861+S1861+T1861</f>
        <v>345303.6</v>
      </c>
      <c r="V1861" s="242">
        <f t="shared" si="571"/>
        <v>351363.6</v>
      </c>
      <c r="W1861" s="242">
        <f t="shared" ref="W1861:W1924" si="580">ROUND((V1861*0.1),0)</f>
        <v>35136</v>
      </c>
      <c r="X1861" s="242">
        <f t="shared" ref="X1861:X1924" si="581">ROUNDDOWN((V1861*0.037),-1)</f>
        <v>13000</v>
      </c>
      <c r="Y1861" s="244">
        <f t="shared" ref="Y1861:Y1924" si="582">ROUNDDOWN((V1861+W1861+X1861),-1)</f>
        <v>399490</v>
      </c>
      <c r="AB1861" s="241">
        <v>7300</v>
      </c>
      <c r="AC1861" s="242">
        <f t="shared" si="574"/>
        <v>27990</v>
      </c>
      <c r="AD1861" s="242">
        <f t="shared" si="577"/>
        <v>37580</v>
      </c>
      <c r="AE1861" s="242">
        <f t="shared" si="578"/>
        <v>380493.60000000003</v>
      </c>
      <c r="AF1861" s="242">
        <f t="shared" ref="AF1861:AF1924" si="583">AC1861+AD1861+AE1861</f>
        <v>446063.60000000003</v>
      </c>
      <c r="AG1861" s="242">
        <f t="shared" si="572"/>
        <v>453363.60000000003</v>
      </c>
      <c r="AH1861" s="242">
        <f t="shared" ref="AH1861:AH1924" si="584">ROUND((AG1861*0.1),0)</f>
        <v>45336</v>
      </c>
      <c r="AI1861" s="242">
        <f t="shared" ref="AI1861:AI1924" si="585">ROUNDDOWN((AG1861*0.037),-1)</f>
        <v>16770</v>
      </c>
      <c r="AJ1861" s="244">
        <f t="shared" ref="AJ1861:AJ1924" si="586">ROUNDDOWN((AG1861+AH1861+AI1861),-1)</f>
        <v>515460</v>
      </c>
      <c r="AM1861" s="246">
        <f t="shared" si="569"/>
        <v>21300</v>
      </c>
      <c r="AN1861" s="246">
        <f t="shared" si="570"/>
        <v>15610</v>
      </c>
    </row>
    <row r="1862" spans="2:40">
      <c r="B1862" s="2">
        <v>1857</v>
      </c>
      <c r="J1862" s="247">
        <v>1357</v>
      </c>
      <c r="N1862" s="195">
        <v>537080</v>
      </c>
      <c r="O1862" s="195">
        <v>415350</v>
      </c>
      <c r="Q1862" s="241">
        <v>6060</v>
      </c>
      <c r="R1862" s="242">
        <f t="shared" si="573"/>
        <v>23490</v>
      </c>
      <c r="S1862" s="242">
        <f t="shared" si="575"/>
        <v>29460.000000000004</v>
      </c>
      <c r="T1862" s="242">
        <f t="shared" si="576"/>
        <v>292569.2</v>
      </c>
      <c r="U1862" s="242">
        <f t="shared" si="579"/>
        <v>345519.2</v>
      </c>
      <c r="V1862" s="242">
        <f t="shared" si="571"/>
        <v>351579.2</v>
      </c>
      <c r="W1862" s="242">
        <f t="shared" si="580"/>
        <v>35158</v>
      </c>
      <c r="X1862" s="242">
        <f t="shared" si="581"/>
        <v>13000</v>
      </c>
      <c r="Y1862" s="244">
        <f t="shared" si="582"/>
        <v>399730</v>
      </c>
      <c r="AB1862" s="241">
        <v>7300</v>
      </c>
      <c r="AC1862" s="242">
        <f t="shared" si="574"/>
        <v>27990</v>
      </c>
      <c r="AD1862" s="242">
        <f t="shared" si="577"/>
        <v>37580</v>
      </c>
      <c r="AE1862" s="242">
        <f t="shared" si="578"/>
        <v>380774.2</v>
      </c>
      <c r="AF1862" s="242">
        <f t="shared" si="583"/>
        <v>446344.2</v>
      </c>
      <c r="AG1862" s="242">
        <f t="shared" si="572"/>
        <v>453644.2</v>
      </c>
      <c r="AH1862" s="242">
        <f t="shared" si="584"/>
        <v>45364</v>
      </c>
      <c r="AI1862" s="242">
        <f t="shared" si="585"/>
        <v>16780</v>
      </c>
      <c r="AJ1862" s="244">
        <f t="shared" si="586"/>
        <v>515780</v>
      </c>
      <c r="AM1862" s="246">
        <f t="shared" ref="AM1862:AM1925" si="587">N1862-AJ1862</f>
        <v>21300</v>
      </c>
      <c r="AN1862" s="246">
        <f t="shared" ref="AN1862:AN1925" si="588">O1862-Y1862</f>
        <v>15620</v>
      </c>
    </row>
    <row r="1863" spans="2:40">
      <c r="B1863" s="247">
        <v>1858</v>
      </c>
      <c r="J1863" s="247">
        <v>1358</v>
      </c>
      <c r="N1863" s="195">
        <v>537390</v>
      </c>
      <c r="O1863" s="195">
        <v>415590</v>
      </c>
      <c r="Q1863" s="241">
        <v>6060</v>
      </c>
      <c r="R1863" s="242">
        <f t="shared" si="573"/>
        <v>23490</v>
      </c>
      <c r="S1863" s="242">
        <f t="shared" si="575"/>
        <v>29460.000000000004</v>
      </c>
      <c r="T1863" s="242">
        <f t="shared" si="576"/>
        <v>292784.8</v>
      </c>
      <c r="U1863" s="242">
        <f t="shared" si="579"/>
        <v>345734.8</v>
      </c>
      <c r="V1863" s="242">
        <f t="shared" si="571"/>
        <v>351794.8</v>
      </c>
      <c r="W1863" s="242">
        <f t="shared" si="580"/>
        <v>35179</v>
      </c>
      <c r="X1863" s="242">
        <f t="shared" si="581"/>
        <v>13010</v>
      </c>
      <c r="Y1863" s="244">
        <f t="shared" si="582"/>
        <v>399980</v>
      </c>
      <c r="AB1863" s="241">
        <v>7300</v>
      </c>
      <c r="AC1863" s="242">
        <f t="shared" si="574"/>
        <v>27990</v>
      </c>
      <c r="AD1863" s="242">
        <f t="shared" si="577"/>
        <v>37580</v>
      </c>
      <c r="AE1863" s="242">
        <f t="shared" si="578"/>
        <v>381054.80000000005</v>
      </c>
      <c r="AF1863" s="242">
        <f t="shared" si="583"/>
        <v>446624.80000000005</v>
      </c>
      <c r="AG1863" s="242">
        <f t="shared" si="572"/>
        <v>453924.80000000005</v>
      </c>
      <c r="AH1863" s="242">
        <f t="shared" si="584"/>
        <v>45392</v>
      </c>
      <c r="AI1863" s="242">
        <f t="shared" si="585"/>
        <v>16790</v>
      </c>
      <c r="AJ1863" s="244">
        <f t="shared" si="586"/>
        <v>516100</v>
      </c>
      <c r="AM1863" s="246">
        <f t="shared" si="587"/>
        <v>21290</v>
      </c>
      <c r="AN1863" s="246">
        <f t="shared" si="588"/>
        <v>15610</v>
      </c>
    </row>
    <row r="1864" spans="2:40">
      <c r="B1864" s="2">
        <v>1859</v>
      </c>
      <c r="J1864" s="247">
        <v>1359</v>
      </c>
      <c r="N1864" s="195">
        <v>537710</v>
      </c>
      <c r="O1864" s="195">
        <v>415840</v>
      </c>
      <c r="Q1864" s="241">
        <v>6060</v>
      </c>
      <c r="R1864" s="242">
        <f t="shared" si="573"/>
        <v>23490</v>
      </c>
      <c r="S1864" s="242">
        <f t="shared" si="575"/>
        <v>29460.000000000004</v>
      </c>
      <c r="T1864" s="242">
        <f t="shared" si="576"/>
        <v>293000.39999999997</v>
      </c>
      <c r="U1864" s="242">
        <f t="shared" si="579"/>
        <v>345950.39999999997</v>
      </c>
      <c r="V1864" s="242">
        <f t="shared" si="571"/>
        <v>352010.39999999997</v>
      </c>
      <c r="W1864" s="242">
        <f t="shared" si="580"/>
        <v>35201</v>
      </c>
      <c r="X1864" s="242">
        <f t="shared" si="581"/>
        <v>13020</v>
      </c>
      <c r="Y1864" s="244">
        <f t="shared" si="582"/>
        <v>400230</v>
      </c>
      <c r="AB1864" s="241">
        <v>7300</v>
      </c>
      <c r="AC1864" s="242">
        <f t="shared" si="574"/>
        <v>27990</v>
      </c>
      <c r="AD1864" s="242">
        <f t="shared" si="577"/>
        <v>37580</v>
      </c>
      <c r="AE1864" s="242">
        <f t="shared" si="578"/>
        <v>381335.4</v>
      </c>
      <c r="AF1864" s="242">
        <f t="shared" si="583"/>
        <v>446905.4</v>
      </c>
      <c r="AG1864" s="242">
        <f t="shared" si="572"/>
        <v>454205.4</v>
      </c>
      <c r="AH1864" s="242">
        <f t="shared" si="584"/>
        <v>45421</v>
      </c>
      <c r="AI1864" s="242">
        <f t="shared" si="585"/>
        <v>16800</v>
      </c>
      <c r="AJ1864" s="244">
        <f t="shared" si="586"/>
        <v>516420</v>
      </c>
      <c r="AM1864" s="246">
        <f t="shared" si="587"/>
        <v>21290</v>
      </c>
      <c r="AN1864" s="246">
        <f t="shared" si="588"/>
        <v>15610</v>
      </c>
    </row>
    <row r="1865" spans="2:40">
      <c r="B1865" s="247">
        <v>1860</v>
      </c>
      <c r="J1865" s="247">
        <v>1360</v>
      </c>
      <c r="N1865" s="195">
        <v>538030</v>
      </c>
      <c r="O1865" s="195">
        <v>416090</v>
      </c>
      <c r="Q1865" s="241">
        <v>6060</v>
      </c>
      <c r="R1865" s="242">
        <f t="shared" si="573"/>
        <v>23490</v>
      </c>
      <c r="S1865" s="242">
        <f t="shared" si="575"/>
        <v>29460.000000000004</v>
      </c>
      <c r="T1865" s="242">
        <f t="shared" si="576"/>
        <v>293216</v>
      </c>
      <c r="U1865" s="242">
        <f t="shared" si="579"/>
        <v>346166</v>
      </c>
      <c r="V1865" s="242">
        <f t="shared" si="571"/>
        <v>352226</v>
      </c>
      <c r="W1865" s="242">
        <f t="shared" si="580"/>
        <v>35223</v>
      </c>
      <c r="X1865" s="242">
        <f t="shared" si="581"/>
        <v>13030</v>
      </c>
      <c r="Y1865" s="244">
        <f t="shared" si="582"/>
        <v>400470</v>
      </c>
      <c r="AB1865" s="241">
        <v>7300</v>
      </c>
      <c r="AC1865" s="242">
        <f t="shared" si="574"/>
        <v>27990</v>
      </c>
      <c r="AD1865" s="242">
        <f t="shared" si="577"/>
        <v>37580</v>
      </c>
      <c r="AE1865" s="242">
        <f t="shared" si="578"/>
        <v>381616.00000000006</v>
      </c>
      <c r="AF1865" s="242">
        <f t="shared" si="583"/>
        <v>447186.00000000006</v>
      </c>
      <c r="AG1865" s="242">
        <f t="shared" si="572"/>
        <v>454486.00000000006</v>
      </c>
      <c r="AH1865" s="242">
        <f t="shared" si="584"/>
        <v>45449</v>
      </c>
      <c r="AI1865" s="242">
        <f t="shared" si="585"/>
        <v>16810</v>
      </c>
      <c r="AJ1865" s="244">
        <f t="shared" si="586"/>
        <v>516740</v>
      </c>
      <c r="AM1865" s="246">
        <f t="shared" si="587"/>
        <v>21290</v>
      </c>
      <c r="AN1865" s="246">
        <f t="shared" si="588"/>
        <v>15620</v>
      </c>
    </row>
    <row r="1866" spans="2:40">
      <c r="B1866" s="2">
        <v>1861</v>
      </c>
      <c r="J1866" s="247">
        <v>1361</v>
      </c>
      <c r="N1866" s="195">
        <v>538350</v>
      </c>
      <c r="O1866" s="195">
        <v>416320</v>
      </c>
      <c r="Q1866" s="241">
        <v>6060</v>
      </c>
      <c r="R1866" s="242">
        <f t="shared" si="573"/>
        <v>23490</v>
      </c>
      <c r="S1866" s="242">
        <f t="shared" si="575"/>
        <v>29460.000000000004</v>
      </c>
      <c r="T1866" s="242">
        <f t="shared" si="576"/>
        <v>293431.59999999998</v>
      </c>
      <c r="U1866" s="242">
        <f t="shared" si="579"/>
        <v>346381.6</v>
      </c>
      <c r="V1866" s="242">
        <f t="shared" si="571"/>
        <v>352441.59999999998</v>
      </c>
      <c r="W1866" s="242">
        <f t="shared" si="580"/>
        <v>35244</v>
      </c>
      <c r="X1866" s="242">
        <f t="shared" si="581"/>
        <v>13040</v>
      </c>
      <c r="Y1866" s="244">
        <f t="shared" si="582"/>
        <v>400720</v>
      </c>
      <c r="AB1866" s="241">
        <v>7300</v>
      </c>
      <c r="AC1866" s="242">
        <f t="shared" si="574"/>
        <v>27990</v>
      </c>
      <c r="AD1866" s="242">
        <f t="shared" si="577"/>
        <v>37580</v>
      </c>
      <c r="AE1866" s="242">
        <f t="shared" si="578"/>
        <v>381896.60000000003</v>
      </c>
      <c r="AF1866" s="242">
        <f t="shared" si="583"/>
        <v>447466.60000000003</v>
      </c>
      <c r="AG1866" s="242">
        <f t="shared" si="572"/>
        <v>454766.60000000003</v>
      </c>
      <c r="AH1866" s="242">
        <f t="shared" si="584"/>
        <v>45477</v>
      </c>
      <c r="AI1866" s="242">
        <f t="shared" si="585"/>
        <v>16820</v>
      </c>
      <c r="AJ1866" s="244">
        <f t="shared" si="586"/>
        <v>517060</v>
      </c>
      <c r="AM1866" s="246">
        <f t="shared" si="587"/>
        <v>21290</v>
      </c>
      <c r="AN1866" s="246">
        <f t="shared" si="588"/>
        <v>15600</v>
      </c>
    </row>
    <row r="1867" spans="2:40">
      <c r="B1867" s="247">
        <v>1862</v>
      </c>
      <c r="J1867" s="247">
        <v>1362</v>
      </c>
      <c r="N1867" s="195">
        <v>538670</v>
      </c>
      <c r="O1867" s="195">
        <v>416570</v>
      </c>
      <c r="Q1867" s="241">
        <v>6060</v>
      </c>
      <c r="R1867" s="242">
        <f t="shared" si="573"/>
        <v>23490</v>
      </c>
      <c r="S1867" s="242">
        <f t="shared" si="575"/>
        <v>29460.000000000004</v>
      </c>
      <c r="T1867" s="242">
        <f t="shared" si="576"/>
        <v>293647.2</v>
      </c>
      <c r="U1867" s="242">
        <f t="shared" si="579"/>
        <v>346597.2</v>
      </c>
      <c r="V1867" s="242">
        <f t="shared" si="571"/>
        <v>352657.2</v>
      </c>
      <c r="W1867" s="242">
        <f t="shared" si="580"/>
        <v>35266</v>
      </c>
      <c r="X1867" s="242">
        <f t="shared" si="581"/>
        <v>13040</v>
      </c>
      <c r="Y1867" s="244">
        <f t="shared" si="582"/>
        <v>400960</v>
      </c>
      <c r="AB1867" s="241">
        <v>7300</v>
      </c>
      <c r="AC1867" s="242">
        <f t="shared" si="574"/>
        <v>27990</v>
      </c>
      <c r="AD1867" s="242">
        <f t="shared" si="577"/>
        <v>37580</v>
      </c>
      <c r="AE1867" s="242">
        <f t="shared" si="578"/>
        <v>382177.2</v>
      </c>
      <c r="AF1867" s="242">
        <f t="shared" si="583"/>
        <v>447747.2</v>
      </c>
      <c r="AG1867" s="242">
        <f t="shared" si="572"/>
        <v>455047.2</v>
      </c>
      <c r="AH1867" s="242">
        <f t="shared" si="584"/>
        <v>45505</v>
      </c>
      <c r="AI1867" s="242">
        <f t="shared" si="585"/>
        <v>16830</v>
      </c>
      <c r="AJ1867" s="244">
        <f t="shared" si="586"/>
        <v>517380</v>
      </c>
      <c r="AM1867" s="246">
        <f t="shared" si="587"/>
        <v>21290</v>
      </c>
      <c r="AN1867" s="246">
        <f t="shared" si="588"/>
        <v>15610</v>
      </c>
    </row>
    <row r="1868" spans="2:40">
      <c r="B1868" s="2">
        <v>1863</v>
      </c>
      <c r="J1868" s="247">
        <v>1363</v>
      </c>
      <c r="N1868" s="195">
        <v>539000</v>
      </c>
      <c r="O1868" s="195">
        <v>416820</v>
      </c>
      <c r="Q1868" s="241">
        <v>6060</v>
      </c>
      <c r="R1868" s="242">
        <f t="shared" si="573"/>
        <v>23490</v>
      </c>
      <c r="S1868" s="242">
        <f t="shared" si="575"/>
        <v>29460.000000000004</v>
      </c>
      <c r="T1868" s="242">
        <f t="shared" si="576"/>
        <v>293862.8</v>
      </c>
      <c r="U1868" s="242">
        <f t="shared" si="579"/>
        <v>346812.8</v>
      </c>
      <c r="V1868" s="242">
        <f t="shared" si="571"/>
        <v>352872.8</v>
      </c>
      <c r="W1868" s="242">
        <f t="shared" si="580"/>
        <v>35287</v>
      </c>
      <c r="X1868" s="242">
        <f t="shared" si="581"/>
        <v>13050</v>
      </c>
      <c r="Y1868" s="244">
        <f t="shared" si="582"/>
        <v>401200</v>
      </c>
      <c r="AB1868" s="241">
        <v>7300</v>
      </c>
      <c r="AC1868" s="242">
        <f t="shared" si="574"/>
        <v>27990</v>
      </c>
      <c r="AD1868" s="242">
        <f t="shared" si="577"/>
        <v>37580</v>
      </c>
      <c r="AE1868" s="242">
        <f t="shared" si="578"/>
        <v>382457.80000000005</v>
      </c>
      <c r="AF1868" s="242">
        <f t="shared" si="583"/>
        <v>448027.80000000005</v>
      </c>
      <c r="AG1868" s="242">
        <f t="shared" si="572"/>
        <v>455327.80000000005</v>
      </c>
      <c r="AH1868" s="242">
        <f t="shared" si="584"/>
        <v>45533</v>
      </c>
      <c r="AI1868" s="242">
        <f t="shared" si="585"/>
        <v>16840</v>
      </c>
      <c r="AJ1868" s="244">
        <f t="shared" si="586"/>
        <v>517700</v>
      </c>
      <c r="AM1868" s="246">
        <f t="shared" si="587"/>
        <v>21300</v>
      </c>
      <c r="AN1868" s="246">
        <f t="shared" si="588"/>
        <v>15620</v>
      </c>
    </row>
    <row r="1869" spans="2:40">
      <c r="B1869" s="247">
        <v>1864</v>
      </c>
      <c r="J1869" s="247">
        <v>1364</v>
      </c>
      <c r="N1869" s="195">
        <v>539320</v>
      </c>
      <c r="O1869" s="195">
        <v>417070</v>
      </c>
      <c r="Q1869" s="241">
        <v>6060</v>
      </c>
      <c r="R1869" s="242">
        <f t="shared" si="573"/>
        <v>23490</v>
      </c>
      <c r="S1869" s="242">
        <f t="shared" si="575"/>
        <v>29460.000000000004</v>
      </c>
      <c r="T1869" s="242">
        <f t="shared" si="576"/>
        <v>294078.39999999997</v>
      </c>
      <c r="U1869" s="242">
        <f t="shared" si="579"/>
        <v>347028.39999999997</v>
      </c>
      <c r="V1869" s="242">
        <f t="shared" si="571"/>
        <v>353088.39999999997</v>
      </c>
      <c r="W1869" s="242">
        <f t="shared" si="580"/>
        <v>35309</v>
      </c>
      <c r="X1869" s="242">
        <f t="shared" si="581"/>
        <v>13060</v>
      </c>
      <c r="Y1869" s="244">
        <f t="shared" si="582"/>
        <v>401450</v>
      </c>
      <c r="AB1869" s="241">
        <v>7300</v>
      </c>
      <c r="AC1869" s="242">
        <f t="shared" si="574"/>
        <v>27990</v>
      </c>
      <c r="AD1869" s="242">
        <f t="shared" si="577"/>
        <v>37580</v>
      </c>
      <c r="AE1869" s="242">
        <f t="shared" si="578"/>
        <v>382738.4</v>
      </c>
      <c r="AF1869" s="242">
        <f t="shared" si="583"/>
        <v>448308.4</v>
      </c>
      <c r="AG1869" s="242">
        <f t="shared" si="572"/>
        <v>455608.4</v>
      </c>
      <c r="AH1869" s="242">
        <f t="shared" si="584"/>
        <v>45561</v>
      </c>
      <c r="AI1869" s="242">
        <f t="shared" si="585"/>
        <v>16850</v>
      </c>
      <c r="AJ1869" s="244">
        <f t="shared" si="586"/>
        <v>518010</v>
      </c>
      <c r="AM1869" s="246">
        <f t="shared" si="587"/>
        <v>21310</v>
      </c>
      <c r="AN1869" s="246">
        <f t="shared" si="588"/>
        <v>15620</v>
      </c>
    </row>
    <row r="1870" spans="2:40">
      <c r="B1870" s="2">
        <v>1865</v>
      </c>
      <c r="J1870" s="247">
        <v>1365</v>
      </c>
      <c r="N1870" s="195">
        <v>539640</v>
      </c>
      <c r="O1870" s="195">
        <v>417310</v>
      </c>
      <c r="Q1870" s="241">
        <v>6060</v>
      </c>
      <c r="R1870" s="242">
        <f t="shared" si="573"/>
        <v>23490</v>
      </c>
      <c r="S1870" s="242">
        <f t="shared" si="575"/>
        <v>29460.000000000004</v>
      </c>
      <c r="T1870" s="242">
        <f t="shared" si="576"/>
        <v>294294</v>
      </c>
      <c r="U1870" s="242">
        <f t="shared" si="579"/>
        <v>347244</v>
      </c>
      <c r="V1870" s="242">
        <f t="shared" ref="V1870:V1933" si="589">Q1870+U1870</f>
        <v>353304</v>
      </c>
      <c r="W1870" s="242">
        <f t="shared" si="580"/>
        <v>35330</v>
      </c>
      <c r="X1870" s="242">
        <f t="shared" si="581"/>
        <v>13070</v>
      </c>
      <c r="Y1870" s="244">
        <f t="shared" si="582"/>
        <v>401700</v>
      </c>
      <c r="AB1870" s="241">
        <v>7300</v>
      </c>
      <c r="AC1870" s="242">
        <f t="shared" si="574"/>
        <v>27990</v>
      </c>
      <c r="AD1870" s="242">
        <f t="shared" si="577"/>
        <v>37580</v>
      </c>
      <c r="AE1870" s="242">
        <f t="shared" si="578"/>
        <v>383019.00000000006</v>
      </c>
      <c r="AF1870" s="242">
        <f t="shared" si="583"/>
        <v>448589.00000000006</v>
      </c>
      <c r="AG1870" s="242">
        <f t="shared" ref="AG1870:AG1933" si="590">AB1870+AF1870</f>
        <v>455889.00000000006</v>
      </c>
      <c r="AH1870" s="242">
        <f t="shared" si="584"/>
        <v>45589</v>
      </c>
      <c r="AI1870" s="242">
        <f t="shared" si="585"/>
        <v>16860</v>
      </c>
      <c r="AJ1870" s="244">
        <f t="shared" si="586"/>
        <v>518330</v>
      </c>
      <c r="AM1870" s="246">
        <f t="shared" si="587"/>
        <v>21310</v>
      </c>
      <c r="AN1870" s="246">
        <f t="shared" si="588"/>
        <v>15610</v>
      </c>
    </row>
    <row r="1871" spans="2:40">
      <c r="B1871" s="247">
        <v>1866</v>
      </c>
      <c r="J1871" s="247">
        <v>1366</v>
      </c>
      <c r="N1871" s="195">
        <v>539950</v>
      </c>
      <c r="O1871" s="195">
        <v>417550</v>
      </c>
      <c r="Q1871" s="241">
        <v>6060</v>
      </c>
      <c r="R1871" s="242">
        <f t="shared" si="573"/>
        <v>23490</v>
      </c>
      <c r="S1871" s="242">
        <f t="shared" si="575"/>
        <v>29460.000000000004</v>
      </c>
      <c r="T1871" s="242">
        <f t="shared" si="576"/>
        <v>294509.59999999998</v>
      </c>
      <c r="U1871" s="242">
        <f t="shared" si="579"/>
        <v>347459.6</v>
      </c>
      <c r="V1871" s="242">
        <f t="shared" si="589"/>
        <v>353519.6</v>
      </c>
      <c r="W1871" s="242">
        <f t="shared" si="580"/>
        <v>35352</v>
      </c>
      <c r="X1871" s="242">
        <f t="shared" si="581"/>
        <v>13080</v>
      </c>
      <c r="Y1871" s="244">
        <f t="shared" si="582"/>
        <v>401950</v>
      </c>
      <c r="AB1871" s="241">
        <v>7300</v>
      </c>
      <c r="AC1871" s="242">
        <f t="shared" si="574"/>
        <v>27990</v>
      </c>
      <c r="AD1871" s="242">
        <f t="shared" si="577"/>
        <v>37580</v>
      </c>
      <c r="AE1871" s="242">
        <f t="shared" si="578"/>
        <v>383299.60000000003</v>
      </c>
      <c r="AF1871" s="242">
        <f t="shared" si="583"/>
        <v>448869.60000000003</v>
      </c>
      <c r="AG1871" s="242">
        <f t="shared" si="590"/>
        <v>456169.60000000003</v>
      </c>
      <c r="AH1871" s="242">
        <f t="shared" si="584"/>
        <v>45617</v>
      </c>
      <c r="AI1871" s="242">
        <f t="shared" si="585"/>
        <v>16870</v>
      </c>
      <c r="AJ1871" s="244">
        <f t="shared" si="586"/>
        <v>518650</v>
      </c>
      <c r="AM1871" s="246">
        <f t="shared" si="587"/>
        <v>21300</v>
      </c>
      <c r="AN1871" s="246">
        <f t="shared" si="588"/>
        <v>15600</v>
      </c>
    </row>
    <row r="1872" spans="2:40">
      <c r="B1872" s="2">
        <v>1867</v>
      </c>
      <c r="J1872" s="247">
        <v>1367</v>
      </c>
      <c r="N1872" s="195">
        <v>540270</v>
      </c>
      <c r="O1872" s="195">
        <v>417800</v>
      </c>
      <c r="Q1872" s="241">
        <v>6060</v>
      </c>
      <c r="R1872" s="242">
        <f t="shared" si="573"/>
        <v>23490</v>
      </c>
      <c r="S1872" s="242">
        <f t="shared" si="575"/>
        <v>29460.000000000004</v>
      </c>
      <c r="T1872" s="242">
        <f t="shared" si="576"/>
        <v>294725.2</v>
      </c>
      <c r="U1872" s="242">
        <f t="shared" si="579"/>
        <v>347675.2</v>
      </c>
      <c r="V1872" s="242">
        <f t="shared" si="589"/>
        <v>353735.2</v>
      </c>
      <c r="W1872" s="242">
        <f t="shared" si="580"/>
        <v>35374</v>
      </c>
      <c r="X1872" s="242">
        <f t="shared" si="581"/>
        <v>13080</v>
      </c>
      <c r="Y1872" s="244">
        <f t="shared" si="582"/>
        <v>402180</v>
      </c>
      <c r="AB1872" s="241">
        <v>7300</v>
      </c>
      <c r="AC1872" s="242">
        <f t="shared" si="574"/>
        <v>27990</v>
      </c>
      <c r="AD1872" s="242">
        <f t="shared" si="577"/>
        <v>37580</v>
      </c>
      <c r="AE1872" s="242">
        <f t="shared" si="578"/>
        <v>383580.2</v>
      </c>
      <c r="AF1872" s="242">
        <f t="shared" si="583"/>
        <v>449150.2</v>
      </c>
      <c r="AG1872" s="242">
        <f t="shared" si="590"/>
        <v>456450.2</v>
      </c>
      <c r="AH1872" s="242">
        <f t="shared" si="584"/>
        <v>45645</v>
      </c>
      <c r="AI1872" s="242">
        <f t="shared" si="585"/>
        <v>16880</v>
      </c>
      <c r="AJ1872" s="244">
        <f t="shared" si="586"/>
        <v>518970</v>
      </c>
      <c r="AM1872" s="246">
        <f t="shared" si="587"/>
        <v>21300</v>
      </c>
      <c r="AN1872" s="246">
        <f t="shared" si="588"/>
        <v>15620</v>
      </c>
    </row>
    <row r="1873" spans="2:40">
      <c r="B1873" s="247">
        <v>1868</v>
      </c>
      <c r="J1873" s="247">
        <v>1368</v>
      </c>
      <c r="N1873" s="195">
        <v>540590</v>
      </c>
      <c r="O1873" s="195">
        <v>418040</v>
      </c>
      <c r="Q1873" s="241">
        <v>6060</v>
      </c>
      <c r="R1873" s="242">
        <f t="shared" si="573"/>
        <v>23490</v>
      </c>
      <c r="S1873" s="242">
        <f t="shared" si="575"/>
        <v>29460.000000000004</v>
      </c>
      <c r="T1873" s="242">
        <f t="shared" si="576"/>
        <v>294940.79999999999</v>
      </c>
      <c r="U1873" s="242">
        <f t="shared" si="579"/>
        <v>347890.8</v>
      </c>
      <c r="V1873" s="242">
        <f t="shared" si="589"/>
        <v>353950.8</v>
      </c>
      <c r="W1873" s="242">
        <f t="shared" si="580"/>
        <v>35395</v>
      </c>
      <c r="X1873" s="242">
        <f t="shared" si="581"/>
        <v>13090</v>
      </c>
      <c r="Y1873" s="244">
        <f t="shared" si="582"/>
        <v>402430</v>
      </c>
      <c r="AB1873" s="241">
        <v>7300</v>
      </c>
      <c r="AC1873" s="242">
        <f t="shared" si="574"/>
        <v>27990</v>
      </c>
      <c r="AD1873" s="242">
        <f t="shared" si="577"/>
        <v>37580</v>
      </c>
      <c r="AE1873" s="242">
        <f t="shared" si="578"/>
        <v>383860.80000000005</v>
      </c>
      <c r="AF1873" s="242">
        <f t="shared" si="583"/>
        <v>449430.80000000005</v>
      </c>
      <c r="AG1873" s="242">
        <f t="shared" si="590"/>
        <v>456730.80000000005</v>
      </c>
      <c r="AH1873" s="242">
        <f t="shared" si="584"/>
        <v>45673</v>
      </c>
      <c r="AI1873" s="242">
        <f t="shared" si="585"/>
        <v>16890</v>
      </c>
      <c r="AJ1873" s="244">
        <f t="shared" si="586"/>
        <v>519290</v>
      </c>
      <c r="AM1873" s="246">
        <f t="shared" si="587"/>
        <v>21300</v>
      </c>
      <c r="AN1873" s="246">
        <f t="shared" si="588"/>
        <v>15610</v>
      </c>
    </row>
    <row r="1874" spans="2:40">
      <c r="B1874" s="2">
        <v>1869</v>
      </c>
      <c r="J1874" s="247">
        <v>1369</v>
      </c>
      <c r="N1874" s="195">
        <v>540910</v>
      </c>
      <c r="O1874" s="195">
        <v>418290</v>
      </c>
      <c r="Q1874" s="241">
        <v>6060</v>
      </c>
      <c r="R1874" s="242">
        <f t="shared" si="573"/>
        <v>23490</v>
      </c>
      <c r="S1874" s="242">
        <f t="shared" si="575"/>
        <v>29460.000000000004</v>
      </c>
      <c r="T1874" s="242">
        <f t="shared" si="576"/>
        <v>295156.39999999997</v>
      </c>
      <c r="U1874" s="242">
        <f t="shared" si="579"/>
        <v>348106.39999999997</v>
      </c>
      <c r="V1874" s="242">
        <f t="shared" si="589"/>
        <v>354166.39999999997</v>
      </c>
      <c r="W1874" s="242">
        <f t="shared" si="580"/>
        <v>35417</v>
      </c>
      <c r="X1874" s="242">
        <f t="shared" si="581"/>
        <v>13100</v>
      </c>
      <c r="Y1874" s="244">
        <f t="shared" si="582"/>
        <v>402680</v>
      </c>
      <c r="AB1874" s="241">
        <v>7300</v>
      </c>
      <c r="AC1874" s="242">
        <f t="shared" si="574"/>
        <v>27990</v>
      </c>
      <c r="AD1874" s="242">
        <f t="shared" si="577"/>
        <v>37580</v>
      </c>
      <c r="AE1874" s="242">
        <f t="shared" si="578"/>
        <v>384141.4</v>
      </c>
      <c r="AF1874" s="242">
        <f t="shared" si="583"/>
        <v>449711.4</v>
      </c>
      <c r="AG1874" s="242">
        <f t="shared" si="590"/>
        <v>457011.4</v>
      </c>
      <c r="AH1874" s="242">
        <f t="shared" si="584"/>
        <v>45701</v>
      </c>
      <c r="AI1874" s="242">
        <f t="shared" si="585"/>
        <v>16900</v>
      </c>
      <c r="AJ1874" s="244">
        <f t="shared" si="586"/>
        <v>519610</v>
      </c>
      <c r="AM1874" s="246">
        <f t="shared" si="587"/>
        <v>21300</v>
      </c>
      <c r="AN1874" s="246">
        <f t="shared" si="588"/>
        <v>15610</v>
      </c>
    </row>
    <row r="1875" spans="2:40">
      <c r="B1875" s="247">
        <v>1870</v>
      </c>
      <c r="J1875" s="247">
        <v>1370</v>
      </c>
      <c r="N1875" s="195">
        <v>541230</v>
      </c>
      <c r="O1875" s="195">
        <v>418540</v>
      </c>
      <c r="Q1875" s="241">
        <v>6060</v>
      </c>
      <c r="R1875" s="242">
        <f t="shared" si="573"/>
        <v>23490</v>
      </c>
      <c r="S1875" s="242">
        <f t="shared" si="575"/>
        <v>29460.000000000004</v>
      </c>
      <c r="T1875" s="242">
        <f t="shared" si="576"/>
        <v>295372</v>
      </c>
      <c r="U1875" s="242">
        <f t="shared" si="579"/>
        <v>348322</v>
      </c>
      <c r="V1875" s="242">
        <f t="shared" si="589"/>
        <v>354382</v>
      </c>
      <c r="W1875" s="242">
        <f t="shared" si="580"/>
        <v>35438</v>
      </c>
      <c r="X1875" s="242">
        <f t="shared" si="581"/>
        <v>13110</v>
      </c>
      <c r="Y1875" s="244">
        <f t="shared" si="582"/>
        <v>402930</v>
      </c>
      <c r="AB1875" s="241">
        <v>7300</v>
      </c>
      <c r="AC1875" s="242">
        <f t="shared" si="574"/>
        <v>27990</v>
      </c>
      <c r="AD1875" s="242">
        <f t="shared" si="577"/>
        <v>37580</v>
      </c>
      <c r="AE1875" s="242">
        <f t="shared" si="578"/>
        <v>384422.00000000006</v>
      </c>
      <c r="AF1875" s="242">
        <f t="shared" si="583"/>
        <v>449992.00000000006</v>
      </c>
      <c r="AG1875" s="242">
        <f t="shared" si="590"/>
        <v>457292.00000000006</v>
      </c>
      <c r="AH1875" s="242">
        <f t="shared" si="584"/>
        <v>45729</v>
      </c>
      <c r="AI1875" s="242">
        <f t="shared" si="585"/>
        <v>16910</v>
      </c>
      <c r="AJ1875" s="244">
        <f t="shared" si="586"/>
        <v>519930</v>
      </c>
      <c r="AM1875" s="246">
        <f t="shared" si="587"/>
        <v>21300</v>
      </c>
      <c r="AN1875" s="246">
        <f t="shared" si="588"/>
        <v>15610</v>
      </c>
    </row>
    <row r="1876" spans="2:40">
      <c r="B1876" s="2">
        <v>1871</v>
      </c>
      <c r="J1876" s="247">
        <v>1371</v>
      </c>
      <c r="N1876" s="195">
        <v>541550</v>
      </c>
      <c r="O1876" s="195">
        <v>418780</v>
      </c>
      <c r="Q1876" s="241">
        <v>6060</v>
      </c>
      <c r="R1876" s="242">
        <f t="shared" si="573"/>
        <v>23490</v>
      </c>
      <c r="S1876" s="242">
        <f t="shared" si="575"/>
        <v>29460.000000000004</v>
      </c>
      <c r="T1876" s="242">
        <f t="shared" si="576"/>
        <v>295587.59999999998</v>
      </c>
      <c r="U1876" s="242">
        <f t="shared" si="579"/>
        <v>348537.59999999998</v>
      </c>
      <c r="V1876" s="242">
        <f t="shared" si="589"/>
        <v>354597.6</v>
      </c>
      <c r="W1876" s="242">
        <f t="shared" si="580"/>
        <v>35460</v>
      </c>
      <c r="X1876" s="242">
        <f t="shared" si="581"/>
        <v>13120</v>
      </c>
      <c r="Y1876" s="244">
        <f t="shared" si="582"/>
        <v>403170</v>
      </c>
      <c r="AB1876" s="241">
        <v>7300</v>
      </c>
      <c r="AC1876" s="242">
        <f t="shared" si="574"/>
        <v>27990</v>
      </c>
      <c r="AD1876" s="242">
        <f t="shared" si="577"/>
        <v>37580</v>
      </c>
      <c r="AE1876" s="242">
        <f t="shared" si="578"/>
        <v>384702.60000000003</v>
      </c>
      <c r="AF1876" s="242">
        <f t="shared" si="583"/>
        <v>450272.60000000003</v>
      </c>
      <c r="AG1876" s="242">
        <f t="shared" si="590"/>
        <v>457572.60000000003</v>
      </c>
      <c r="AH1876" s="242">
        <f t="shared" si="584"/>
        <v>45757</v>
      </c>
      <c r="AI1876" s="242">
        <f t="shared" si="585"/>
        <v>16930</v>
      </c>
      <c r="AJ1876" s="244">
        <f t="shared" si="586"/>
        <v>520250</v>
      </c>
      <c r="AM1876" s="246">
        <f t="shared" si="587"/>
        <v>21300</v>
      </c>
      <c r="AN1876" s="246">
        <f t="shared" si="588"/>
        <v>15610</v>
      </c>
    </row>
    <row r="1877" spans="2:40">
      <c r="B1877" s="247">
        <v>1872</v>
      </c>
      <c r="J1877" s="247">
        <v>1372</v>
      </c>
      <c r="N1877" s="195">
        <v>541870</v>
      </c>
      <c r="O1877" s="195">
        <v>419020</v>
      </c>
      <c r="Q1877" s="241">
        <v>6060</v>
      </c>
      <c r="R1877" s="242">
        <f t="shared" si="573"/>
        <v>23490</v>
      </c>
      <c r="S1877" s="242">
        <f t="shared" si="575"/>
        <v>29460.000000000004</v>
      </c>
      <c r="T1877" s="242">
        <f t="shared" si="576"/>
        <v>295803.2</v>
      </c>
      <c r="U1877" s="242">
        <f t="shared" si="579"/>
        <v>348753.2</v>
      </c>
      <c r="V1877" s="242">
        <f t="shared" si="589"/>
        <v>354813.2</v>
      </c>
      <c r="W1877" s="242">
        <f t="shared" si="580"/>
        <v>35481</v>
      </c>
      <c r="X1877" s="242">
        <f t="shared" si="581"/>
        <v>13120</v>
      </c>
      <c r="Y1877" s="244">
        <f t="shared" si="582"/>
        <v>403410</v>
      </c>
      <c r="AB1877" s="241">
        <v>7300</v>
      </c>
      <c r="AC1877" s="242">
        <f t="shared" si="574"/>
        <v>27990</v>
      </c>
      <c r="AD1877" s="242">
        <f t="shared" si="577"/>
        <v>37580</v>
      </c>
      <c r="AE1877" s="242">
        <f t="shared" si="578"/>
        <v>384983.2</v>
      </c>
      <c r="AF1877" s="242">
        <f t="shared" si="583"/>
        <v>450553.2</v>
      </c>
      <c r="AG1877" s="242">
        <f t="shared" si="590"/>
        <v>457853.2</v>
      </c>
      <c r="AH1877" s="242">
        <f t="shared" si="584"/>
        <v>45785</v>
      </c>
      <c r="AI1877" s="242">
        <f t="shared" si="585"/>
        <v>16940</v>
      </c>
      <c r="AJ1877" s="244">
        <f t="shared" si="586"/>
        <v>520570</v>
      </c>
      <c r="AM1877" s="246">
        <f t="shared" si="587"/>
        <v>21300</v>
      </c>
      <c r="AN1877" s="246">
        <f t="shared" si="588"/>
        <v>15610</v>
      </c>
    </row>
    <row r="1878" spans="2:40">
      <c r="B1878" s="2">
        <v>1873</v>
      </c>
      <c r="J1878" s="247">
        <v>1373</v>
      </c>
      <c r="N1878" s="195">
        <v>542180</v>
      </c>
      <c r="O1878" s="195">
        <v>419270</v>
      </c>
      <c r="Q1878" s="241">
        <v>6060</v>
      </c>
      <c r="R1878" s="242">
        <f t="shared" si="573"/>
        <v>23490</v>
      </c>
      <c r="S1878" s="242">
        <f t="shared" si="575"/>
        <v>29460.000000000004</v>
      </c>
      <c r="T1878" s="242">
        <f t="shared" si="576"/>
        <v>296018.8</v>
      </c>
      <c r="U1878" s="242">
        <f t="shared" si="579"/>
        <v>348968.8</v>
      </c>
      <c r="V1878" s="242">
        <f t="shared" si="589"/>
        <v>355028.8</v>
      </c>
      <c r="W1878" s="242">
        <f t="shared" si="580"/>
        <v>35503</v>
      </c>
      <c r="X1878" s="242">
        <f t="shared" si="581"/>
        <v>13130</v>
      </c>
      <c r="Y1878" s="244">
        <f t="shared" si="582"/>
        <v>403660</v>
      </c>
      <c r="AB1878" s="241">
        <v>7300</v>
      </c>
      <c r="AC1878" s="242">
        <f t="shared" si="574"/>
        <v>27990</v>
      </c>
      <c r="AD1878" s="242">
        <f t="shared" si="577"/>
        <v>37580</v>
      </c>
      <c r="AE1878" s="242">
        <f t="shared" si="578"/>
        <v>385263.80000000005</v>
      </c>
      <c r="AF1878" s="242">
        <f t="shared" si="583"/>
        <v>450833.80000000005</v>
      </c>
      <c r="AG1878" s="242">
        <f t="shared" si="590"/>
        <v>458133.80000000005</v>
      </c>
      <c r="AH1878" s="242">
        <f t="shared" si="584"/>
        <v>45813</v>
      </c>
      <c r="AI1878" s="242">
        <f t="shared" si="585"/>
        <v>16950</v>
      </c>
      <c r="AJ1878" s="244">
        <f t="shared" si="586"/>
        <v>520890</v>
      </c>
      <c r="AM1878" s="246">
        <f t="shared" si="587"/>
        <v>21290</v>
      </c>
      <c r="AN1878" s="246">
        <f t="shared" si="588"/>
        <v>15610</v>
      </c>
    </row>
    <row r="1879" spans="2:40">
      <c r="B1879" s="247">
        <v>1874</v>
      </c>
      <c r="J1879" s="247">
        <v>1374</v>
      </c>
      <c r="N1879" s="195">
        <v>542500</v>
      </c>
      <c r="O1879" s="195">
        <v>419520</v>
      </c>
      <c r="Q1879" s="241">
        <v>6060</v>
      </c>
      <c r="R1879" s="242">
        <f t="shared" si="573"/>
        <v>23490</v>
      </c>
      <c r="S1879" s="242">
        <f t="shared" si="575"/>
        <v>29460.000000000004</v>
      </c>
      <c r="T1879" s="242">
        <f t="shared" si="576"/>
        <v>296234.39999999997</v>
      </c>
      <c r="U1879" s="242">
        <f t="shared" si="579"/>
        <v>349184.39999999997</v>
      </c>
      <c r="V1879" s="242">
        <f t="shared" si="589"/>
        <v>355244.39999999997</v>
      </c>
      <c r="W1879" s="242">
        <f t="shared" si="580"/>
        <v>35524</v>
      </c>
      <c r="X1879" s="242">
        <f t="shared" si="581"/>
        <v>13140</v>
      </c>
      <c r="Y1879" s="244">
        <f t="shared" si="582"/>
        <v>403900</v>
      </c>
      <c r="AB1879" s="241">
        <v>7300</v>
      </c>
      <c r="AC1879" s="242">
        <f t="shared" si="574"/>
        <v>27990</v>
      </c>
      <c r="AD1879" s="242">
        <f t="shared" si="577"/>
        <v>37580</v>
      </c>
      <c r="AE1879" s="242">
        <f t="shared" si="578"/>
        <v>385544.4</v>
      </c>
      <c r="AF1879" s="242">
        <f t="shared" si="583"/>
        <v>451114.4</v>
      </c>
      <c r="AG1879" s="242">
        <f t="shared" si="590"/>
        <v>458414.4</v>
      </c>
      <c r="AH1879" s="242">
        <f t="shared" si="584"/>
        <v>45841</v>
      </c>
      <c r="AI1879" s="242">
        <f t="shared" si="585"/>
        <v>16960</v>
      </c>
      <c r="AJ1879" s="244">
        <f t="shared" si="586"/>
        <v>521210</v>
      </c>
      <c r="AM1879" s="246">
        <f t="shared" si="587"/>
        <v>21290</v>
      </c>
      <c r="AN1879" s="246">
        <f t="shared" si="588"/>
        <v>15620</v>
      </c>
    </row>
    <row r="1880" spans="2:40">
      <c r="B1880" s="2">
        <v>1875</v>
      </c>
      <c r="J1880" s="247">
        <v>1375</v>
      </c>
      <c r="N1880" s="195">
        <v>542820</v>
      </c>
      <c r="O1880" s="195">
        <v>419760</v>
      </c>
      <c r="Q1880" s="241">
        <v>6060</v>
      </c>
      <c r="R1880" s="242">
        <f t="shared" si="573"/>
        <v>23490</v>
      </c>
      <c r="S1880" s="242">
        <f t="shared" si="575"/>
        <v>29460.000000000004</v>
      </c>
      <c r="T1880" s="242">
        <f t="shared" si="576"/>
        <v>296450</v>
      </c>
      <c r="U1880" s="242">
        <f t="shared" si="579"/>
        <v>349400</v>
      </c>
      <c r="V1880" s="242">
        <f t="shared" si="589"/>
        <v>355460</v>
      </c>
      <c r="W1880" s="242">
        <f t="shared" si="580"/>
        <v>35546</v>
      </c>
      <c r="X1880" s="242">
        <f t="shared" si="581"/>
        <v>13150</v>
      </c>
      <c r="Y1880" s="244">
        <f t="shared" si="582"/>
        <v>404150</v>
      </c>
      <c r="AB1880" s="241">
        <v>7300</v>
      </c>
      <c r="AC1880" s="242">
        <f t="shared" si="574"/>
        <v>27990</v>
      </c>
      <c r="AD1880" s="242">
        <f t="shared" si="577"/>
        <v>37580</v>
      </c>
      <c r="AE1880" s="242">
        <f t="shared" si="578"/>
        <v>385825.00000000006</v>
      </c>
      <c r="AF1880" s="242">
        <f t="shared" si="583"/>
        <v>451395.00000000006</v>
      </c>
      <c r="AG1880" s="242">
        <f t="shared" si="590"/>
        <v>458695.00000000006</v>
      </c>
      <c r="AH1880" s="242">
        <f t="shared" si="584"/>
        <v>45870</v>
      </c>
      <c r="AI1880" s="242">
        <f t="shared" si="585"/>
        <v>16970</v>
      </c>
      <c r="AJ1880" s="244">
        <f t="shared" si="586"/>
        <v>521530</v>
      </c>
      <c r="AM1880" s="246">
        <f t="shared" si="587"/>
        <v>21290</v>
      </c>
      <c r="AN1880" s="246">
        <f t="shared" si="588"/>
        <v>15610</v>
      </c>
    </row>
    <row r="1881" spans="2:40">
      <c r="B1881" s="247">
        <v>1876</v>
      </c>
      <c r="J1881" s="247">
        <v>1376</v>
      </c>
      <c r="N1881" s="195">
        <v>543140</v>
      </c>
      <c r="O1881" s="195">
        <v>420000</v>
      </c>
      <c r="Q1881" s="241">
        <v>6060</v>
      </c>
      <c r="R1881" s="242">
        <f t="shared" si="573"/>
        <v>23490</v>
      </c>
      <c r="S1881" s="242">
        <f t="shared" si="575"/>
        <v>29460.000000000004</v>
      </c>
      <c r="T1881" s="242">
        <f t="shared" si="576"/>
        <v>296665.59999999998</v>
      </c>
      <c r="U1881" s="242">
        <f t="shared" si="579"/>
        <v>349615.6</v>
      </c>
      <c r="V1881" s="242">
        <f t="shared" si="589"/>
        <v>355675.6</v>
      </c>
      <c r="W1881" s="242">
        <f t="shared" si="580"/>
        <v>35568</v>
      </c>
      <c r="X1881" s="242">
        <f t="shared" si="581"/>
        <v>13150</v>
      </c>
      <c r="Y1881" s="244">
        <f t="shared" si="582"/>
        <v>404390</v>
      </c>
      <c r="AB1881" s="241">
        <v>7300</v>
      </c>
      <c r="AC1881" s="242">
        <f t="shared" si="574"/>
        <v>27990</v>
      </c>
      <c r="AD1881" s="242">
        <f t="shared" si="577"/>
        <v>37580</v>
      </c>
      <c r="AE1881" s="242">
        <f t="shared" si="578"/>
        <v>386105.60000000003</v>
      </c>
      <c r="AF1881" s="242">
        <f t="shared" si="583"/>
        <v>451675.60000000003</v>
      </c>
      <c r="AG1881" s="242">
        <f t="shared" si="590"/>
        <v>458975.60000000003</v>
      </c>
      <c r="AH1881" s="242">
        <f t="shared" si="584"/>
        <v>45898</v>
      </c>
      <c r="AI1881" s="242">
        <f t="shared" si="585"/>
        <v>16980</v>
      </c>
      <c r="AJ1881" s="244">
        <f t="shared" si="586"/>
        <v>521850</v>
      </c>
      <c r="AM1881" s="246">
        <f t="shared" si="587"/>
        <v>21290</v>
      </c>
      <c r="AN1881" s="246">
        <f t="shared" si="588"/>
        <v>15610</v>
      </c>
    </row>
    <row r="1882" spans="2:40">
      <c r="B1882" s="2">
        <v>1877</v>
      </c>
      <c r="J1882" s="247">
        <v>1377</v>
      </c>
      <c r="N1882" s="195">
        <v>543460</v>
      </c>
      <c r="O1882" s="195">
        <v>420250</v>
      </c>
      <c r="Q1882" s="241">
        <v>6060</v>
      </c>
      <c r="R1882" s="242">
        <f t="shared" si="573"/>
        <v>23490</v>
      </c>
      <c r="S1882" s="242">
        <f t="shared" si="575"/>
        <v>29460.000000000004</v>
      </c>
      <c r="T1882" s="242">
        <f t="shared" si="576"/>
        <v>296881.2</v>
      </c>
      <c r="U1882" s="242">
        <f t="shared" si="579"/>
        <v>349831.2</v>
      </c>
      <c r="V1882" s="242">
        <f t="shared" si="589"/>
        <v>355891.20000000001</v>
      </c>
      <c r="W1882" s="242">
        <f t="shared" si="580"/>
        <v>35589</v>
      </c>
      <c r="X1882" s="242">
        <f t="shared" si="581"/>
        <v>13160</v>
      </c>
      <c r="Y1882" s="244">
        <f t="shared" si="582"/>
        <v>404640</v>
      </c>
      <c r="AB1882" s="241">
        <v>7300</v>
      </c>
      <c r="AC1882" s="242">
        <f t="shared" si="574"/>
        <v>27990</v>
      </c>
      <c r="AD1882" s="242">
        <f t="shared" si="577"/>
        <v>37580</v>
      </c>
      <c r="AE1882" s="242">
        <f t="shared" si="578"/>
        <v>386386.2</v>
      </c>
      <c r="AF1882" s="242">
        <f t="shared" si="583"/>
        <v>451956.2</v>
      </c>
      <c r="AG1882" s="242">
        <f t="shared" si="590"/>
        <v>459256.2</v>
      </c>
      <c r="AH1882" s="242">
        <f t="shared" si="584"/>
        <v>45926</v>
      </c>
      <c r="AI1882" s="242">
        <f t="shared" si="585"/>
        <v>16990</v>
      </c>
      <c r="AJ1882" s="244">
        <f t="shared" si="586"/>
        <v>522170</v>
      </c>
      <c r="AM1882" s="246">
        <f t="shared" si="587"/>
        <v>21290</v>
      </c>
      <c r="AN1882" s="246">
        <f t="shared" si="588"/>
        <v>15610</v>
      </c>
    </row>
    <row r="1883" spans="2:40">
      <c r="B1883" s="247">
        <v>1878</v>
      </c>
      <c r="J1883" s="247">
        <v>1378</v>
      </c>
      <c r="N1883" s="195">
        <v>543780</v>
      </c>
      <c r="O1883" s="195">
        <v>420500</v>
      </c>
      <c r="Q1883" s="241">
        <v>6060</v>
      </c>
      <c r="R1883" s="242">
        <f t="shared" si="573"/>
        <v>23490</v>
      </c>
      <c r="S1883" s="242">
        <f t="shared" si="575"/>
        <v>29460.000000000004</v>
      </c>
      <c r="T1883" s="242">
        <f t="shared" si="576"/>
        <v>297096.8</v>
      </c>
      <c r="U1883" s="242">
        <f t="shared" si="579"/>
        <v>350046.8</v>
      </c>
      <c r="V1883" s="242">
        <f t="shared" si="589"/>
        <v>356106.8</v>
      </c>
      <c r="W1883" s="242">
        <f t="shared" si="580"/>
        <v>35611</v>
      </c>
      <c r="X1883" s="242">
        <f t="shared" si="581"/>
        <v>13170</v>
      </c>
      <c r="Y1883" s="244">
        <f t="shared" si="582"/>
        <v>404880</v>
      </c>
      <c r="AB1883" s="241">
        <v>7300</v>
      </c>
      <c r="AC1883" s="242">
        <f t="shared" si="574"/>
        <v>27990</v>
      </c>
      <c r="AD1883" s="242">
        <f t="shared" si="577"/>
        <v>37580</v>
      </c>
      <c r="AE1883" s="242">
        <f t="shared" si="578"/>
        <v>386666.80000000005</v>
      </c>
      <c r="AF1883" s="242">
        <f t="shared" si="583"/>
        <v>452236.80000000005</v>
      </c>
      <c r="AG1883" s="242">
        <f t="shared" si="590"/>
        <v>459536.80000000005</v>
      </c>
      <c r="AH1883" s="242">
        <f t="shared" si="584"/>
        <v>45954</v>
      </c>
      <c r="AI1883" s="242">
        <f t="shared" si="585"/>
        <v>17000</v>
      </c>
      <c r="AJ1883" s="244">
        <f t="shared" si="586"/>
        <v>522490</v>
      </c>
      <c r="AM1883" s="246">
        <f t="shared" si="587"/>
        <v>21290</v>
      </c>
      <c r="AN1883" s="246">
        <f t="shared" si="588"/>
        <v>15620</v>
      </c>
    </row>
    <row r="1884" spans="2:40">
      <c r="B1884" s="2">
        <v>1879</v>
      </c>
      <c r="J1884" s="247">
        <v>1379</v>
      </c>
      <c r="N1884" s="195">
        <v>544100</v>
      </c>
      <c r="O1884" s="195">
        <v>420740</v>
      </c>
      <c r="Q1884" s="241">
        <v>6060</v>
      </c>
      <c r="R1884" s="242">
        <f t="shared" si="573"/>
        <v>23490</v>
      </c>
      <c r="S1884" s="242">
        <f t="shared" si="575"/>
        <v>29460.000000000004</v>
      </c>
      <c r="T1884" s="242">
        <f t="shared" si="576"/>
        <v>297312.39999999997</v>
      </c>
      <c r="U1884" s="242">
        <f t="shared" si="579"/>
        <v>350262.39999999997</v>
      </c>
      <c r="V1884" s="242">
        <f t="shared" si="589"/>
        <v>356322.39999999997</v>
      </c>
      <c r="W1884" s="242">
        <f t="shared" si="580"/>
        <v>35632</v>
      </c>
      <c r="X1884" s="242">
        <f t="shared" si="581"/>
        <v>13180</v>
      </c>
      <c r="Y1884" s="244">
        <f t="shared" si="582"/>
        <v>405130</v>
      </c>
      <c r="AB1884" s="241">
        <v>7300</v>
      </c>
      <c r="AC1884" s="242">
        <f t="shared" si="574"/>
        <v>27990</v>
      </c>
      <c r="AD1884" s="242">
        <f t="shared" si="577"/>
        <v>37580</v>
      </c>
      <c r="AE1884" s="242">
        <f t="shared" si="578"/>
        <v>386947.4</v>
      </c>
      <c r="AF1884" s="242">
        <f t="shared" si="583"/>
        <v>452517.4</v>
      </c>
      <c r="AG1884" s="242">
        <f t="shared" si="590"/>
        <v>459817.4</v>
      </c>
      <c r="AH1884" s="242">
        <f t="shared" si="584"/>
        <v>45982</v>
      </c>
      <c r="AI1884" s="242">
        <f t="shared" si="585"/>
        <v>17010</v>
      </c>
      <c r="AJ1884" s="244">
        <f t="shared" si="586"/>
        <v>522800</v>
      </c>
      <c r="AM1884" s="246">
        <f t="shared" si="587"/>
        <v>21300</v>
      </c>
      <c r="AN1884" s="246">
        <f t="shared" si="588"/>
        <v>15610</v>
      </c>
    </row>
    <row r="1885" spans="2:40">
      <c r="B1885" s="247">
        <v>1880</v>
      </c>
      <c r="J1885" s="247">
        <v>1380</v>
      </c>
      <c r="N1885" s="195">
        <v>544420</v>
      </c>
      <c r="O1885" s="195">
        <v>420980</v>
      </c>
      <c r="Q1885" s="241">
        <v>6060</v>
      </c>
      <c r="R1885" s="242">
        <f t="shared" si="573"/>
        <v>23490</v>
      </c>
      <c r="S1885" s="242">
        <f t="shared" si="575"/>
        <v>29460.000000000004</v>
      </c>
      <c r="T1885" s="242">
        <f t="shared" si="576"/>
        <v>297528</v>
      </c>
      <c r="U1885" s="242">
        <f t="shared" si="579"/>
        <v>350478</v>
      </c>
      <c r="V1885" s="242">
        <f t="shared" si="589"/>
        <v>356538</v>
      </c>
      <c r="W1885" s="242">
        <f t="shared" si="580"/>
        <v>35654</v>
      </c>
      <c r="X1885" s="242">
        <f t="shared" si="581"/>
        <v>13190</v>
      </c>
      <c r="Y1885" s="244">
        <f t="shared" si="582"/>
        <v>405380</v>
      </c>
      <c r="AB1885" s="241">
        <v>7300</v>
      </c>
      <c r="AC1885" s="242">
        <f t="shared" si="574"/>
        <v>27990</v>
      </c>
      <c r="AD1885" s="242">
        <f t="shared" si="577"/>
        <v>37580</v>
      </c>
      <c r="AE1885" s="242">
        <f t="shared" si="578"/>
        <v>387228.00000000006</v>
      </c>
      <c r="AF1885" s="242">
        <f t="shared" si="583"/>
        <v>452798.00000000006</v>
      </c>
      <c r="AG1885" s="242">
        <f t="shared" si="590"/>
        <v>460098.00000000006</v>
      </c>
      <c r="AH1885" s="242">
        <f t="shared" si="584"/>
        <v>46010</v>
      </c>
      <c r="AI1885" s="242">
        <f t="shared" si="585"/>
        <v>17020</v>
      </c>
      <c r="AJ1885" s="244">
        <f t="shared" si="586"/>
        <v>523120</v>
      </c>
      <c r="AM1885" s="246">
        <f t="shared" si="587"/>
        <v>21300</v>
      </c>
      <c r="AN1885" s="246">
        <f t="shared" si="588"/>
        <v>15600</v>
      </c>
    </row>
    <row r="1886" spans="2:40">
      <c r="B1886" s="2">
        <v>1881</v>
      </c>
      <c r="J1886" s="247">
        <v>1381</v>
      </c>
      <c r="N1886" s="195">
        <v>544730</v>
      </c>
      <c r="O1886" s="195">
        <v>421230</v>
      </c>
      <c r="Q1886" s="241">
        <v>6060</v>
      </c>
      <c r="R1886" s="242">
        <f t="shared" si="573"/>
        <v>23490</v>
      </c>
      <c r="S1886" s="242">
        <f t="shared" si="575"/>
        <v>29460.000000000004</v>
      </c>
      <c r="T1886" s="242">
        <f t="shared" si="576"/>
        <v>297743.59999999998</v>
      </c>
      <c r="U1886" s="242">
        <f t="shared" si="579"/>
        <v>350693.6</v>
      </c>
      <c r="V1886" s="242">
        <f t="shared" si="589"/>
        <v>356753.6</v>
      </c>
      <c r="W1886" s="242">
        <f t="shared" si="580"/>
        <v>35675</v>
      </c>
      <c r="X1886" s="242">
        <f t="shared" si="581"/>
        <v>13190</v>
      </c>
      <c r="Y1886" s="244">
        <f t="shared" si="582"/>
        <v>405610</v>
      </c>
      <c r="AB1886" s="241">
        <v>7300</v>
      </c>
      <c r="AC1886" s="242">
        <f t="shared" si="574"/>
        <v>27990</v>
      </c>
      <c r="AD1886" s="242">
        <f t="shared" si="577"/>
        <v>37580</v>
      </c>
      <c r="AE1886" s="242">
        <f t="shared" si="578"/>
        <v>387508.60000000003</v>
      </c>
      <c r="AF1886" s="242">
        <f t="shared" si="583"/>
        <v>453078.60000000003</v>
      </c>
      <c r="AG1886" s="242">
        <f t="shared" si="590"/>
        <v>460378.60000000003</v>
      </c>
      <c r="AH1886" s="242">
        <f t="shared" si="584"/>
        <v>46038</v>
      </c>
      <c r="AI1886" s="242">
        <f t="shared" si="585"/>
        <v>17030</v>
      </c>
      <c r="AJ1886" s="244">
        <f t="shared" si="586"/>
        <v>523440</v>
      </c>
      <c r="AM1886" s="246">
        <f t="shared" si="587"/>
        <v>21290</v>
      </c>
      <c r="AN1886" s="246">
        <f t="shared" si="588"/>
        <v>15620</v>
      </c>
    </row>
    <row r="1887" spans="2:40">
      <c r="B1887" s="247">
        <v>1882</v>
      </c>
      <c r="J1887" s="247">
        <v>1382</v>
      </c>
      <c r="N1887" s="195">
        <v>545050</v>
      </c>
      <c r="O1887" s="195">
        <v>421470</v>
      </c>
      <c r="Q1887" s="241">
        <v>6060</v>
      </c>
      <c r="R1887" s="242">
        <f t="shared" si="573"/>
        <v>23490</v>
      </c>
      <c r="S1887" s="242">
        <f t="shared" si="575"/>
        <v>29460.000000000004</v>
      </c>
      <c r="T1887" s="242">
        <f t="shared" si="576"/>
        <v>297959.2</v>
      </c>
      <c r="U1887" s="242">
        <f t="shared" si="579"/>
        <v>350909.2</v>
      </c>
      <c r="V1887" s="242">
        <f t="shared" si="589"/>
        <v>356969.2</v>
      </c>
      <c r="W1887" s="242">
        <f t="shared" si="580"/>
        <v>35697</v>
      </c>
      <c r="X1887" s="242">
        <f t="shared" si="581"/>
        <v>13200</v>
      </c>
      <c r="Y1887" s="244">
        <f t="shared" si="582"/>
        <v>405860</v>
      </c>
      <c r="AB1887" s="241">
        <v>7300</v>
      </c>
      <c r="AC1887" s="242">
        <f t="shared" si="574"/>
        <v>27990</v>
      </c>
      <c r="AD1887" s="242">
        <f t="shared" si="577"/>
        <v>37580</v>
      </c>
      <c r="AE1887" s="242">
        <f t="shared" si="578"/>
        <v>387789.2</v>
      </c>
      <c r="AF1887" s="242">
        <f t="shared" si="583"/>
        <v>453359.2</v>
      </c>
      <c r="AG1887" s="242">
        <f t="shared" si="590"/>
        <v>460659.20000000001</v>
      </c>
      <c r="AH1887" s="242">
        <f t="shared" si="584"/>
        <v>46066</v>
      </c>
      <c r="AI1887" s="242">
        <f t="shared" si="585"/>
        <v>17040</v>
      </c>
      <c r="AJ1887" s="244">
        <f t="shared" si="586"/>
        <v>523760</v>
      </c>
      <c r="AM1887" s="246">
        <f t="shared" si="587"/>
        <v>21290</v>
      </c>
      <c r="AN1887" s="246">
        <f t="shared" si="588"/>
        <v>15610</v>
      </c>
    </row>
    <row r="1888" spans="2:40">
      <c r="B1888" s="2">
        <v>1883</v>
      </c>
      <c r="J1888" s="247">
        <v>1383</v>
      </c>
      <c r="N1888" s="195">
        <v>545370</v>
      </c>
      <c r="O1888" s="195">
        <v>421720</v>
      </c>
      <c r="Q1888" s="241">
        <v>6060</v>
      </c>
      <c r="R1888" s="242">
        <f t="shared" si="573"/>
        <v>23490</v>
      </c>
      <c r="S1888" s="242">
        <f t="shared" si="575"/>
        <v>29460.000000000004</v>
      </c>
      <c r="T1888" s="242">
        <f t="shared" si="576"/>
        <v>298174.8</v>
      </c>
      <c r="U1888" s="242">
        <f t="shared" si="579"/>
        <v>351124.8</v>
      </c>
      <c r="V1888" s="242">
        <f t="shared" si="589"/>
        <v>357184.8</v>
      </c>
      <c r="W1888" s="242">
        <f t="shared" si="580"/>
        <v>35718</v>
      </c>
      <c r="X1888" s="242">
        <f t="shared" si="581"/>
        <v>13210</v>
      </c>
      <c r="Y1888" s="244">
        <f t="shared" si="582"/>
        <v>406110</v>
      </c>
      <c r="AB1888" s="241">
        <v>7300</v>
      </c>
      <c r="AC1888" s="242">
        <f t="shared" si="574"/>
        <v>27990</v>
      </c>
      <c r="AD1888" s="242">
        <f t="shared" si="577"/>
        <v>37580</v>
      </c>
      <c r="AE1888" s="242">
        <f t="shared" si="578"/>
        <v>388069.80000000005</v>
      </c>
      <c r="AF1888" s="242">
        <f t="shared" si="583"/>
        <v>453639.80000000005</v>
      </c>
      <c r="AG1888" s="242">
        <f t="shared" si="590"/>
        <v>460939.80000000005</v>
      </c>
      <c r="AH1888" s="242">
        <f t="shared" si="584"/>
        <v>46094</v>
      </c>
      <c r="AI1888" s="242">
        <f t="shared" si="585"/>
        <v>17050</v>
      </c>
      <c r="AJ1888" s="244">
        <f t="shared" si="586"/>
        <v>524080</v>
      </c>
      <c r="AM1888" s="246">
        <f t="shared" si="587"/>
        <v>21290</v>
      </c>
      <c r="AN1888" s="246">
        <f t="shared" si="588"/>
        <v>15610</v>
      </c>
    </row>
    <row r="1889" spans="2:40">
      <c r="B1889" s="247">
        <v>1884</v>
      </c>
      <c r="J1889" s="247">
        <v>1384</v>
      </c>
      <c r="N1889" s="195">
        <v>545690</v>
      </c>
      <c r="O1889" s="195">
        <v>421970</v>
      </c>
      <c r="Q1889" s="241">
        <v>6060</v>
      </c>
      <c r="R1889" s="242">
        <f t="shared" si="573"/>
        <v>23490</v>
      </c>
      <c r="S1889" s="242">
        <f t="shared" si="575"/>
        <v>29460.000000000004</v>
      </c>
      <c r="T1889" s="242">
        <f t="shared" si="576"/>
        <v>298390.39999999997</v>
      </c>
      <c r="U1889" s="242">
        <f t="shared" si="579"/>
        <v>351340.39999999997</v>
      </c>
      <c r="V1889" s="242">
        <f t="shared" si="589"/>
        <v>357400.39999999997</v>
      </c>
      <c r="W1889" s="242">
        <f t="shared" si="580"/>
        <v>35740</v>
      </c>
      <c r="X1889" s="242">
        <f t="shared" si="581"/>
        <v>13220</v>
      </c>
      <c r="Y1889" s="244">
        <f t="shared" si="582"/>
        <v>406360</v>
      </c>
      <c r="AB1889" s="241">
        <v>7300</v>
      </c>
      <c r="AC1889" s="242">
        <f t="shared" si="574"/>
        <v>27990</v>
      </c>
      <c r="AD1889" s="242">
        <f t="shared" si="577"/>
        <v>37580</v>
      </c>
      <c r="AE1889" s="242">
        <f t="shared" si="578"/>
        <v>388350.4</v>
      </c>
      <c r="AF1889" s="242">
        <f t="shared" si="583"/>
        <v>453920.4</v>
      </c>
      <c r="AG1889" s="242">
        <f t="shared" si="590"/>
        <v>461220.4</v>
      </c>
      <c r="AH1889" s="242">
        <f t="shared" si="584"/>
        <v>46122</v>
      </c>
      <c r="AI1889" s="242">
        <f t="shared" si="585"/>
        <v>17060</v>
      </c>
      <c r="AJ1889" s="244">
        <f t="shared" si="586"/>
        <v>524400</v>
      </c>
      <c r="AM1889" s="246">
        <f t="shared" si="587"/>
        <v>21290</v>
      </c>
      <c r="AN1889" s="246">
        <f t="shared" si="588"/>
        <v>15610</v>
      </c>
    </row>
    <row r="1890" spans="2:40">
      <c r="B1890" s="2">
        <v>1885</v>
      </c>
      <c r="J1890" s="247">
        <v>1385</v>
      </c>
      <c r="N1890" s="195">
        <v>546010</v>
      </c>
      <c r="O1890" s="195">
        <v>422210</v>
      </c>
      <c r="Q1890" s="241">
        <v>6060</v>
      </c>
      <c r="R1890" s="242">
        <f t="shared" si="573"/>
        <v>23490</v>
      </c>
      <c r="S1890" s="242">
        <f t="shared" si="575"/>
        <v>29460.000000000004</v>
      </c>
      <c r="T1890" s="242">
        <f t="shared" si="576"/>
        <v>298606</v>
      </c>
      <c r="U1890" s="242">
        <f t="shared" si="579"/>
        <v>351556</v>
      </c>
      <c r="V1890" s="242">
        <f t="shared" si="589"/>
        <v>357616</v>
      </c>
      <c r="W1890" s="242">
        <f t="shared" si="580"/>
        <v>35762</v>
      </c>
      <c r="X1890" s="242">
        <f t="shared" si="581"/>
        <v>13230</v>
      </c>
      <c r="Y1890" s="244">
        <f t="shared" si="582"/>
        <v>406600</v>
      </c>
      <c r="AB1890" s="241">
        <v>7300</v>
      </c>
      <c r="AC1890" s="242">
        <f t="shared" si="574"/>
        <v>27990</v>
      </c>
      <c r="AD1890" s="242">
        <f t="shared" si="577"/>
        <v>37580</v>
      </c>
      <c r="AE1890" s="242">
        <f t="shared" si="578"/>
        <v>388631.00000000006</v>
      </c>
      <c r="AF1890" s="242">
        <f t="shared" si="583"/>
        <v>454201.00000000006</v>
      </c>
      <c r="AG1890" s="242">
        <f t="shared" si="590"/>
        <v>461501.00000000006</v>
      </c>
      <c r="AH1890" s="242">
        <f t="shared" si="584"/>
        <v>46150</v>
      </c>
      <c r="AI1890" s="242">
        <f t="shared" si="585"/>
        <v>17070</v>
      </c>
      <c r="AJ1890" s="244">
        <f t="shared" si="586"/>
        <v>524720</v>
      </c>
      <c r="AM1890" s="246">
        <f t="shared" si="587"/>
        <v>21290</v>
      </c>
      <c r="AN1890" s="246">
        <f t="shared" si="588"/>
        <v>15610</v>
      </c>
    </row>
    <row r="1891" spans="2:40">
      <c r="B1891" s="247">
        <v>1886</v>
      </c>
      <c r="J1891" s="247">
        <v>1386</v>
      </c>
      <c r="N1891" s="195">
        <v>546330</v>
      </c>
      <c r="O1891" s="195">
        <v>422450</v>
      </c>
      <c r="Q1891" s="241">
        <v>6060</v>
      </c>
      <c r="R1891" s="242">
        <f t="shared" si="573"/>
        <v>23490</v>
      </c>
      <c r="S1891" s="242">
        <f t="shared" si="575"/>
        <v>29460.000000000004</v>
      </c>
      <c r="T1891" s="242">
        <f t="shared" si="576"/>
        <v>298821.59999999998</v>
      </c>
      <c r="U1891" s="242">
        <f t="shared" si="579"/>
        <v>351771.6</v>
      </c>
      <c r="V1891" s="242">
        <f t="shared" si="589"/>
        <v>357831.6</v>
      </c>
      <c r="W1891" s="242">
        <f t="shared" si="580"/>
        <v>35783</v>
      </c>
      <c r="X1891" s="242">
        <f t="shared" si="581"/>
        <v>13230</v>
      </c>
      <c r="Y1891" s="244">
        <f t="shared" si="582"/>
        <v>406840</v>
      </c>
      <c r="AB1891" s="241">
        <v>7300</v>
      </c>
      <c r="AC1891" s="242">
        <f t="shared" si="574"/>
        <v>27990</v>
      </c>
      <c r="AD1891" s="242">
        <f t="shared" si="577"/>
        <v>37580</v>
      </c>
      <c r="AE1891" s="242">
        <f t="shared" si="578"/>
        <v>388911.60000000003</v>
      </c>
      <c r="AF1891" s="242">
        <f t="shared" si="583"/>
        <v>454481.60000000003</v>
      </c>
      <c r="AG1891" s="242">
        <f t="shared" si="590"/>
        <v>461781.60000000003</v>
      </c>
      <c r="AH1891" s="242">
        <f t="shared" si="584"/>
        <v>46178</v>
      </c>
      <c r="AI1891" s="242">
        <f t="shared" si="585"/>
        <v>17080</v>
      </c>
      <c r="AJ1891" s="244">
        <f t="shared" si="586"/>
        <v>525030</v>
      </c>
      <c r="AM1891" s="246">
        <f t="shared" si="587"/>
        <v>21300</v>
      </c>
      <c r="AN1891" s="246">
        <f t="shared" si="588"/>
        <v>15610</v>
      </c>
    </row>
    <row r="1892" spans="2:40">
      <c r="B1892" s="2">
        <v>1887</v>
      </c>
      <c r="J1892" s="247">
        <v>1387</v>
      </c>
      <c r="N1892" s="195">
        <v>546650</v>
      </c>
      <c r="O1892" s="195">
        <v>422700</v>
      </c>
      <c r="Q1892" s="241">
        <v>6060</v>
      </c>
      <c r="R1892" s="242">
        <f t="shared" si="573"/>
        <v>23490</v>
      </c>
      <c r="S1892" s="242">
        <f t="shared" si="575"/>
        <v>29460.000000000004</v>
      </c>
      <c r="T1892" s="242">
        <f t="shared" si="576"/>
        <v>299037.2</v>
      </c>
      <c r="U1892" s="242">
        <f t="shared" si="579"/>
        <v>351987.20000000001</v>
      </c>
      <c r="V1892" s="242">
        <f t="shared" si="589"/>
        <v>358047.2</v>
      </c>
      <c r="W1892" s="242">
        <f t="shared" si="580"/>
        <v>35805</v>
      </c>
      <c r="X1892" s="242">
        <f t="shared" si="581"/>
        <v>13240</v>
      </c>
      <c r="Y1892" s="244">
        <f t="shared" si="582"/>
        <v>407090</v>
      </c>
      <c r="AB1892" s="241">
        <v>7300</v>
      </c>
      <c r="AC1892" s="242">
        <f t="shared" si="574"/>
        <v>27990</v>
      </c>
      <c r="AD1892" s="242">
        <f t="shared" si="577"/>
        <v>37580</v>
      </c>
      <c r="AE1892" s="242">
        <f t="shared" si="578"/>
        <v>389192.2</v>
      </c>
      <c r="AF1892" s="242">
        <f t="shared" si="583"/>
        <v>454762.2</v>
      </c>
      <c r="AG1892" s="242">
        <f t="shared" si="590"/>
        <v>462062.2</v>
      </c>
      <c r="AH1892" s="242">
        <f t="shared" si="584"/>
        <v>46206</v>
      </c>
      <c r="AI1892" s="242">
        <f t="shared" si="585"/>
        <v>17090</v>
      </c>
      <c r="AJ1892" s="244">
        <f t="shared" si="586"/>
        <v>525350</v>
      </c>
      <c r="AM1892" s="246">
        <f t="shared" si="587"/>
        <v>21300</v>
      </c>
      <c r="AN1892" s="246">
        <f t="shared" si="588"/>
        <v>15610</v>
      </c>
    </row>
    <row r="1893" spans="2:40">
      <c r="B1893" s="247">
        <v>1888</v>
      </c>
      <c r="J1893" s="247">
        <v>1388</v>
      </c>
      <c r="N1893" s="195">
        <v>546960</v>
      </c>
      <c r="O1893" s="195">
        <v>422950</v>
      </c>
      <c r="Q1893" s="241">
        <v>6060</v>
      </c>
      <c r="R1893" s="242">
        <f t="shared" si="573"/>
        <v>23490</v>
      </c>
      <c r="S1893" s="242">
        <f t="shared" si="575"/>
        <v>29460.000000000004</v>
      </c>
      <c r="T1893" s="242">
        <f t="shared" si="576"/>
        <v>299252.8</v>
      </c>
      <c r="U1893" s="242">
        <f t="shared" si="579"/>
        <v>352202.8</v>
      </c>
      <c r="V1893" s="242">
        <f t="shared" si="589"/>
        <v>358262.8</v>
      </c>
      <c r="W1893" s="242">
        <f t="shared" si="580"/>
        <v>35826</v>
      </c>
      <c r="X1893" s="242">
        <f t="shared" si="581"/>
        <v>13250</v>
      </c>
      <c r="Y1893" s="244">
        <f t="shared" si="582"/>
        <v>407330</v>
      </c>
      <c r="AB1893" s="241">
        <v>7300</v>
      </c>
      <c r="AC1893" s="242">
        <f t="shared" si="574"/>
        <v>27990</v>
      </c>
      <c r="AD1893" s="242">
        <f t="shared" si="577"/>
        <v>37580</v>
      </c>
      <c r="AE1893" s="242">
        <f t="shared" si="578"/>
        <v>389472.80000000005</v>
      </c>
      <c r="AF1893" s="242">
        <f t="shared" si="583"/>
        <v>455042.80000000005</v>
      </c>
      <c r="AG1893" s="242">
        <f t="shared" si="590"/>
        <v>462342.80000000005</v>
      </c>
      <c r="AH1893" s="242">
        <f t="shared" si="584"/>
        <v>46234</v>
      </c>
      <c r="AI1893" s="242">
        <f t="shared" si="585"/>
        <v>17100</v>
      </c>
      <c r="AJ1893" s="244">
        <f t="shared" si="586"/>
        <v>525670</v>
      </c>
      <c r="AM1893" s="246">
        <f t="shared" si="587"/>
        <v>21290</v>
      </c>
      <c r="AN1893" s="246">
        <f t="shared" si="588"/>
        <v>15620</v>
      </c>
    </row>
    <row r="1894" spans="2:40">
      <c r="B1894" s="2">
        <v>1889</v>
      </c>
      <c r="J1894" s="247">
        <v>1389</v>
      </c>
      <c r="N1894" s="195">
        <v>547290</v>
      </c>
      <c r="O1894" s="195">
        <v>423190</v>
      </c>
      <c r="Q1894" s="241">
        <v>6060</v>
      </c>
      <c r="R1894" s="242">
        <f t="shared" si="573"/>
        <v>23490</v>
      </c>
      <c r="S1894" s="242">
        <f t="shared" si="575"/>
        <v>29460.000000000004</v>
      </c>
      <c r="T1894" s="242">
        <f t="shared" si="576"/>
        <v>299468.39999999997</v>
      </c>
      <c r="U1894" s="242">
        <f t="shared" si="579"/>
        <v>352418.39999999997</v>
      </c>
      <c r="V1894" s="242">
        <f t="shared" si="589"/>
        <v>358478.39999999997</v>
      </c>
      <c r="W1894" s="242">
        <f t="shared" si="580"/>
        <v>35848</v>
      </c>
      <c r="X1894" s="242">
        <f t="shared" si="581"/>
        <v>13260</v>
      </c>
      <c r="Y1894" s="244">
        <f t="shared" si="582"/>
        <v>407580</v>
      </c>
      <c r="AB1894" s="241">
        <v>7300</v>
      </c>
      <c r="AC1894" s="242">
        <f t="shared" si="574"/>
        <v>27990</v>
      </c>
      <c r="AD1894" s="242">
        <f t="shared" si="577"/>
        <v>37580</v>
      </c>
      <c r="AE1894" s="242">
        <f t="shared" si="578"/>
        <v>389753.4</v>
      </c>
      <c r="AF1894" s="242">
        <f t="shared" si="583"/>
        <v>455323.4</v>
      </c>
      <c r="AG1894" s="242">
        <f t="shared" si="590"/>
        <v>462623.4</v>
      </c>
      <c r="AH1894" s="242">
        <f t="shared" si="584"/>
        <v>46262</v>
      </c>
      <c r="AI1894" s="242">
        <f t="shared" si="585"/>
        <v>17110</v>
      </c>
      <c r="AJ1894" s="244">
        <f t="shared" si="586"/>
        <v>525990</v>
      </c>
      <c r="AM1894" s="246">
        <f t="shared" si="587"/>
        <v>21300</v>
      </c>
      <c r="AN1894" s="246">
        <f t="shared" si="588"/>
        <v>15610</v>
      </c>
    </row>
    <row r="1895" spans="2:40">
      <c r="B1895" s="247">
        <v>1890</v>
      </c>
      <c r="J1895" s="247">
        <v>1390</v>
      </c>
      <c r="N1895" s="195">
        <v>547610</v>
      </c>
      <c r="O1895" s="195">
        <v>423430</v>
      </c>
      <c r="Q1895" s="241">
        <v>6060</v>
      </c>
      <c r="R1895" s="242">
        <f t="shared" si="573"/>
        <v>23490</v>
      </c>
      <c r="S1895" s="242">
        <f t="shared" si="575"/>
        <v>29460.000000000004</v>
      </c>
      <c r="T1895" s="242">
        <f t="shared" si="576"/>
        <v>299684</v>
      </c>
      <c r="U1895" s="242">
        <f t="shared" si="579"/>
        <v>352634</v>
      </c>
      <c r="V1895" s="242">
        <f t="shared" si="589"/>
        <v>358694</v>
      </c>
      <c r="W1895" s="242">
        <f t="shared" si="580"/>
        <v>35869</v>
      </c>
      <c r="X1895" s="242">
        <f t="shared" si="581"/>
        <v>13270</v>
      </c>
      <c r="Y1895" s="244">
        <f t="shared" si="582"/>
        <v>407830</v>
      </c>
      <c r="AB1895" s="241">
        <v>7300</v>
      </c>
      <c r="AC1895" s="242">
        <f t="shared" si="574"/>
        <v>27990</v>
      </c>
      <c r="AD1895" s="242">
        <f t="shared" si="577"/>
        <v>37580</v>
      </c>
      <c r="AE1895" s="242">
        <f t="shared" si="578"/>
        <v>390034.00000000006</v>
      </c>
      <c r="AF1895" s="242">
        <f t="shared" si="583"/>
        <v>455604.00000000006</v>
      </c>
      <c r="AG1895" s="242">
        <f t="shared" si="590"/>
        <v>462904.00000000006</v>
      </c>
      <c r="AH1895" s="242">
        <f t="shared" si="584"/>
        <v>46290</v>
      </c>
      <c r="AI1895" s="242">
        <f t="shared" si="585"/>
        <v>17120</v>
      </c>
      <c r="AJ1895" s="244">
        <f t="shared" si="586"/>
        <v>526310</v>
      </c>
      <c r="AM1895" s="246">
        <f t="shared" si="587"/>
        <v>21300</v>
      </c>
      <c r="AN1895" s="246">
        <f t="shared" si="588"/>
        <v>15600</v>
      </c>
    </row>
    <row r="1896" spans="2:40">
      <c r="B1896" s="2">
        <v>1891</v>
      </c>
      <c r="J1896" s="247">
        <v>1391</v>
      </c>
      <c r="N1896" s="195">
        <v>547930</v>
      </c>
      <c r="O1896" s="195">
        <v>423680</v>
      </c>
      <c r="Q1896" s="241">
        <v>6060</v>
      </c>
      <c r="R1896" s="242">
        <f t="shared" si="573"/>
        <v>23490</v>
      </c>
      <c r="S1896" s="242">
        <f t="shared" si="575"/>
        <v>29460.000000000004</v>
      </c>
      <c r="T1896" s="242">
        <f t="shared" si="576"/>
        <v>299899.59999999998</v>
      </c>
      <c r="U1896" s="242">
        <f t="shared" si="579"/>
        <v>352849.6</v>
      </c>
      <c r="V1896" s="242">
        <f t="shared" si="589"/>
        <v>358909.6</v>
      </c>
      <c r="W1896" s="242">
        <f t="shared" si="580"/>
        <v>35891</v>
      </c>
      <c r="X1896" s="242">
        <f t="shared" si="581"/>
        <v>13270</v>
      </c>
      <c r="Y1896" s="244">
        <f t="shared" si="582"/>
        <v>408070</v>
      </c>
      <c r="AB1896" s="241">
        <v>7300</v>
      </c>
      <c r="AC1896" s="242">
        <f t="shared" si="574"/>
        <v>27990</v>
      </c>
      <c r="AD1896" s="242">
        <f t="shared" si="577"/>
        <v>37580</v>
      </c>
      <c r="AE1896" s="242">
        <f t="shared" si="578"/>
        <v>390314.60000000003</v>
      </c>
      <c r="AF1896" s="242">
        <f t="shared" si="583"/>
        <v>455884.60000000003</v>
      </c>
      <c r="AG1896" s="242">
        <f t="shared" si="590"/>
        <v>463184.60000000003</v>
      </c>
      <c r="AH1896" s="242">
        <f t="shared" si="584"/>
        <v>46318</v>
      </c>
      <c r="AI1896" s="242">
        <f t="shared" si="585"/>
        <v>17130</v>
      </c>
      <c r="AJ1896" s="244">
        <f t="shared" si="586"/>
        <v>526630</v>
      </c>
      <c r="AM1896" s="246">
        <f t="shared" si="587"/>
        <v>21300</v>
      </c>
      <c r="AN1896" s="246">
        <f t="shared" si="588"/>
        <v>15610</v>
      </c>
    </row>
    <row r="1897" spans="2:40">
      <c r="B1897" s="247">
        <v>1892</v>
      </c>
      <c r="J1897" s="247">
        <v>1392</v>
      </c>
      <c r="N1897" s="195">
        <v>548250</v>
      </c>
      <c r="O1897" s="195">
        <v>423930</v>
      </c>
      <c r="Q1897" s="241">
        <v>6060</v>
      </c>
      <c r="R1897" s="242">
        <f t="shared" si="573"/>
        <v>23490</v>
      </c>
      <c r="S1897" s="242">
        <f t="shared" si="575"/>
        <v>29460.000000000004</v>
      </c>
      <c r="T1897" s="242">
        <f t="shared" si="576"/>
        <v>300115.20000000001</v>
      </c>
      <c r="U1897" s="242">
        <f t="shared" si="579"/>
        <v>353065.2</v>
      </c>
      <c r="V1897" s="242">
        <f t="shared" si="589"/>
        <v>359125.2</v>
      </c>
      <c r="W1897" s="242">
        <f t="shared" si="580"/>
        <v>35913</v>
      </c>
      <c r="X1897" s="242">
        <f t="shared" si="581"/>
        <v>13280</v>
      </c>
      <c r="Y1897" s="244">
        <f t="shared" si="582"/>
        <v>408310</v>
      </c>
      <c r="AB1897" s="241">
        <v>7300</v>
      </c>
      <c r="AC1897" s="242">
        <f t="shared" si="574"/>
        <v>27990</v>
      </c>
      <c r="AD1897" s="242">
        <f t="shared" si="577"/>
        <v>37580</v>
      </c>
      <c r="AE1897" s="242">
        <f t="shared" si="578"/>
        <v>390595.2</v>
      </c>
      <c r="AF1897" s="242">
        <f t="shared" si="583"/>
        <v>456165.2</v>
      </c>
      <c r="AG1897" s="242">
        <f t="shared" si="590"/>
        <v>463465.2</v>
      </c>
      <c r="AH1897" s="242">
        <f t="shared" si="584"/>
        <v>46347</v>
      </c>
      <c r="AI1897" s="242">
        <f t="shared" si="585"/>
        <v>17140</v>
      </c>
      <c r="AJ1897" s="244">
        <f t="shared" si="586"/>
        <v>526950</v>
      </c>
      <c r="AM1897" s="246">
        <f t="shared" si="587"/>
        <v>21300</v>
      </c>
      <c r="AN1897" s="246">
        <f t="shared" si="588"/>
        <v>15620</v>
      </c>
    </row>
    <row r="1898" spans="2:40">
      <c r="B1898" s="2">
        <v>1893</v>
      </c>
      <c r="J1898" s="247">
        <v>1393</v>
      </c>
      <c r="N1898" s="195">
        <v>548570</v>
      </c>
      <c r="O1898" s="195">
        <v>424170</v>
      </c>
      <c r="Q1898" s="241">
        <v>6060</v>
      </c>
      <c r="R1898" s="242">
        <f t="shared" si="573"/>
        <v>23490</v>
      </c>
      <c r="S1898" s="242">
        <f t="shared" si="575"/>
        <v>29460.000000000004</v>
      </c>
      <c r="T1898" s="242">
        <f t="shared" si="576"/>
        <v>300330.8</v>
      </c>
      <c r="U1898" s="242">
        <f t="shared" si="579"/>
        <v>353280.8</v>
      </c>
      <c r="V1898" s="242">
        <f t="shared" si="589"/>
        <v>359340.79999999999</v>
      </c>
      <c r="W1898" s="242">
        <f t="shared" si="580"/>
        <v>35934</v>
      </c>
      <c r="X1898" s="242">
        <f t="shared" si="581"/>
        <v>13290</v>
      </c>
      <c r="Y1898" s="244">
        <f t="shared" si="582"/>
        <v>408560</v>
      </c>
      <c r="AB1898" s="241">
        <v>7300</v>
      </c>
      <c r="AC1898" s="242">
        <f t="shared" si="574"/>
        <v>27990</v>
      </c>
      <c r="AD1898" s="242">
        <f t="shared" si="577"/>
        <v>37580</v>
      </c>
      <c r="AE1898" s="242">
        <f t="shared" si="578"/>
        <v>390875.80000000005</v>
      </c>
      <c r="AF1898" s="242">
        <f t="shared" si="583"/>
        <v>456445.80000000005</v>
      </c>
      <c r="AG1898" s="242">
        <f t="shared" si="590"/>
        <v>463745.80000000005</v>
      </c>
      <c r="AH1898" s="242">
        <f t="shared" si="584"/>
        <v>46375</v>
      </c>
      <c r="AI1898" s="242">
        <f t="shared" si="585"/>
        <v>17150</v>
      </c>
      <c r="AJ1898" s="244">
        <f t="shared" si="586"/>
        <v>527270</v>
      </c>
      <c r="AM1898" s="246">
        <f t="shared" si="587"/>
        <v>21300</v>
      </c>
      <c r="AN1898" s="246">
        <f t="shared" si="588"/>
        <v>15610</v>
      </c>
    </row>
    <row r="1899" spans="2:40">
      <c r="B1899" s="247">
        <v>1894</v>
      </c>
      <c r="J1899" s="247">
        <v>1394</v>
      </c>
      <c r="N1899" s="195">
        <v>548890</v>
      </c>
      <c r="O1899" s="195">
        <v>424420</v>
      </c>
      <c r="Q1899" s="241">
        <v>6060</v>
      </c>
      <c r="R1899" s="242">
        <f t="shared" si="573"/>
        <v>23490</v>
      </c>
      <c r="S1899" s="242">
        <f t="shared" si="575"/>
        <v>29460.000000000004</v>
      </c>
      <c r="T1899" s="242">
        <f t="shared" si="576"/>
        <v>300546.39999999997</v>
      </c>
      <c r="U1899" s="242">
        <f t="shared" si="579"/>
        <v>353496.39999999997</v>
      </c>
      <c r="V1899" s="242">
        <f t="shared" si="589"/>
        <v>359556.39999999997</v>
      </c>
      <c r="W1899" s="242">
        <f t="shared" si="580"/>
        <v>35956</v>
      </c>
      <c r="X1899" s="242">
        <f t="shared" si="581"/>
        <v>13300</v>
      </c>
      <c r="Y1899" s="244">
        <f t="shared" si="582"/>
        <v>408810</v>
      </c>
      <c r="AB1899" s="241">
        <v>7300</v>
      </c>
      <c r="AC1899" s="242">
        <f t="shared" si="574"/>
        <v>27990</v>
      </c>
      <c r="AD1899" s="242">
        <f t="shared" si="577"/>
        <v>37580</v>
      </c>
      <c r="AE1899" s="242">
        <f t="shared" si="578"/>
        <v>391156.4</v>
      </c>
      <c r="AF1899" s="242">
        <f t="shared" si="583"/>
        <v>456726.4</v>
      </c>
      <c r="AG1899" s="242">
        <f t="shared" si="590"/>
        <v>464026.4</v>
      </c>
      <c r="AH1899" s="242">
        <f t="shared" si="584"/>
        <v>46403</v>
      </c>
      <c r="AI1899" s="242">
        <f t="shared" si="585"/>
        <v>17160</v>
      </c>
      <c r="AJ1899" s="244">
        <f t="shared" si="586"/>
        <v>527580</v>
      </c>
      <c r="AM1899" s="246">
        <f t="shared" si="587"/>
        <v>21310</v>
      </c>
      <c r="AN1899" s="246">
        <f t="shared" si="588"/>
        <v>15610</v>
      </c>
    </row>
    <row r="1900" spans="2:40">
      <c r="B1900" s="2">
        <v>1895</v>
      </c>
      <c r="J1900" s="247">
        <v>1395</v>
      </c>
      <c r="N1900" s="195">
        <v>549210</v>
      </c>
      <c r="O1900" s="195">
        <v>424660</v>
      </c>
      <c r="Q1900" s="241">
        <v>6060</v>
      </c>
      <c r="R1900" s="242">
        <f t="shared" si="573"/>
        <v>23490</v>
      </c>
      <c r="S1900" s="242">
        <f t="shared" si="575"/>
        <v>29460.000000000004</v>
      </c>
      <c r="T1900" s="242">
        <f t="shared" si="576"/>
        <v>300762</v>
      </c>
      <c r="U1900" s="242">
        <f t="shared" si="579"/>
        <v>353712</v>
      </c>
      <c r="V1900" s="242">
        <f t="shared" si="589"/>
        <v>359772</v>
      </c>
      <c r="W1900" s="242">
        <f t="shared" si="580"/>
        <v>35977</v>
      </c>
      <c r="X1900" s="242">
        <f t="shared" si="581"/>
        <v>13310</v>
      </c>
      <c r="Y1900" s="244">
        <f t="shared" si="582"/>
        <v>409050</v>
      </c>
      <c r="AB1900" s="241">
        <v>7300</v>
      </c>
      <c r="AC1900" s="242">
        <f t="shared" si="574"/>
        <v>27990</v>
      </c>
      <c r="AD1900" s="242">
        <f t="shared" si="577"/>
        <v>37580</v>
      </c>
      <c r="AE1900" s="242">
        <f t="shared" si="578"/>
        <v>391437.00000000006</v>
      </c>
      <c r="AF1900" s="242">
        <f t="shared" si="583"/>
        <v>457007.00000000006</v>
      </c>
      <c r="AG1900" s="242">
        <f t="shared" si="590"/>
        <v>464307.00000000006</v>
      </c>
      <c r="AH1900" s="242">
        <f t="shared" si="584"/>
        <v>46431</v>
      </c>
      <c r="AI1900" s="242">
        <f t="shared" si="585"/>
        <v>17170</v>
      </c>
      <c r="AJ1900" s="244">
        <f t="shared" si="586"/>
        <v>527900</v>
      </c>
      <c r="AM1900" s="246">
        <f t="shared" si="587"/>
        <v>21310</v>
      </c>
      <c r="AN1900" s="246">
        <f t="shared" si="588"/>
        <v>15610</v>
      </c>
    </row>
    <row r="1901" spans="2:40">
      <c r="B1901" s="247">
        <v>1896</v>
      </c>
      <c r="J1901" s="247">
        <v>1396</v>
      </c>
      <c r="N1901" s="195">
        <v>549520</v>
      </c>
      <c r="O1901" s="195">
        <v>424900</v>
      </c>
      <c r="Q1901" s="241">
        <v>6060</v>
      </c>
      <c r="R1901" s="242">
        <f t="shared" si="573"/>
        <v>23490</v>
      </c>
      <c r="S1901" s="242">
        <f t="shared" si="575"/>
        <v>29460.000000000004</v>
      </c>
      <c r="T1901" s="242">
        <f t="shared" si="576"/>
        <v>300977.59999999998</v>
      </c>
      <c r="U1901" s="242">
        <f t="shared" si="579"/>
        <v>353927.6</v>
      </c>
      <c r="V1901" s="242">
        <f t="shared" si="589"/>
        <v>359987.6</v>
      </c>
      <c r="W1901" s="242">
        <f t="shared" si="580"/>
        <v>35999</v>
      </c>
      <c r="X1901" s="242">
        <f t="shared" si="581"/>
        <v>13310</v>
      </c>
      <c r="Y1901" s="244">
        <f t="shared" si="582"/>
        <v>409290</v>
      </c>
      <c r="AB1901" s="241">
        <v>7300</v>
      </c>
      <c r="AC1901" s="242">
        <f t="shared" si="574"/>
        <v>27990</v>
      </c>
      <c r="AD1901" s="242">
        <f t="shared" si="577"/>
        <v>37580</v>
      </c>
      <c r="AE1901" s="242">
        <f t="shared" si="578"/>
        <v>391717.60000000003</v>
      </c>
      <c r="AF1901" s="242">
        <f t="shared" si="583"/>
        <v>457287.60000000003</v>
      </c>
      <c r="AG1901" s="242">
        <f t="shared" si="590"/>
        <v>464587.60000000003</v>
      </c>
      <c r="AH1901" s="242">
        <f t="shared" si="584"/>
        <v>46459</v>
      </c>
      <c r="AI1901" s="242">
        <f t="shared" si="585"/>
        <v>17180</v>
      </c>
      <c r="AJ1901" s="244">
        <f t="shared" si="586"/>
        <v>528220</v>
      </c>
      <c r="AM1901" s="246">
        <f t="shared" si="587"/>
        <v>21300</v>
      </c>
      <c r="AN1901" s="246">
        <f t="shared" si="588"/>
        <v>15610</v>
      </c>
    </row>
    <row r="1902" spans="2:40">
      <c r="B1902" s="2">
        <v>1897</v>
      </c>
      <c r="J1902" s="247">
        <v>1397</v>
      </c>
      <c r="N1902" s="195">
        <v>549840</v>
      </c>
      <c r="O1902" s="195">
        <v>425150</v>
      </c>
      <c r="Q1902" s="241">
        <v>6060</v>
      </c>
      <c r="R1902" s="242">
        <f t="shared" si="573"/>
        <v>23490</v>
      </c>
      <c r="S1902" s="242">
        <f t="shared" si="575"/>
        <v>29460.000000000004</v>
      </c>
      <c r="T1902" s="242">
        <f t="shared" si="576"/>
        <v>301193.2</v>
      </c>
      <c r="U1902" s="242">
        <f t="shared" si="579"/>
        <v>354143.2</v>
      </c>
      <c r="V1902" s="242">
        <f t="shared" si="589"/>
        <v>360203.2</v>
      </c>
      <c r="W1902" s="242">
        <f t="shared" si="580"/>
        <v>36020</v>
      </c>
      <c r="X1902" s="242">
        <f t="shared" si="581"/>
        <v>13320</v>
      </c>
      <c r="Y1902" s="244">
        <f t="shared" si="582"/>
        <v>409540</v>
      </c>
      <c r="AB1902" s="241">
        <v>7300</v>
      </c>
      <c r="AC1902" s="242">
        <f t="shared" si="574"/>
        <v>27990</v>
      </c>
      <c r="AD1902" s="242">
        <f t="shared" si="577"/>
        <v>37580</v>
      </c>
      <c r="AE1902" s="242">
        <f t="shared" si="578"/>
        <v>391998.2</v>
      </c>
      <c r="AF1902" s="242">
        <f t="shared" si="583"/>
        <v>457568.2</v>
      </c>
      <c r="AG1902" s="242">
        <f t="shared" si="590"/>
        <v>464868.2</v>
      </c>
      <c r="AH1902" s="242">
        <f t="shared" si="584"/>
        <v>46487</v>
      </c>
      <c r="AI1902" s="242">
        <f t="shared" si="585"/>
        <v>17200</v>
      </c>
      <c r="AJ1902" s="244">
        <f t="shared" si="586"/>
        <v>528550</v>
      </c>
      <c r="AM1902" s="246">
        <f t="shared" si="587"/>
        <v>21290</v>
      </c>
      <c r="AN1902" s="246">
        <f t="shared" si="588"/>
        <v>15610</v>
      </c>
    </row>
    <row r="1903" spans="2:40">
      <c r="B1903" s="247">
        <v>1898</v>
      </c>
      <c r="J1903" s="247">
        <v>1398</v>
      </c>
      <c r="N1903" s="195">
        <v>550160</v>
      </c>
      <c r="O1903" s="195">
        <v>425400</v>
      </c>
      <c r="Q1903" s="241">
        <v>6060</v>
      </c>
      <c r="R1903" s="242">
        <f t="shared" si="573"/>
        <v>23490</v>
      </c>
      <c r="S1903" s="242">
        <f t="shared" si="575"/>
        <v>29460.000000000004</v>
      </c>
      <c r="T1903" s="242">
        <f t="shared" si="576"/>
        <v>301408.8</v>
      </c>
      <c r="U1903" s="242">
        <f t="shared" si="579"/>
        <v>354358.8</v>
      </c>
      <c r="V1903" s="242">
        <f t="shared" si="589"/>
        <v>360418.8</v>
      </c>
      <c r="W1903" s="242">
        <f t="shared" si="580"/>
        <v>36042</v>
      </c>
      <c r="X1903" s="242">
        <f t="shared" si="581"/>
        <v>13330</v>
      </c>
      <c r="Y1903" s="244">
        <f t="shared" si="582"/>
        <v>409790</v>
      </c>
      <c r="AB1903" s="241">
        <v>7300</v>
      </c>
      <c r="AC1903" s="242">
        <f t="shared" si="574"/>
        <v>27990</v>
      </c>
      <c r="AD1903" s="242">
        <f t="shared" si="577"/>
        <v>37580</v>
      </c>
      <c r="AE1903" s="242">
        <f t="shared" si="578"/>
        <v>392278.80000000005</v>
      </c>
      <c r="AF1903" s="242">
        <f t="shared" si="583"/>
        <v>457848.80000000005</v>
      </c>
      <c r="AG1903" s="242">
        <f t="shared" si="590"/>
        <v>465148.80000000005</v>
      </c>
      <c r="AH1903" s="242">
        <f t="shared" si="584"/>
        <v>46515</v>
      </c>
      <c r="AI1903" s="242">
        <f t="shared" si="585"/>
        <v>17210</v>
      </c>
      <c r="AJ1903" s="244">
        <f t="shared" si="586"/>
        <v>528870</v>
      </c>
      <c r="AM1903" s="246">
        <f t="shared" si="587"/>
        <v>21290</v>
      </c>
      <c r="AN1903" s="246">
        <f t="shared" si="588"/>
        <v>15610</v>
      </c>
    </row>
    <row r="1904" spans="2:40">
      <c r="B1904" s="2">
        <v>1899</v>
      </c>
      <c r="J1904" s="247">
        <v>1399</v>
      </c>
      <c r="N1904" s="195">
        <v>550480</v>
      </c>
      <c r="O1904" s="195">
        <v>425650</v>
      </c>
      <c r="Q1904" s="241">
        <v>6060</v>
      </c>
      <c r="R1904" s="242">
        <f t="shared" si="573"/>
        <v>23490</v>
      </c>
      <c r="S1904" s="242">
        <f t="shared" si="575"/>
        <v>29460.000000000004</v>
      </c>
      <c r="T1904" s="242">
        <f t="shared" si="576"/>
        <v>301624.39999999997</v>
      </c>
      <c r="U1904" s="242">
        <f t="shared" si="579"/>
        <v>354574.39999999997</v>
      </c>
      <c r="V1904" s="242">
        <f t="shared" si="589"/>
        <v>360634.39999999997</v>
      </c>
      <c r="W1904" s="242">
        <f t="shared" si="580"/>
        <v>36063</v>
      </c>
      <c r="X1904" s="242">
        <f t="shared" si="581"/>
        <v>13340</v>
      </c>
      <c r="Y1904" s="244">
        <f t="shared" si="582"/>
        <v>410030</v>
      </c>
      <c r="AB1904" s="241">
        <v>7300</v>
      </c>
      <c r="AC1904" s="242">
        <f t="shared" si="574"/>
        <v>27990</v>
      </c>
      <c r="AD1904" s="242">
        <f t="shared" si="577"/>
        <v>37580</v>
      </c>
      <c r="AE1904" s="242">
        <f t="shared" si="578"/>
        <v>392559.4</v>
      </c>
      <c r="AF1904" s="242">
        <f t="shared" si="583"/>
        <v>458129.4</v>
      </c>
      <c r="AG1904" s="242">
        <f t="shared" si="590"/>
        <v>465429.4</v>
      </c>
      <c r="AH1904" s="242">
        <f t="shared" si="584"/>
        <v>46543</v>
      </c>
      <c r="AI1904" s="242">
        <f t="shared" si="585"/>
        <v>17220</v>
      </c>
      <c r="AJ1904" s="244">
        <f t="shared" si="586"/>
        <v>529190</v>
      </c>
      <c r="AM1904" s="246">
        <f t="shared" si="587"/>
        <v>21290</v>
      </c>
      <c r="AN1904" s="246">
        <f t="shared" si="588"/>
        <v>15620</v>
      </c>
    </row>
    <row r="1905" spans="2:40">
      <c r="B1905" s="247">
        <v>1900</v>
      </c>
      <c r="J1905" s="247">
        <v>1400</v>
      </c>
      <c r="N1905" s="195">
        <v>550800</v>
      </c>
      <c r="O1905" s="195">
        <v>425880</v>
      </c>
      <c r="Q1905" s="241">
        <v>6060</v>
      </c>
      <c r="R1905" s="242">
        <f t="shared" si="573"/>
        <v>23490</v>
      </c>
      <c r="S1905" s="242">
        <f t="shared" si="575"/>
        <v>29460.000000000004</v>
      </c>
      <c r="T1905" s="242">
        <f t="shared" si="576"/>
        <v>301840</v>
      </c>
      <c r="U1905" s="242">
        <f t="shared" si="579"/>
        <v>354790</v>
      </c>
      <c r="V1905" s="242">
        <f t="shared" si="589"/>
        <v>360850</v>
      </c>
      <c r="W1905" s="242">
        <f t="shared" si="580"/>
        <v>36085</v>
      </c>
      <c r="X1905" s="242">
        <f t="shared" si="581"/>
        <v>13350</v>
      </c>
      <c r="Y1905" s="244">
        <f t="shared" si="582"/>
        <v>410280</v>
      </c>
      <c r="AB1905" s="241">
        <v>7300</v>
      </c>
      <c r="AC1905" s="242">
        <f t="shared" si="574"/>
        <v>27990</v>
      </c>
      <c r="AD1905" s="242">
        <f t="shared" si="577"/>
        <v>37580</v>
      </c>
      <c r="AE1905" s="242">
        <f t="shared" si="578"/>
        <v>392840.00000000006</v>
      </c>
      <c r="AF1905" s="242">
        <f t="shared" si="583"/>
        <v>458410.00000000006</v>
      </c>
      <c r="AG1905" s="242">
        <f t="shared" si="590"/>
        <v>465710.00000000006</v>
      </c>
      <c r="AH1905" s="242">
        <f t="shared" si="584"/>
        <v>46571</v>
      </c>
      <c r="AI1905" s="242">
        <f t="shared" si="585"/>
        <v>17230</v>
      </c>
      <c r="AJ1905" s="244">
        <f t="shared" si="586"/>
        <v>529510</v>
      </c>
      <c r="AM1905" s="246">
        <f t="shared" si="587"/>
        <v>21290</v>
      </c>
      <c r="AN1905" s="246">
        <f t="shared" si="588"/>
        <v>15600</v>
      </c>
    </row>
    <row r="1906" spans="2:40">
      <c r="B1906" s="2">
        <v>1901</v>
      </c>
      <c r="J1906" s="247">
        <v>1401</v>
      </c>
      <c r="N1906" s="195">
        <v>551120</v>
      </c>
      <c r="O1906" s="195">
        <v>426130</v>
      </c>
      <c r="Q1906" s="241">
        <v>6060</v>
      </c>
      <c r="R1906" s="242">
        <f t="shared" ref="R1906:R1969" si="591">300*$R$3</f>
        <v>23490</v>
      </c>
      <c r="S1906" s="242">
        <f t="shared" si="575"/>
        <v>29460.000000000004</v>
      </c>
      <c r="T1906" s="242">
        <f t="shared" si="576"/>
        <v>302055.59999999998</v>
      </c>
      <c r="U1906" s="242">
        <f t="shared" si="579"/>
        <v>355005.6</v>
      </c>
      <c r="V1906" s="242">
        <f t="shared" si="589"/>
        <v>361065.6</v>
      </c>
      <c r="W1906" s="242">
        <f t="shared" si="580"/>
        <v>36107</v>
      </c>
      <c r="X1906" s="242">
        <f t="shared" si="581"/>
        <v>13350</v>
      </c>
      <c r="Y1906" s="244">
        <f t="shared" si="582"/>
        <v>410520</v>
      </c>
      <c r="AB1906" s="241">
        <v>7300</v>
      </c>
      <c r="AC1906" s="242">
        <f t="shared" ref="AC1906:AC1969" si="592">300*$AC$3</f>
        <v>27990</v>
      </c>
      <c r="AD1906" s="242">
        <f t="shared" si="577"/>
        <v>37580</v>
      </c>
      <c r="AE1906" s="242">
        <f t="shared" si="578"/>
        <v>393120.60000000003</v>
      </c>
      <c r="AF1906" s="242">
        <f t="shared" si="583"/>
        <v>458690.60000000003</v>
      </c>
      <c r="AG1906" s="242">
        <f t="shared" si="590"/>
        <v>465990.60000000003</v>
      </c>
      <c r="AH1906" s="242">
        <f t="shared" si="584"/>
        <v>46599</v>
      </c>
      <c r="AI1906" s="242">
        <f t="shared" si="585"/>
        <v>17240</v>
      </c>
      <c r="AJ1906" s="244">
        <f t="shared" si="586"/>
        <v>529820</v>
      </c>
      <c r="AM1906" s="246">
        <f t="shared" si="587"/>
        <v>21300</v>
      </c>
      <c r="AN1906" s="246">
        <f t="shared" si="588"/>
        <v>15610</v>
      </c>
    </row>
    <row r="1907" spans="2:40">
      <c r="B1907" s="247">
        <v>1902</v>
      </c>
      <c r="J1907" s="247">
        <v>1402</v>
      </c>
      <c r="N1907" s="195">
        <v>551440</v>
      </c>
      <c r="O1907" s="195">
        <v>426380</v>
      </c>
      <c r="Q1907" s="241">
        <v>6060</v>
      </c>
      <c r="R1907" s="242">
        <f t="shared" si="591"/>
        <v>23490</v>
      </c>
      <c r="S1907" s="242">
        <f t="shared" si="575"/>
        <v>29460.000000000004</v>
      </c>
      <c r="T1907" s="242">
        <f t="shared" si="576"/>
        <v>302271.2</v>
      </c>
      <c r="U1907" s="242">
        <f t="shared" si="579"/>
        <v>355221.2</v>
      </c>
      <c r="V1907" s="242">
        <f t="shared" si="589"/>
        <v>361281.2</v>
      </c>
      <c r="W1907" s="242">
        <f t="shared" si="580"/>
        <v>36128</v>
      </c>
      <c r="X1907" s="242">
        <f t="shared" si="581"/>
        <v>13360</v>
      </c>
      <c r="Y1907" s="244">
        <f t="shared" si="582"/>
        <v>410760</v>
      </c>
      <c r="AB1907" s="241">
        <v>7300</v>
      </c>
      <c r="AC1907" s="242">
        <f t="shared" si="592"/>
        <v>27990</v>
      </c>
      <c r="AD1907" s="242">
        <f t="shared" si="577"/>
        <v>37580</v>
      </c>
      <c r="AE1907" s="242">
        <f t="shared" si="578"/>
        <v>393401.2</v>
      </c>
      <c r="AF1907" s="242">
        <f t="shared" si="583"/>
        <v>458971.2</v>
      </c>
      <c r="AG1907" s="242">
        <f t="shared" si="590"/>
        <v>466271.2</v>
      </c>
      <c r="AH1907" s="242">
        <f t="shared" si="584"/>
        <v>46627</v>
      </c>
      <c r="AI1907" s="242">
        <f t="shared" si="585"/>
        <v>17250</v>
      </c>
      <c r="AJ1907" s="244">
        <f t="shared" si="586"/>
        <v>530140</v>
      </c>
      <c r="AM1907" s="246">
        <f t="shared" si="587"/>
        <v>21300</v>
      </c>
      <c r="AN1907" s="246">
        <f t="shared" si="588"/>
        <v>15620</v>
      </c>
    </row>
    <row r="1908" spans="2:40">
      <c r="B1908" s="2">
        <v>1903</v>
      </c>
      <c r="J1908" s="247">
        <v>1403</v>
      </c>
      <c r="N1908" s="195">
        <v>551750</v>
      </c>
      <c r="O1908" s="195">
        <v>426620</v>
      </c>
      <c r="Q1908" s="241">
        <v>6060</v>
      </c>
      <c r="R1908" s="242">
        <f t="shared" si="591"/>
        <v>23490</v>
      </c>
      <c r="S1908" s="242">
        <f t="shared" si="575"/>
        <v>29460.000000000004</v>
      </c>
      <c r="T1908" s="242">
        <f t="shared" si="576"/>
        <v>302486.8</v>
      </c>
      <c r="U1908" s="242">
        <f t="shared" si="579"/>
        <v>355436.79999999999</v>
      </c>
      <c r="V1908" s="242">
        <f t="shared" si="589"/>
        <v>361496.8</v>
      </c>
      <c r="W1908" s="242">
        <f t="shared" si="580"/>
        <v>36150</v>
      </c>
      <c r="X1908" s="242">
        <f t="shared" si="581"/>
        <v>13370</v>
      </c>
      <c r="Y1908" s="244">
        <f t="shared" si="582"/>
        <v>411010</v>
      </c>
      <c r="AB1908" s="241">
        <v>7300</v>
      </c>
      <c r="AC1908" s="242">
        <f t="shared" si="592"/>
        <v>27990</v>
      </c>
      <c r="AD1908" s="242">
        <f t="shared" si="577"/>
        <v>37580</v>
      </c>
      <c r="AE1908" s="242">
        <f t="shared" si="578"/>
        <v>393681.80000000005</v>
      </c>
      <c r="AF1908" s="242">
        <f t="shared" si="583"/>
        <v>459251.80000000005</v>
      </c>
      <c r="AG1908" s="242">
        <f t="shared" si="590"/>
        <v>466551.80000000005</v>
      </c>
      <c r="AH1908" s="242">
        <f t="shared" si="584"/>
        <v>46655</v>
      </c>
      <c r="AI1908" s="242">
        <f t="shared" si="585"/>
        <v>17260</v>
      </c>
      <c r="AJ1908" s="244">
        <f t="shared" si="586"/>
        <v>530460</v>
      </c>
      <c r="AM1908" s="246">
        <f t="shared" si="587"/>
        <v>21290</v>
      </c>
      <c r="AN1908" s="246">
        <f t="shared" si="588"/>
        <v>15610</v>
      </c>
    </row>
    <row r="1909" spans="2:40">
      <c r="B1909" s="247">
        <v>1904</v>
      </c>
      <c r="J1909" s="247">
        <v>1404</v>
      </c>
      <c r="N1909" s="195">
        <v>552070</v>
      </c>
      <c r="O1909" s="195">
        <v>426870</v>
      </c>
      <c r="Q1909" s="241">
        <v>6060</v>
      </c>
      <c r="R1909" s="242">
        <f t="shared" si="591"/>
        <v>23490</v>
      </c>
      <c r="S1909" s="242">
        <f t="shared" si="575"/>
        <v>29460.000000000004</v>
      </c>
      <c r="T1909" s="242">
        <f t="shared" si="576"/>
        <v>302702.39999999997</v>
      </c>
      <c r="U1909" s="242">
        <f t="shared" si="579"/>
        <v>355652.39999999997</v>
      </c>
      <c r="V1909" s="242">
        <f t="shared" si="589"/>
        <v>361712.39999999997</v>
      </c>
      <c r="W1909" s="242">
        <f t="shared" si="580"/>
        <v>36171</v>
      </c>
      <c r="X1909" s="242">
        <f t="shared" si="581"/>
        <v>13380</v>
      </c>
      <c r="Y1909" s="244">
        <f t="shared" si="582"/>
        <v>411260</v>
      </c>
      <c r="AB1909" s="241">
        <v>7300</v>
      </c>
      <c r="AC1909" s="242">
        <f t="shared" si="592"/>
        <v>27990</v>
      </c>
      <c r="AD1909" s="242">
        <f t="shared" si="577"/>
        <v>37580</v>
      </c>
      <c r="AE1909" s="242">
        <f t="shared" si="578"/>
        <v>393962.4</v>
      </c>
      <c r="AF1909" s="242">
        <f t="shared" si="583"/>
        <v>459532.4</v>
      </c>
      <c r="AG1909" s="242">
        <f t="shared" si="590"/>
        <v>466832.4</v>
      </c>
      <c r="AH1909" s="242">
        <f t="shared" si="584"/>
        <v>46683</v>
      </c>
      <c r="AI1909" s="242">
        <f t="shared" si="585"/>
        <v>17270</v>
      </c>
      <c r="AJ1909" s="244">
        <f t="shared" si="586"/>
        <v>530780</v>
      </c>
      <c r="AM1909" s="246">
        <f t="shared" si="587"/>
        <v>21290</v>
      </c>
      <c r="AN1909" s="246">
        <f t="shared" si="588"/>
        <v>15610</v>
      </c>
    </row>
    <row r="1910" spans="2:40">
      <c r="B1910" s="2">
        <v>1905</v>
      </c>
      <c r="J1910" s="247">
        <v>1405</v>
      </c>
      <c r="N1910" s="195">
        <v>552390</v>
      </c>
      <c r="O1910" s="195">
        <v>427110</v>
      </c>
      <c r="Q1910" s="241">
        <v>6060</v>
      </c>
      <c r="R1910" s="242">
        <f t="shared" si="591"/>
        <v>23490</v>
      </c>
      <c r="S1910" s="242">
        <f t="shared" si="575"/>
        <v>29460.000000000004</v>
      </c>
      <c r="T1910" s="242">
        <f t="shared" si="576"/>
        <v>302918</v>
      </c>
      <c r="U1910" s="242">
        <f t="shared" si="579"/>
        <v>355868</v>
      </c>
      <c r="V1910" s="242">
        <f t="shared" si="589"/>
        <v>361928</v>
      </c>
      <c r="W1910" s="242">
        <f t="shared" si="580"/>
        <v>36193</v>
      </c>
      <c r="X1910" s="242">
        <f t="shared" si="581"/>
        <v>13390</v>
      </c>
      <c r="Y1910" s="244">
        <f t="shared" si="582"/>
        <v>411510</v>
      </c>
      <c r="AB1910" s="241">
        <v>7300</v>
      </c>
      <c r="AC1910" s="242">
        <f t="shared" si="592"/>
        <v>27990</v>
      </c>
      <c r="AD1910" s="242">
        <f t="shared" si="577"/>
        <v>37580</v>
      </c>
      <c r="AE1910" s="242">
        <f t="shared" si="578"/>
        <v>394243.00000000006</v>
      </c>
      <c r="AF1910" s="242">
        <f t="shared" si="583"/>
        <v>459813.00000000006</v>
      </c>
      <c r="AG1910" s="242">
        <f t="shared" si="590"/>
        <v>467113.00000000006</v>
      </c>
      <c r="AH1910" s="242">
        <f t="shared" si="584"/>
        <v>46711</v>
      </c>
      <c r="AI1910" s="242">
        <f t="shared" si="585"/>
        <v>17280</v>
      </c>
      <c r="AJ1910" s="244">
        <f t="shared" si="586"/>
        <v>531100</v>
      </c>
      <c r="AM1910" s="246">
        <f t="shared" si="587"/>
        <v>21290</v>
      </c>
      <c r="AN1910" s="246">
        <f t="shared" si="588"/>
        <v>15600</v>
      </c>
    </row>
    <row r="1911" spans="2:40">
      <c r="B1911" s="247">
        <v>1906</v>
      </c>
      <c r="J1911" s="247">
        <v>1406</v>
      </c>
      <c r="N1911" s="195">
        <v>552710</v>
      </c>
      <c r="O1911" s="195">
        <v>427360</v>
      </c>
      <c r="Q1911" s="241">
        <v>6060</v>
      </c>
      <c r="R1911" s="242">
        <f t="shared" si="591"/>
        <v>23490</v>
      </c>
      <c r="S1911" s="242">
        <f t="shared" si="575"/>
        <v>29460.000000000004</v>
      </c>
      <c r="T1911" s="242">
        <f t="shared" si="576"/>
        <v>303133.59999999998</v>
      </c>
      <c r="U1911" s="242">
        <f t="shared" si="579"/>
        <v>356083.6</v>
      </c>
      <c r="V1911" s="242">
        <f t="shared" si="589"/>
        <v>362143.6</v>
      </c>
      <c r="W1911" s="242">
        <f t="shared" si="580"/>
        <v>36214</v>
      </c>
      <c r="X1911" s="242">
        <f t="shared" si="581"/>
        <v>13390</v>
      </c>
      <c r="Y1911" s="244">
        <f t="shared" si="582"/>
        <v>411740</v>
      </c>
      <c r="AB1911" s="241">
        <v>7300</v>
      </c>
      <c r="AC1911" s="242">
        <f t="shared" si="592"/>
        <v>27990</v>
      </c>
      <c r="AD1911" s="242">
        <f t="shared" si="577"/>
        <v>37580</v>
      </c>
      <c r="AE1911" s="242">
        <f t="shared" si="578"/>
        <v>394523.60000000003</v>
      </c>
      <c r="AF1911" s="242">
        <f t="shared" si="583"/>
        <v>460093.60000000003</v>
      </c>
      <c r="AG1911" s="242">
        <f t="shared" si="590"/>
        <v>467393.60000000003</v>
      </c>
      <c r="AH1911" s="242">
        <f t="shared" si="584"/>
        <v>46739</v>
      </c>
      <c r="AI1911" s="242">
        <f t="shared" si="585"/>
        <v>17290</v>
      </c>
      <c r="AJ1911" s="244">
        <f t="shared" si="586"/>
        <v>531420</v>
      </c>
      <c r="AM1911" s="246">
        <f t="shared" si="587"/>
        <v>21290</v>
      </c>
      <c r="AN1911" s="246">
        <f t="shared" si="588"/>
        <v>15620</v>
      </c>
    </row>
    <row r="1912" spans="2:40">
      <c r="B1912" s="2">
        <v>1907</v>
      </c>
      <c r="J1912" s="247">
        <v>1407</v>
      </c>
      <c r="N1912" s="195">
        <v>553030</v>
      </c>
      <c r="O1912" s="195">
        <v>427600</v>
      </c>
      <c r="Q1912" s="241">
        <v>6060</v>
      </c>
      <c r="R1912" s="242">
        <f t="shared" si="591"/>
        <v>23490</v>
      </c>
      <c r="S1912" s="242">
        <f t="shared" si="575"/>
        <v>29460.000000000004</v>
      </c>
      <c r="T1912" s="242">
        <f t="shared" si="576"/>
        <v>303349.2</v>
      </c>
      <c r="U1912" s="242">
        <f t="shared" si="579"/>
        <v>356299.2</v>
      </c>
      <c r="V1912" s="242">
        <f t="shared" si="589"/>
        <v>362359.2</v>
      </c>
      <c r="W1912" s="242">
        <f t="shared" si="580"/>
        <v>36236</v>
      </c>
      <c r="X1912" s="242">
        <f t="shared" si="581"/>
        <v>13400</v>
      </c>
      <c r="Y1912" s="244">
        <f t="shared" si="582"/>
        <v>411990</v>
      </c>
      <c r="AB1912" s="241">
        <v>7300</v>
      </c>
      <c r="AC1912" s="242">
        <f t="shared" si="592"/>
        <v>27990</v>
      </c>
      <c r="AD1912" s="242">
        <f t="shared" si="577"/>
        <v>37580</v>
      </c>
      <c r="AE1912" s="242">
        <f t="shared" si="578"/>
        <v>394804.2</v>
      </c>
      <c r="AF1912" s="242">
        <f t="shared" si="583"/>
        <v>460374.2</v>
      </c>
      <c r="AG1912" s="242">
        <f t="shared" si="590"/>
        <v>467674.2</v>
      </c>
      <c r="AH1912" s="242">
        <f t="shared" si="584"/>
        <v>46767</v>
      </c>
      <c r="AI1912" s="242">
        <f t="shared" si="585"/>
        <v>17300</v>
      </c>
      <c r="AJ1912" s="244">
        <f t="shared" si="586"/>
        <v>531740</v>
      </c>
      <c r="AM1912" s="246">
        <f t="shared" si="587"/>
        <v>21290</v>
      </c>
      <c r="AN1912" s="246">
        <f t="shared" si="588"/>
        <v>15610</v>
      </c>
    </row>
    <row r="1913" spans="2:40">
      <c r="B1913" s="247">
        <v>1908</v>
      </c>
      <c r="J1913" s="247">
        <v>1408</v>
      </c>
      <c r="N1913" s="195">
        <v>553350</v>
      </c>
      <c r="O1913" s="195">
        <v>427850</v>
      </c>
      <c r="Q1913" s="241">
        <v>6060</v>
      </c>
      <c r="R1913" s="242">
        <f t="shared" si="591"/>
        <v>23490</v>
      </c>
      <c r="S1913" s="242">
        <f t="shared" si="575"/>
        <v>29460.000000000004</v>
      </c>
      <c r="T1913" s="242">
        <f t="shared" si="576"/>
        <v>303564.79999999999</v>
      </c>
      <c r="U1913" s="242">
        <f t="shared" si="579"/>
        <v>356514.8</v>
      </c>
      <c r="V1913" s="242">
        <f t="shared" si="589"/>
        <v>362574.8</v>
      </c>
      <c r="W1913" s="242">
        <f t="shared" si="580"/>
        <v>36257</v>
      </c>
      <c r="X1913" s="242">
        <f t="shared" si="581"/>
        <v>13410</v>
      </c>
      <c r="Y1913" s="244">
        <f t="shared" si="582"/>
        <v>412240</v>
      </c>
      <c r="AB1913" s="241">
        <v>7300</v>
      </c>
      <c r="AC1913" s="242">
        <f t="shared" si="592"/>
        <v>27990</v>
      </c>
      <c r="AD1913" s="242">
        <f t="shared" si="577"/>
        <v>37580</v>
      </c>
      <c r="AE1913" s="242">
        <f t="shared" si="578"/>
        <v>395084.80000000005</v>
      </c>
      <c r="AF1913" s="242">
        <f t="shared" si="583"/>
        <v>460654.80000000005</v>
      </c>
      <c r="AG1913" s="242">
        <f t="shared" si="590"/>
        <v>467954.80000000005</v>
      </c>
      <c r="AH1913" s="242">
        <f t="shared" si="584"/>
        <v>46795</v>
      </c>
      <c r="AI1913" s="242">
        <f t="shared" si="585"/>
        <v>17310</v>
      </c>
      <c r="AJ1913" s="244">
        <f t="shared" si="586"/>
        <v>532050</v>
      </c>
      <c r="AM1913" s="246">
        <f t="shared" si="587"/>
        <v>21300</v>
      </c>
      <c r="AN1913" s="246">
        <f t="shared" si="588"/>
        <v>15610</v>
      </c>
    </row>
    <row r="1914" spans="2:40">
      <c r="B1914" s="2">
        <v>1909</v>
      </c>
      <c r="J1914" s="247">
        <v>1409</v>
      </c>
      <c r="N1914" s="195">
        <v>553670</v>
      </c>
      <c r="O1914" s="195">
        <v>428100</v>
      </c>
      <c r="Q1914" s="241">
        <v>6060</v>
      </c>
      <c r="R1914" s="242">
        <f t="shared" si="591"/>
        <v>23490</v>
      </c>
      <c r="S1914" s="242">
        <f t="shared" ref="S1914:S1977" si="593">200*$S$3</f>
        <v>29460.000000000004</v>
      </c>
      <c r="T1914" s="242">
        <f t="shared" ref="T1914:T1977" si="594">J1914*$T$3</f>
        <v>303780.39999999997</v>
      </c>
      <c r="U1914" s="242">
        <f t="shared" si="579"/>
        <v>356730.39999999997</v>
      </c>
      <c r="V1914" s="242">
        <f t="shared" si="589"/>
        <v>362790.39999999997</v>
      </c>
      <c r="W1914" s="242">
        <f t="shared" si="580"/>
        <v>36279</v>
      </c>
      <c r="X1914" s="242">
        <f t="shared" si="581"/>
        <v>13420</v>
      </c>
      <c r="Y1914" s="244">
        <f t="shared" si="582"/>
        <v>412480</v>
      </c>
      <c r="AB1914" s="241">
        <v>7300</v>
      </c>
      <c r="AC1914" s="242">
        <f t="shared" si="592"/>
        <v>27990</v>
      </c>
      <c r="AD1914" s="242">
        <f t="shared" ref="AD1914:AD1977" si="595">200*$AD$3</f>
        <v>37580</v>
      </c>
      <c r="AE1914" s="242">
        <f t="shared" ref="AE1914:AE1977" si="596">J1914*$AE$3</f>
        <v>395365.4</v>
      </c>
      <c r="AF1914" s="242">
        <f t="shared" si="583"/>
        <v>460935.4</v>
      </c>
      <c r="AG1914" s="242">
        <f t="shared" si="590"/>
        <v>468235.4</v>
      </c>
      <c r="AH1914" s="242">
        <f t="shared" si="584"/>
        <v>46824</v>
      </c>
      <c r="AI1914" s="242">
        <f t="shared" si="585"/>
        <v>17320</v>
      </c>
      <c r="AJ1914" s="244">
        <f t="shared" si="586"/>
        <v>532370</v>
      </c>
      <c r="AM1914" s="246">
        <f t="shared" si="587"/>
        <v>21300</v>
      </c>
      <c r="AN1914" s="246">
        <f t="shared" si="588"/>
        <v>15620</v>
      </c>
    </row>
    <row r="1915" spans="2:40">
      <c r="B1915" s="247">
        <v>1910</v>
      </c>
      <c r="J1915" s="247">
        <v>1410</v>
      </c>
      <c r="N1915" s="195">
        <v>553990</v>
      </c>
      <c r="O1915" s="195">
        <v>428340</v>
      </c>
      <c r="Q1915" s="241">
        <v>6060</v>
      </c>
      <c r="R1915" s="242">
        <f t="shared" si="591"/>
        <v>23490</v>
      </c>
      <c r="S1915" s="242">
        <f t="shared" si="593"/>
        <v>29460.000000000004</v>
      </c>
      <c r="T1915" s="242">
        <f t="shared" si="594"/>
        <v>303996</v>
      </c>
      <c r="U1915" s="242">
        <f t="shared" si="579"/>
        <v>356946</v>
      </c>
      <c r="V1915" s="242">
        <f t="shared" si="589"/>
        <v>363006</v>
      </c>
      <c r="W1915" s="242">
        <f t="shared" si="580"/>
        <v>36301</v>
      </c>
      <c r="X1915" s="242">
        <f t="shared" si="581"/>
        <v>13430</v>
      </c>
      <c r="Y1915" s="244">
        <f t="shared" si="582"/>
        <v>412730</v>
      </c>
      <c r="AB1915" s="241">
        <v>7300</v>
      </c>
      <c r="AC1915" s="242">
        <f t="shared" si="592"/>
        <v>27990</v>
      </c>
      <c r="AD1915" s="242">
        <f t="shared" si="595"/>
        <v>37580</v>
      </c>
      <c r="AE1915" s="242">
        <f t="shared" si="596"/>
        <v>395646.00000000006</v>
      </c>
      <c r="AF1915" s="242">
        <f t="shared" si="583"/>
        <v>461216.00000000006</v>
      </c>
      <c r="AG1915" s="242">
        <f t="shared" si="590"/>
        <v>468516.00000000006</v>
      </c>
      <c r="AH1915" s="242">
        <f t="shared" si="584"/>
        <v>46852</v>
      </c>
      <c r="AI1915" s="242">
        <f t="shared" si="585"/>
        <v>17330</v>
      </c>
      <c r="AJ1915" s="244">
        <f t="shared" si="586"/>
        <v>532690</v>
      </c>
      <c r="AM1915" s="246">
        <f t="shared" si="587"/>
        <v>21300</v>
      </c>
      <c r="AN1915" s="246">
        <f t="shared" si="588"/>
        <v>15610</v>
      </c>
    </row>
    <row r="1916" spans="2:40">
      <c r="B1916" s="2">
        <v>1911</v>
      </c>
      <c r="J1916" s="247">
        <v>1411</v>
      </c>
      <c r="N1916" s="195">
        <v>554300</v>
      </c>
      <c r="O1916" s="195">
        <v>428580</v>
      </c>
      <c r="Q1916" s="241">
        <v>6060</v>
      </c>
      <c r="R1916" s="242">
        <f t="shared" si="591"/>
        <v>23490</v>
      </c>
      <c r="S1916" s="242">
        <f t="shared" si="593"/>
        <v>29460.000000000004</v>
      </c>
      <c r="T1916" s="242">
        <f t="shared" si="594"/>
        <v>304211.59999999998</v>
      </c>
      <c r="U1916" s="242">
        <f t="shared" si="579"/>
        <v>357161.6</v>
      </c>
      <c r="V1916" s="242">
        <f t="shared" si="589"/>
        <v>363221.6</v>
      </c>
      <c r="W1916" s="242">
        <f t="shared" si="580"/>
        <v>36322</v>
      </c>
      <c r="X1916" s="242">
        <f t="shared" si="581"/>
        <v>13430</v>
      </c>
      <c r="Y1916" s="244">
        <f t="shared" si="582"/>
        <v>412970</v>
      </c>
      <c r="AB1916" s="241">
        <v>7300</v>
      </c>
      <c r="AC1916" s="242">
        <f t="shared" si="592"/>
        <v>27990</v>
      </c>
      <c r="AD1916" s="242">
        <f t="shared" si="595"/>
        <v>37580</v>
      </c>
      <c r="AE1916" s="242">
        <f t="shared" si="596"/>
        <v>395926.60000000003</v>
      </c>
      <c r="AF1916" s="242">
        <f t="shared" si="583"/>
        <v>461496.60000000003</v>
      </c>
      <c r="AG1916" s="242">
        <f t="shared" si="590"/>
        <v>468796.60000000003</v>
      </c>
      <c r="AH1916" s="242">
        <f t="shared" si="584"/>
        <v>46880</v>
      </c>
      <c r="AI1916" s="242">
        <f t="shared" si="585"/>
        <v>17340</v>
      </c>
      <c r="AJ1916" s="244">
        <f t="shared" si="586"/>
        <v>533010</v>
      </c>
      <c r="AM1916" s="246">
        <f t="shared" si="587"/>
        <v>21290</v>
      </c>
      <c r="AN1916" s="246">
        <f t="shared" si="588"/>
        <v>15610</v>
      </c>
    </row>
    <row r="1917" spans="2:40">
      <c r="B1917" s="247">
        <v>1912</v>
      </c>
      <c r="J1917" s="247">
        <v>1412</v>
      </c>
      <c r="N1917" s="195">
        <v>554620</v>
      </c>
      <c r="O1917" s="195">
        <v>428830</v>
      </c>
      <c r="Q1917" s="241">
        <v>6060</v>
      </c>
      <c r="R1917" s="242">
        <f t="shared" si="591"/>
        <v>23490</v>
      </c>
      <c r="S1917" s="242">
        <f t="shared" si="593"/>
        <v>29460.000000000004</v>
      </c>
      <c r="T1917" s="242">
        <f t="shared" si="594"/>
        <v>304427.2</v>
      </c>
      <c r="U1917" s="242">
        <f t="shared" si="579"/>
        <v>357377.2</v>
      </c>
      <c r="V1917" s="242">
        <f t="shared" si="589"/>
        <v>363437.2</v>
      </c>
      <c r="W1917" s="242">
        <f t="shared" si="580"/>
        <v>36344</v>
      </c>
      <c r="X1917" s="242">
        <f t="shared" si="581"/>
        <v>13440</v>
      </c>
      <c r="Y1917" s="244">
        <f t="shared" si="582"/>
        <v>413220</v>
      </c>
      <c r="AB1917" s="241">
        <v>7300</v>
      </c>
      <c r="AC1917" s="242">
        <f t="shared" si="592"/>
        <v>27990</v>
      </c>
      <c r="AD1917" s="242">
        <f t="shared" si="595"/>
        <v>37580</v>
      </c>
      <c r="AE1917" s="242">
        <f t="shared" si="596"/>
        <v>396207.2</v>
      </c>
      <c r="AF1917" s="242">
        <f t="shared" si="583"/>
        <v>461777.2</v>
      </c>
      <c r="AG1917" s="242">
        <f t="shared" si="590"/>
        <v>469077.2</v>
      </c>
      <c r="AH1917" s="242">
        <f t="shared" si="584"/>
        <v>46908</v>
      </c>
      <c r="AI1917" s="242">
        <f t="shared" si="585"/>
        <v>17350</v>
      </c>
      <c r="AJ1917" s="244">
        <f t="shared" si="586"/>
        <v>533330</v>
      </c>
      <c r="AM1917" s="246">
        <f t="shared" si="587"/>
        <v>21290</v>
      </c>
      <c r="AN1917" s="246">
        <f t="shared" si="588"/>
        <v>15610</v>
      </c>
    </row>
    <row r="1918" spans="2:40">
      <c r="B1918" s="2">
        <v>1913</v>
      </c>
      <c r="J1918" s="247">
        <v>1413</v>
      </c>
      <c r="N1918" s="195">
        <v>554940</v>
      </c>
      <c r="O1918" s="195">
        <v>429080</v>
      </c>
      <c r="Q1918" s="241">
        <v>6060</v>
      </c>
      <c r="R1918" s="242">
        <f t="shared" si="591"/>
        <v>23490</v>
      </c>
      <c r="S1918" s="242">
        <f t="shared" si="593"/>
        <v>29460.000000000004</v>
      </c>
      <c r="T1918" s="242">
        <f t="shared" si="594"/>
        <v>304642.8</v>
      </c>
      <c r="U1918" s="242">
        <f t="shared" si="579"/>
        <v>357592.8</v>
      </c>
      <c r="V1918" s="242">
        <f t="shared" si="589"/>
        <v>363652.8</v>
      </c>
      <c r="W1918" s="242">
        <f t="shared" si="580"/>
        <v>36365</v>
      </c>
      <c r="X1918" s="242">
        <f t="shared" si="581"/>
        <v>13450</v>
      </c>
      <c r="Y1918" s="244">
        <f t="shared" si="582"/>
        <v>413460</v>
      </c>
      <c r="AB1918" s="241">
        <v>7300</v>
      </c>
      <c r="AC1918" s="242">
        <f t="shared" si="592"/>
        <v>27990</v>
      </c>
      <c r="AD1918" s="242">
        <f t="shared" si="595"/>
        <v>37580</v>
      </c>
      <c r="AE1918" s="242">
        <f t="shared" si="596"/>
        <v>396487.80000000005</v>
      </c>
      <c r="AF1918" s="242">
        <f t="shared" si="583"/>
        <v>462057.80000000005</v>
      </c>
      <c r="AG1918" s="242">
        <f t="shared" si="590"/>
        <v>469357.80000000005</v>
      </c>
      <c r="AH1918" s="242">
        <f t="shared" si="584"/>
        <v>46936</v>
      </c>
      <c r="AI1918" s="242">
        <f t="shared" si="585"/>
        <v>17360</v>
      </c>
      <c r="AJ1918" s="244">
        <f t="shared" si="586"/>
        <v>533650</v>
      </c>
      <c r="AM1918" s="246">
        <f t="shared" si="587"/>
        <v>21290</v>
      </c>
      <c r="AN1918" s="246">
        <f t="shared" si="588"/>
        <v>15620</v>
      </c>
    </row>
    <row r="1919" spans="2:40">
      <c r="B1919" s="247">
        <v>1914</v>
      </c>
      <c r="J1919" s="247">
        <v>1414</v>
      </c>
      <c r="N1919" s="195">
        <v>555260</v>
      </c>
      <c r="O1919" s="195">
        <v>429320</v>
      </c>
      <c r="Q1919" s="241">
        <v>6060</v>
      </c>
      <c r="R1919" s="242">
        <f t="shared" si="591"/>
        <v>23490</v>
      </c>
      <c r="S1919" s="242">
        <f t="shared" si="593"/>
        <v>29460.000000000004</v>
      </c>
      <c r="T1919" s="242">
        <f t="shared" si="594"/>
        <v>304858.39999999997</v>
      </c>
      <c r="U1919" s="242">
        <f t="shared" si="579"/>
        <v>357808.39999999997</v>
      </c>
      <c r="V1919" s="242">
        <f t="shared" si="589"/>
        <v>363868.39999999997</v>
      </c>
      <c r="W1919" s="242">
        <f t="shared" si="580"/>
        <v>36387</v>
      </c>
      <c r="X1919" s="242">
        <f t="shared" si="581"/>
        <v>13460</v>
      </c>
      <c r="Y1919" s="244">
        <f t="shared" si="582"/>
        <v>413710</v>
      </c>
      <c r="AB1919" s="241">
        <v>7300</v>
      </c>
      <c r="AC1919" s="242">
        <f t="shared" si="592"/>
        <v>27990</v>
      </c>
      <c r="AD1919" s="242">
        <f t="shared" si="595"/>
        <v>37580</v>
      </c>
      <c r="AE1919" s="242">
        <f t="shared" si="596"/>
        <v>396768.4</v>
      </c>
      <c r="AF1919" s="242">
        <f t="shared" si="583"/>
        <v>462338.4</v>
      </c>
      <c r="AG1919" s="242">
        <f t="shared" si="590"/>
        <v>469638.40000000002</v>
      </c>
      <c r="AH1919" s="242">
        <f t="shared" si="584"/>
        <v>46964</v>
      </c>
      <c r="AI1919" s="242">
        <f t="shared" si="585"/>
        <v>17370</v>
      </c>
      <c r="AJ1919" s="244">
        <f t="shared" si="586"/>
        <v>533970</v>
      </c>
      <c r="AM1919" s="246">
        <f t="shared" si="587"/>
        <v>21290</v>
      </c>
      <c r="AN1919" s="246">
        <f t="shared" si="588"/>
        <v>15610</v>
      </c>
    </row>
    <row r="1920" spans="2:40">
      <c r="B1920" s="2">
        <v>1915</v>
      </c>
      <c r="J1920" s="247">
        <v>1415</v>
      </c>
      <c r="N1920" s="195">
        <v>555590</v>
      </c>
      <c r="O1920" s="195">
        <v>429560</v>
      </c>
      <c r="Q1920" s="241">
        <v>6060</v>
      </c>
      <c r="R1920" s="242">
        <f t="shared" si="591"/>
        <v>23490</v>
      </c>
      <c r="S1920" s="242">
        <f t="shared" si="593"/>
        <v>29460.000000000004</v>
      </c>
      <c r="T1920" s="242">
        <f t="shared" si="594"/>
        <v>305074</v>
      </c>
      <c r="U1920" s="242">
        <f t="shared" si="579"/>
        <v>358024</v>
      </c>
      <c r="V1920" s="242">
        <f t="shared" si="589"/>
        <v>364084</v>
      </c>
      <c r="W1920" s="242">
        <f t="shared" si="580"/>
        <v>36408</v>
      </c>
      <c r="X1920" s="242">
        <f t="shared" si="581"/>
        <v>13470</v>
      </c>
      <c r="Y1920" s="244">
        <f t="shared" si="582"/>
        <v>413960</v>
      </c>
      <c r="AB1920" s="241">
        <v>7300</v>
      </c>
      <c r="AC1920" s="242">
        <f t="shared" si="592"/>
        <v>27990</v>
      </c>
      <c r="AD1920" s="242">
        <f t="shared" si="595"/>
        <v>37580</v>
      </c>
      <c r="AE1920" s="242">
        <f t="shared" si="596"/>
        <v>397049.00000000006</v>
      </c>
      <c r="AF1920" s="242">
        <f t="shared" si="583"/>
        <v>462619.00000000006</v>
      </c>
      <c r="AG1920" s="242">
        <f t="shared" si="590"/>
        <v>469919.00000000006</v>
      </c>
      <c r="AH1920" s="242">
        <f t="shared" si="584"/>
        <v>46992</v>
      </c>
      <c r="AI1920" s="242">
        <f t="shared" si="585"/>
        <v>17380</v>
      </c>
      <c r="AJ1920" s="244">
        <f t="shared" si="586"/>
        <v>534290</v>
      </c>
      <c r="AM1920" s="246">
        <f t="shared" si="587"/>
        <v>21300</v>
      </c>
      <c r="AN1920" s="246">
        <f t="shared" si="588"/>
        <v>15600</v>
      </c>
    </row>
    <row r="1921" spans="2:40">
      <c r="B1921" s="247">
        <v>1916</v>
      </c>
      <c r="J1921" s="247">
        <v>1416</v>
      </c>
      <c r="N1921" s="195">
        <v>555910</v>
      </c>
      <c r="O1921" s="195">
        <v>429810</v>
      </c>
      <c r="Q1921" s="241">
        <v>6060</v>
      </c>
      <c r="R1921" s="242">
        <f t="shared" si="591"/>
        <v>23490</v>
      </c>
      <c r="S1921" s="242">
        <f t="shared" si="593"/>
        <v>29460.000000000004</v>
      </c>
      <c r="T1921" s="242">
        <f t="shared" si="594"/>
        <v>305289.59999999998</v>
      </c>
      <c r="U1921" s="242">
        <f t="shared" si="579"/>
        <v>358239.6</v>
      </c>
      <c r="V1921" s="242">
        <f t="shared" si="589"/>
        <v>364299.6</v>
      </c>
      <c r="W1921" s="242">
        <f t="shared" si="580"/>
        <v>36430</v>
      </c>
      <c r="X1921" s="242">
        <f t="shared" si="581"/>
        <v>13470</v>
      </c>
      <c r="Y1921" s="244">
        <f t="shared" si="582"/>
        <v>414190</v>
      </c>
      <c r="AB1921" s="241">
        <v>7300</v>
      </c>
      <c r="AC1921" s="242">
        <f t="shared" si="592"/>
        <v>27990</v>
      </c>
      <c r="AD1921" s="242">
        <f t="shared" si="595"/>
        <v>37580</v>
      </c>
      <c r="AE1921" s="242">
        <f t="shared" si="596"/>
        <v>397329.60000000003</v>
      </c>
      <c r="AF1921" s="242">
        <f t="shared" si="583"/>
        <v>462899.60000000003</v>
      </c>
      <c r="AG1921" s="242">
        <f t="shared" si="590"/>
        <v>470199.60000000003</v>
      </c>
      <c r="AH1921" s="242">
        <f t="shared" si="584"/>
        <v>47020</v>
      </c>
      <c r="AI1921" s="242">
        <f t="shared" si="585"/>
        <v>17390</v>
      </c>
      <c r="AJ1921" s="244">
        <f t="shared" si="586"/>
        <v>534600</v>
      </c>
      <c r="AM1921" s="246">
        <f t="shared" si="587"/>
        <v>21310</v>
      </c>
      <c r="AN1921" s="246">
        <f t="shared" si="588"/>
        <v>15620</v>
      </c>
    </row>
    <row r="1922" spans="2:40">
      <c r="B1922" s="2">
        <v>1917</v>
      </c>
      <c r="J1922" s="247">
        <v>1417</v>
      </c>
      <c r="N1922" s="195">
        <v>556230</v>
      </c>
      <c r="O1922" s="195">
        <v>430060</v>
      </c>
      <c r="Q1922" s="241">
        <v>6060</v>
      </c>
      <c r="R1922" s="242">
        <f t="shared" si="591"/>
        <v>23490</v>
      </c>
      <c r="S1922" s="242">
        <f t="shared" si="593"/>
        <v>29460.000000000004</v>
      </c>
      <c r="T1922" s="242">
        <f t="shared" si="594"/>
        <v>305505.2</v>
      </c>
      <c r="U1922" s="242">
        <f t="shared" si="579"/>
        <v>358455.2</v>
      </c>
      <c r="V1922" s="242">
        <f t="shared" si="589"/>
        <v>364515.2</v>
      </c>
      <c r="W1922" s="242">
        <f t="shared" si="580"/>
        <v>36452</v>
      </c>
      <c r="X1922" s="242">
        <f t="shared" si="581"/>
        <v>13480</v>
      </c>
      <c r="Y1922" s="244">
        <f t="shared" si="582"/>
        <v>414440</v>
      </c>
      <c r="AB1922" s="241">
        <v>7300</v>
      </c>
      <c r="AC1922" s="242">
        <f t="shared" si="592"/>
        <v>27990</v>
      </c>
      <c r="AD1922" s="242">
        <f t="shared" si="595"/>
        <v>37580</v>
      </c>
      <c r="AE1922" s="242">
        <f t="shared" si="596"/>
        <v>397610.2</v>
      </c>
      <c r="AF1922" s="242">
        <f t="shared" si="583"/>
        <v>463180.2</v>
      </c>
      <c r="AG1922" s="242">
        <f t="shared" si="590"/>
        <v>470480.2</v>
      </c>
      <c r="AH1922" s="242">
        <f t="shared" si="584"/>
        <v>47048</v>
      </c>
      <c r="AI1922" s="242">
        <f t="shared" si="585"/>
        <v>17400</v>
      </c>
      <c r="AJ1922" s="244">
        <f t="shared" si="586"/>
        <v>534920</v>
      </c>
      <c r="AM1922" s="246">
        <f t="shared" si="587"/>
        <v>21310</v>
      </c>
      <c r="AN1922" s="246">
        <f t="shared" si="588"/>
        <v>15620</v>
      </c>
    </row>
    <row r="1923" spans="2:40">
      <c r="B1923" s="247">
        <v>1918</v>
      </c>
      <c r="J1923" s="247">
        <v>1418</v>
      </c>
      <c r="N1923" s="195">
        <v>556540</v>
      </c>
      <c r="O1923" s="195">
        <v>430300</v>
      </c>
      <c r="Q1923" s="241">
        <v>6060</v>
      </c>
      <c r="R1923" s="242">
        <f t="shared" si="591"/>
        <v>23490</v>
      </c>
      <c r="S1923" s="242">
        <f t="shared" si="593"/>
        <v>29460.000000000004</v>
      </c>
      <c r="T1923" s="242">
        <f t="shared" si="594"/>
        <v>305720.8</v>
      </c>
      <c r="U1923" s="242">
        <f t="shared" si="579"/>
        <v>358670.8</v>
      </c>
      <c r="V1923" s="242">
        <f t="shared" si="589"/>
        <v>364730.8</v>
      </c>
      <c r="W1923" s="242">
        <f t="shared" si="580"/>
        <v>36473</v>
      </c>
      <c r="X1923" s="242">
        <f t="shared" si="581"/>
        <v>13490</v>
      </c>
      <c r="Y1923" s="244">
        <f t="shared" si="582"/>
        <v>414690</v>
      </c>
      <c r="AB1923" s="241">
        <v>7300</v>
      </c>
      <c r="AC1923" s="242">
        <f t="shared" si="592"/>
        <v>27990</v>
      </c>
      <c r="AD1923" s="242">
        <f t="shared" si="595"/>
        <v>37580</v>
      </c>
      <c r="AE1923" s="242">
        <f t="shared" si="596"/>
        <v>397890.80000000005</v>
      </c>
      <c r="AF1923" s="242">
        <f t="shared" si="583"/>
        <v>463460.80000000005</v>
      </c>
      <c r="AG1923" s="242">
        <f t="shared" si="590"/>
        <v>470760.80000000005</v>
      </c>
      <c r="AH1923" s="242">
        <f t="shared" si="584"/>
        <v>47076</v>
      </c>
      <c r="AI1923" s="242">
        <f t="shared" si="585"/>
        <v>17410</v>
      </c>
      <c r="AJ1923" s="244">
        <f t="shared" si="586"/>
        <v>535240</v>
      </c>
      <c r="AM1923" s="246">
        <f t="shared" si="587"/>
        <v>21300</v>
      </c>
      <c r="AN1923" s="246">
        <f t="shared" si="588"/>
        <v>15610</v>
      </c>
    </row>
    <row r="1924" spans="2:40">
      <c r="B1924" s="2">
        <v>1919</v>
      </c>
      <c r="J1924" s="247">
        <v>1419</v>
      </c>
      <c r="N1924" s="195">
        <v>556860</v>
      </c>
      <c r="O1924" s="195">
        <v>430550</v>
      </c>
      <c r="Q1924" s="241">
        <v>6060</v>
      </c>
      <c r="R1924" s="242">
        <f t="shared" si="591"/>
        <v>23490</v>
      </c>
      <c r="S1924" s="242">
        <f t="shared" si="593"/>
        <v>29460.000000000004</v>
      </c>
      <c r="T1924" s="242">
        <f t="shared" si="594"/>
        <v>305936.39999999997</v>
      </c>
      <c r="U1924" s="242">
        <f t="shared" si="579"/>
        <v>358886.39999999997</v>
      </c>
      <c r="V1924" s="242">
        <f t="shared" si="589"/>
        <v>364946.39999999997</v>
      </c>
      <c r="W1924" s="242">
        <f t="shared" si="580"/>
        <v>36495</v>
      </c>
      <c r="X1924" s="242">
        <f t="shared" si="581"/>
        <v>13500</v>
      </c>
      <c r="Y1924" s="244">
        <f t="shared" si="582"/>
        <v>414940</v>
      </c>
      <c r="AB1924" s="241">
        <v>7300</v>
      </c>
      <c r="AC1924" s="242">
        <f t="shared" si="592"/>
        <v>27990</v>
      </c>
      <c r="AD1924" s="242">
        <f t="shared" si="595"/>
        <v>37580</v>
      </c>
      <c r="AE1924" s="242">
        <f t="shared" si="596"/>
        <v>398171.4</v>
      </c>
      <c r="AF1924" s="242">
        <f t="shared" si="583"/>
        <v>463741.4</v>
      </c>
      <c r="AG1924" s="242">
        <f t="shared" si="590"/>
        <v>471041.4</v>
      </c>
      <c r="AH1924" s="242">
        <f t="shared" si="584"/>
        <v>47104</v>
      </c>
      <c r="AI1924" s="242">
        <f t="shared" si="585"/>
        <v>17420</v>
      </c>
      <c r="AJ1924" s="244">
        <f t="shared" si="586"/>
        <v>535560</v>
      </c>
      <c r="AM1924" s="246">
        <f t="shared" si="587"/>
        <v>21300</v>
      </c>
      <c r="AN1924" s="246">
        <f t="shared" si="588"/>
        <v>15610</v>
      </c>
    </row>
    <row r="1925" spans="2:40">
      <c r="B1925" s="247">
        <v>1920</v>
      </c>
      <c r="J1925" s="247">
        <v>1420</v>
      </c>
      <c r="N1925" s="195">
        <v>557180</v>
      </c>
      <c r="O1925" s="195">
        <v>430790</v>
      </c>
      <c r="Q1925" s="241">
        <v>6060</v>
      </c>
      <c r="R1925" s="242">
        <f t="shared" si="591"/>
        <v>23490</v>
      </c>
      <c r="S1925" s="242">
        <f t="shared" si="593"/>
        <v>29460.000000000004</v>
      </c>
      <c r="T1925" s="242">
        <f t="shared" si="594"/>
        <v>306152</v>
      </c>
      <c r="U1925" s="242">
        <f t="shared" ref="U1925:U1988" si="597">R1925+S1925+T1925</f>
        <v>359102</v>
      </c>
      <c r="V1925" s="242">
        <f t="shared" si="589"/>
        <v>365162</v>
      </c>
      <c r="W1925" s="242">
        <f t="shared" ref="W1925:W1988" si="598">ROUND((V1925*0.1),0)</f>
        <v>36516</v>
      </c>
      <c r="X1925" s="242">
        <f t="shared" ref="X1925:X1988" si="599">ROUNDDOWN((V1925*0.037),-1)</f>
        <v>13510</v>
      </c>
      <c r="Y1925" s="244">
        <f t="shared" ref="Y1925:Y1988" si="600">ROUNDDOWN((V1925+W1925+X1925),-1)</f>
        <v>415180</v>
      </c>
      <c r="AB1925" s="241">
        <v>7300</v>
      </c>
      <c r="AC1925" s="242">
        <f t="shared" si="592"/>
        <v>27990</v>
      </c>
      <c r="AD1925" s="242">
        <f t="shared" si="595"/>
        <v>37580</v>
      </c>
      <c r="AE1925" s="242">
        <f t="shared" si="596"/>
        <v>398452.00000000006</v>
      </c>
      <c r="AF1925" s="242">
        <f t="shared" ref="AF1925:AF1988" si="601">AC1925+AD1925+AE1925</f>
        <v>464022.00000000006</v>
      </c>
      <c r="AG1925" s="242">
        <f t="shared" si="590"/>
        <v>471322.00000000006</v>
      </c>
      <c r="AH1925" s="242">
        <f t="shared" ref="AH1925:AH1988" si="602">ROUND((AG1925*0.1),0)</f>
        <v>47132</v>
      </c>
      <c r="AI1925" s="242">
        <f t="shared" ref="AI1925:AI1988" si="603">ROUNDDOWN((AG1925*0.037),-1)</f>
        <v>17430</v>
      </c>
      <c r="AJ1925" s="244">
        <f t="shared" ref="AJ1925:AJ1988" si="604">ROUNDDOWN((AG1925+AH1925+AI1925),-1)</f>
        <v>535880</v>
      </c>
      <c r="AM1925" s="246">
        <f t="shared" si="587"/>
        <v>21300</v>
      </c>
      <c r="AN1925" s="246">
        <f t="shared" si="588"/>
        <v>15610</v>
      </c>
    </row>
    <row r="1926" spans="2:40">
      <c r="B1926" s="2">
        <v>1921</v>
      </c>
      <c r="J1926" s="247">
        <v>1421</v>
      </c>
      <c r="N1926" s="195">
        <v>557500</v>
      </c>
      <c r="O1926" s="195">
        <v>431030</v>
      </c>
      <c r="Q1926" s="241">
        <v>6060</v>
      </c>
      <c r="R1926" s="242">
        <f t="shared" si="591"/>
        <v>23490</v>
      </c>
      <c r="S1926" s="242">
        <f t="shared" si="593"/>
        <v>29460.000000000004</v>
      </c>
      <c r="T1926" s="242">
        <f t="shared" si="594"/>
        <v>306367.59999999998</v>
      </c>
      <c r="U1926" s="242">
        <f t="shared" si="597"/>
        <v>359317.6</v>
      </c>
      <c r="V1926" s="242">
        <f t="shared" si="589"/>
        <v>365377.6</v>
      </c>
      <c r="W1926" s="242">
        <f t="shared" si="598"/>
        <v>36538</v>
      </c>
      <c r="X1926" s="242">
        <f t="shared" si="599"/>
        <v>13510</v>
      </c>
      <c r="Y1926" s="244">
        <f t="shared" si="600"/>
        <v>415420</v>
      </c>
      <c r="AB1926" s="241">
        <v>7300</v>
      </c>
      <c r="AC1926" s="242">
        <f t="shared" si="592"/>
        <v>27990</v>
      </c>
      <c r="AD1926" s="242">
        <f t="shared" si="595"/>
        <v>37580</v>
      </c>
      <c r="AE1926" s="242">
        <f t="shared" si="596"/>
        <v>398732.60000000003</v>
      </c>
      <c r="AF1926" s="242">
        <f t="shared" si="601"/>
        <v>464302.60000000003</v>
      </c>
      <c r="AG1926" s="242">
        <f t="shared" si="590"/>
        <v>471602.60000000003</v>
      </c>
      <c r="AH1926" s="242">
        <f t="shared" si="602"/>
        <v>47160</v>
      </c>
      <c r="AI1926" s="242">
        <f t="shared" si="603"/>
        <v>17440</v>
      </c>
      <c r="AJ1926" s="244">
        <f t="shared" si="604"/>
        <v>536200</v>
      </c>
      <c r="AM1926" s="246">
        <f t="shared" ref="AM1926:AM1989" si="605">N1926-AJ1926</f>
        <v>21300</v>
      </c>
      <c r="AN1926" s="246">
        <f t="shared" ref="AN1926:AN1989" si="606">O1926-Y1926</f>
        <v>15610</v>
      </c>
    </row>
    <row r="1927" spans="2:40">
      <c r="B1927" s="247">
        <v>1922</v>
      </c>
      <c r="J1927" s="247">
        <v>1422</v>
      </c>
      <c r="N1927" s="195">
        <v>557820</v>
      </c>
      <c r="O1927" s="195">
        <v>431280</v>
      </c>
      <c r="Q1927" s="241">
        <v>6060</v>
      </c>
      <c r="R1927" s="242">
        <f t="shared" si="591"/>
        <v>23490</v>
      </c>
      <c r="S1927" s="242">
        <f t="shared" si="593"/>
        <v>29460.000000000004</v>
      </c>
      <c r="T1927" s="242">
        <f t="shared" si="594"/>
        <v>306583.2</v>
      </c>
      <c r="U1927" s="242">
        <f t="shared" si="597"/>
        <v>359533.2</v>
      </c>
      <c r="V1927" s="242">
        <f t="shared" si="589"/>
        <v>365593.2</v>
      </c>
      <c r="W1927" s="242">
        <f t="shared" si="598"/>
        <v>36559</v>
      </c>
      <c r="X1927" s="242">
        <f t="shared" si="599"/>
        <v>13520</v>
      </c>
      <c r="Y1927" s="244">
        <f t="shared" si="600"/>
        <v>415670</v>
      </c>
      <c r="AB1927" s="241">
        <v>7300</v>
      </c>
      <c r="AC1927" s="242">
        <f t="shared" si="592"/>
        <v>27990</v>
      </c>
      <c r="AD1927" s="242">
        <f t="shared" si="595"/>
        <v>37580</v>
      </c>
      <c r="AE1927" s="242">
        <f t="shared" si="596"/>
        <v>399013.2</v>
      </c>
      <c r="AF1927" s="242">
        <f t="shared" si="601"/>
        <v>464583.2</v>
      </c>
      <c r="AG1927" s="242">
        <f t="shared" si="590"/>
        <v>471883.2</v>
      </c>
      <c r="AH1927" s="242">
        <f t="shared" si="602"/>
        <v>47188</v>
      </c>
      <c r="AI1927" s="242">
        <f t="shared" si="603"/>
        <v>17450</v>
      </c>
      <c r="AJ1927" s="244">
        <f t="shared" si="604"/>
        <v>536520</v>
      </c>
      <c r="AM1927" s="246">
        <f t="shared" si="605"/>
        <v>21300</v>
      </c>
      <c r="AN1927" s="246">
        <f t="shared" si="606"/>
        <v>15610</v>
      </c>
    </row>
    <row r="1928" spans="2:40">
      <c r="B1928" s="2">
        <v>1923</v>
      </c>
      <c r="J1928" s="247">
        <v>1423</v>
      </c>
      <c r="N1928" s="195">
        <v>558140</v>
      </c>
      <c r="O1928" s="195">
        <v>431530</v>
      </c>
      <c r="Q1928" s="241">
        <v>6060</v>
      </c>
      <c r="R1928" s="242">
        <f t="shared" si="591"/>
        <v>23490</v>
      </c>
      <c r="S1928" s="242">
        <f t="shared" si="593"/>
        <v>29460.000000000004</v>
      </c>
      <c r="T1928" s="242">
        <f t="shared" si="594"/>
        <v>306798.8</v>
      </c>
      <c r="U1928" s="242">
        <f t="shared" si="597"/>
        <v>359748.8</v>
      </c>
      <c r="V1928" s="242">
        <f t="shared" si="589"/>
        <v>365808.8</v>
      </c>
      <c r="W1928" s="242">
        <f t="shared" si="598"/>
        <v>36581</v>
      </c>
      <c r="X1928" s="242">
        <f t="shared" si="599"/>
        <v>13530</v>
      </c>
      <c r="Y1928" s="244">
        <f t="shared" si="600"/>
        <v>415910</v>
      </c>
      <c r="AB1928" s="241">
        <v>7300</v>
      </c>
      <c r="AC1928" s="242">
        <f t="shared" si="592"/>
        <v>27990</v>
      </c>
      <c r="AD1928" s="242">
        <f t="shared" si="595"/>
        <v>37580</v>
      </c>
      <c r="AE1928" s="242">
        <f t="shared" si="596"/>
        <v>399293.80000000005</v>
      </c>
      <c r="AF1928" s="242">
        <f t="shared" si="601"/>
        <v>464863.80000000005</v>
      </c>
      <c r="AG1928" s="242">
        <f t="shared" si="590"/>
        <v>472163.80000000005</v>
      </c>
      <c r="AH1928" s="242">
        <f t="shared" si="602"/>
        <v>47216</v>
      </c>
      <c r="AI1928" s="242">
        <f t="shared" si="603"/>
        <v>17470</v>
      </c>
      <c r="AJ1928" s="244">
        <f t="shared" si="604"/>
        <v>536840</v>
      </c>
      <c r="AM1928" s="246">
        <f t="shared" si="605"/>
        <v>21300</v>
      </c>
      <c r="AN1928" s="246">
        <f t="shared" si="606"/>
        <v>15620</v>
      </c>
    </row>
    <row r="1929" spans="2:40">
      <c r="B1929" s="247">
        <v>1924</v>
      </c>
      <c r="J1929" s="247">
        <v>1424</v>
      </c>
      <c r="N1929" s="195">
        <v>558460</v>
      </c>
      <c r="O1929" s="195">
        <v>431770</v>
      </c>
      <c r="Q1929" s="241">
        <v>6060</v>
      </c>
      <c r="R1929" s="242">
        <f t="shared" si="591"/>
        <v>23490</v>
      </c>
      <c r="S1929" s="242">
        <f t="shared" si="593"/>
        <v>29460.000000000004</v>
      </c>
      <c r="T1929" s="242">
        <f t="shared" si="594"/>
        <v>307014.39999999997</v>
      </c>
      <c r="U1929" s="242">
        <f t="shared" si="597"/>
        <v>359964.39999999997</v>
      </c>
      <c r="V1929" s="242">
        <f t="shared" si="589"/>
        <v>366024.39999999997</v>
      </c>
      <c r="W1929" s="242">
        <f t="shared" si="598"/>
        <v>36602</v>
      </c>
      <c r="X1929" s="242">
        <f t="shared" si="599"/>
        <v>13540</v>
      </c>
      <c r="Y1929" s="244">
        <f t="shared" si="600"/>
        <v>416160</v>
      </c>
      <c r="AB1929" s="241">
        <v>7300</v>
      </c>
      <c r="AC1929" s="242">
        <f t="shared" si="592"/>
        <v>27990</v>
      </c>
      <c r="AD1929" s="242">
        <f t="shared" si="595"/>
        <v>37580</v>
      </c>
      <c r="AE1929" s="242">
        <f t="shared" si="596"/>
        <v>399574.4</v>
      </c>
      <c r="AF1929" s="242">
        <f t="shared" si="601"/>
        <v>465144.4</v>
      </c>
      <c r="AG1929" s="242">
        <f t="shared" si="590"/>
        <v>472444.4</v>
      </c>
      <c r="AH1929" s="242">
        <f t="shared" si="602"/>
        <v>47244</v>
      </c>
      <c r="AI1929" s="242">
        <f t="shared" si="603"/>
        <v>17480</v>
      </c>
      <c r="AJ1929" s="244">
        <f t="shared" si="604"/>
        <v>537160</v>
      </c>
      <c r="AM1929" s="246">
        <f t="shared" si="605"/>
        <v>21300</v>
      </c>
      <c r="AN1929" s="246">
        <f t="shared" si="606"/>
        <v>15610</v>
      </c>
    </row>
    <row r="1930" spans="2:40">
      <c r="B1930" s="2">
        <v>1925</v>
      </c>
      <c r="J1930" s="247">
        <v>1425</v>
      </c>
      <c r="N1930" s="195">
        <v>558780</v>
      </c>
      <c r="O1930" s="195">
        <v>432010</v>
      </c>
      <c r="Q1930" s="241">
        <v>6060</v>
      </c>
      <c r="R1930" s="242">
        <f t="shared" si="591"/>
        <v>23490</v>
      </c>
      <c r="S1930" s="242">
        <f t="shared" si="593"/>
        <v>29460.000000000004</v>
      </c>
      <c r="T1930" s="242">
        <f t="shared" si="594"/>
        <v>307230</v>
      </c>
      <c r="U1930" s="242">
        <f t="shared" si="597"/>
        <v>360180</v>
      </c>
      <c r="V1930" s="242">
        <f t="shared" si="589"/>
        <v>366240</v>
      </c>
      <c r="W1930" s="242">
        <f t="shared" si="598"/>
        <v>36624</v>
      </c>
      <c r="X1930" s="242">
        <f t="shared" si="599"/>
        <v>13550</v>
      </c>
      <c r="Y1930" s="244">
        <f t="shared" si="600"/>
        <v>416410</v>
      </c>
      <c r="AB1930" s="241">
        <v>7300</v>
      </c>
      <c r="AC1930" s="242">
        <f t="shared" si="592"/>
        <v>27990</v>
      </c>
      <c r="AD1930" s="242">
        <f t="shared" si="595"/>
        <v>37580</v>
      </c>
      <c r="AE1930" s="242">
        <f t="shared" si="596"/>
        <v>399855.00000000006</v>
      </c>
      <c r="AF1930" s="242">
        <f t="shared" si="601"/>
        <v>465425.00000000006</v>
      </c>
      <c r="AG1930" s="242">
        <f t="shared" si="590"/>
        <v>472725.00000000006</v>
      </c>
      <c r="AH1930" s="242">
        <f t="shared" si="602"/>
        <v>47273</v>
      </c>
      <c r="AI1930" s="242">
        <f t="shared" si="603"/>
        <v>17490</v>
      </c>
      <c r="AJ1930" s="244">
        <f t="shared" si="604"/>
        <v>537480</v>
      </c>
      <c r="AM1930" s="246">
        <f t="shared" si="605"/>
        <v>21300</v>
      </c>
      <c r="AN1930" s="246">
        <f t="shared" si="606"/>
        <v>15600</v>
      </c>
    </row>
    <row r="1931" spans="2:40">
      <c r="B1931" s="247">
        <v>1926</v>
      </c>
      <c r="J1931" s="247">
        <v>1426</v>
      </c>
      <c r="N1931" s="195">
        <v>559090</v>
      </c>
      <c r="O1931" s="195">
        <v>432260</v>
      </c>
      <c r="Q1931" s="241">
        <v>6060</v>
      </c>
      <c r="R1931" s="242">
        <f t="shared" si="591"/>
        <v>23490</v>
      </c>
      <c r="S1931" s="242">
        <f t="shared" si="593"/>
        <v>29460.000000000004</v>
      </c>
      <c r="T1931" s="242">
        <f t="shared" si="594"/>
        <v>307445.59999999998</v>
      </c>
      <c r="U1931" s="242">
        <f t="shared" si="597"/>
        <v>360395.6</v>
      </c>
      <c r="V1931" s="242">
        <f t="shared" si="589"/>
        <v>366455.6</v>
      </c>
      <c r="W1931" s="242">
        <f t="shared" si="598"/>
        <v>36646</v>
      </c>
      <c r="X1931" s="242">
        <f t="shared" si="599"/>
        <v>13550</v>
      </c>
      <c r="Y1931" s="244">
        <f t="shared" si="600"/>
        <v>416650</v>
      </c>
      <c r="AB1931" s="241">
        <v>7300</v>
      </c>
      <c r="AC1931" s="242">
        <f t="shared" si="592"/>
        <v>27990</v>
      </c>
      <c r="AD1931" s="242">
        <f t="shared" si="595"/>
        <v>37580</v>
      </c>
      <c r="AE1931" s="242">
        <f t="shared" si="596"/>
        <v>400135.60000000003</v>
      </c>
      <c r="AF1931" s="242">
        <f t="shared" si="601"/>
        <v>465705.60000000003</v>
      </c>
      <c r="AG1931" s="242">
        <f t="shared" si="590"/>
        <v>473005.60000000003</v>
      </c>
      <c r="AH1931" s="242">
        <f t="shared" si="602"/>
        <v>47301</v>
      </c>
      <c r="AI1931" s="242">
        <f t="shared" si="603"/>
        <v>17500</v>
      </c>
      <c r="AJ1931" s="244">
        <f t="shared" si="604"/>
        <v>537800</v>
      </c>
      <c r="AM1931" s="246">
        <f t="shared" si="605"/>
        <v>21290</v>
      </c>
      <c r="AN1931" s="246">
        <f t="shared" si="606"/>
        <v>15610</v>
      </c>
    </row>
    <row r="1932" spans="2:40">
      <c r="B1932" s="2">
        <v>1927</v>
      </c>
      <c r="J1932" s="247">
        <v>1427</v>
      </c>
      <c r="N1932" s="195">
        <v>559410</v>
      </c>
      <c r="O1932" s="195">
        <v>432510</v>
      </c>
      <c r="Q1932" s="241">
        <v>6060</v>
      </c>
      <c r="R1932" s="242">
        <f t="shared" si="591"/>
        <v>23490</v>
      </c>
      <c r="S1932" s="242">
        <f t="shared" si="593"/>
        <v>29460.000000000004</v>
      </c>
      <c r="T1932" s="242">
        <f t="shared" si="594"/>
        <v>307661.2</v>
      </c>
      <c r="U1932" s="242">
        <f t="shared" si="597"/>
        <v>360611.2</v>
      </c>
      <c r="V1932" s="242">
        <f t="shared" si="589"/>
        <v>366671.2</v>
      </c>
      <c r="W1932" s="242">
        <f t="shared" si="598"/>
        <v>36667</v>
      </c>
      <c r="X1932" s="242">
        <f t="shared" si="599"/>
        <v>13560</v>
      </c>
      <c r="Y1932" s="244">
        <f t="shared" si="600"/>
        <v>416890</v>
      </c>
      <c r="AB1932" s="241">
        <v>7300</v>
      </c>
      <c r="AC1932" s="242">
        <f t="shared" si="592"/>
        <v>27990</v>
      </c>
      <c r="AD1932" s="242">
        <f t="shared" si="595"/>
        <v>37580</v>
      </c>
      <c r="AE1932" s="242">
        <f t="shared" si="596"/>
        <v>400416.2</v>
      </c>
      <c r="AF1932" s="242">
        <f t="shared" si="601"/>
        <v>465986.2</v>
      </c>
      <c r="AG1932" s="242">
        <f t="shared" si="590"/>
        <v>473286.2</v>
      </c>
      <c r="AH1932" s="242">
        <f t="shared" si="602"/>
        <v>47329</v>
      </c>
      <c r="AI1932" s="242">
        <f t="shared" si="603"/>
        <v>17510</v>
      </c>
      <c r="AJ1932" s="244">
        <f t="shared" si="604"/>
        <v>538120</v>
      </c>
      <c r="AM1932" s="246">
        <f t="shared" si="605"/>
        <v>21290</v>
      </c>
      <c r="AN1932" s="246">
        <f t="shared" si="606"/>
        <v>15620</v>
      </c>
    </row>
    <row r="1933" spans="2:40">
      <c r="B1933" s="247">
        <v>1928</v>
      </c>
      <c r="J1933" s="247">
        <v>1428</v>
      </c>
      <c r="N1933" s="195">
        <v>559730</v>
      </c>
      <c r="O1933" s="195">
        <v>432750</v>
      </c>
      <c r="Q1933" s="241">
        <v>6060</v>
      </c>
      <c r="R1933" s="242">
        <f t="shared" si="591"/>
        <v>23490</v>
      </c>
      <c r="S1933" s="242">
        <f t="shared" si="593"/>
        <v>29460.000000000004</v>
      </c>
      <c r="T1933" s="242">
        <f t="shared" si="594"/>
        <v>307876.8</v>
      </c>
      <c r="U1933" s="242">
        <f t="shared" si="597"/>
        <v>360826.8</v>
      </c>
      <c r="V1933" s="242">
        <f t="shared" si="589"/>
        <v>366886.8</v>
      </c>
      <c r="W1933" s="242">
        <f t="shared" si="598"/>
        <v>36689</v>
      </c>
      <c r="X1933" s="242">
        <f t="shared" si="599"/>
        <v>13570</v>
      </c>
      <c r="Y1933" s="244">
        <f t="shared" si="600"/>
        <v>417140</v>
      </c>
      <c r="AB1933" s="241">
        <v>7300</v>
      </c>
      <c r="AC1933" s="242">
        <f t="shared" si="592"/>
        <v>27990</v>
      </c>
      <c r="AD1933" s="242">
        <f t="shared" si="595"/>
        <v>37580</v>
      </c>
      <c r="AE1933" s="242">
        <f t="shared" si="596"/>
        <v>400696.80000000005</v>
      </c>
      <c r="AF1933" s="242">
        <f t="shared" si="601"/>
        <v>466266.80000000005</v>
      </c>
      <c r="AG1933" s="242">
        <f t="shared" si="590"/>
        <v>473566.80000000005</v>
      </c>
      <c r="AH1933" s="242">
        <f t="shared" si="602"/>
        <v>47357</v>
      </c>
      <c r="AI1933" s="242">
        <f t="shared" si="603"/>
        <v>17520</v>
      </c>
      <c r="AJ1933" s="244">
        <f t="shared" si="604"/>
        <v>538440</v>
      </c>
      <c r="AM1933" s="246">
        <f t="shared" si="605"/>
        <v>21290</v>
      </c>
      <c r="AN1933" s="246">
        <f t="shared" si="606"/>
        <v>15610</v>
      </c>
    </row>
    <row r="1934" spans="2:40">
      <c r="B1934" s="2">
        <v>1929</v>
      </c>
      <c r="J1934" s="247">
        <v>1429</v>
      </c>
      <c r="N1934" s="195">
        <v>560050</v>
      </c>
      <c r="O1934" s="195">
        <v>433000</v>
      </c>
      <c r="Q1934" s="241">
        <v>6060</v>
      </c>
      <c r="R1934" s="242">
        <f t="shared" si="591"/>
        <v>23490</v>
      </c>
      <c r="S1934" s="242">
        <f t="shared" si="593"/>
        <v>29460.000000000004</v>
      </c>
      <c r="T1934" s="242">
        <f t="shared" si="594"/>
        <v>308092.39999999997</v>
      </c>
      <c r="U1934" s="242">
        <f t="shared" si="597"/>
        <v>361042.39999999997</v>
      </c>
      <c r="V1934" s="242">
        <f t="shared" ref="V1934:V1997" si="607">Q1934+U1934</f>
        <v>367102.39999999997</v>
      </c>
      <c r="W1934" s="242">
        <f t="shared" si="598"/>
        <v>36710</v>
      </c>
      <c r="X1934" s="242">
        <f t="shared" si="599"/>
        <v>13580</v>
      </c>
      <c r="Y1934" s="244">
        <f t="shared" si="600"/>
        <v>417390</v>
      </c>
      <c r="AB1934" s="241">
        <v>7300</v>
      </c>
      <c r="AC1934" s="242">
        <f t="shared" si="592"/>
        <v>27990</v>
      </c>
      <c r="AD1934" s="242">
        <f t="shared" si="595"/>
        <v>37580</v>
      </c>
      <c r="AE1934" s="242">
        <f t="shared" si="596"/>
        <v>400977.4</v>
      </c>
      <c r="AF1934" s="242">
        <f t="shared" si="601"/>
        <v>466547.4</v>
      </c>
      <c r="AG1934" s="242">
        <f t="shared" ref="AG1934:AG1997" si="608">AB1934+AF1934</f>
        <v>473847.4</v>
      </c>
      <c r="AH1934" s="242">
        <f t="shared" si="602"/>
        <v>47385</v>
      </c>
      <c r="AI1934" s="242">
        <f t="shared" si="603"/>
        <v>17530</v>
      </c>
      <c r="AJ1934" s="244">
        <f t="shared" si="604"/>
        <v>538760</v>
      </c>
      <c r="AM1934" s="246">
        <f t="shared" si="605"/>
        <v>21290</v>
      </c>
      <c r="AN1934" s="246">
        <f t="shared" si="606"/>
        <v>15610</v>
      </c>
    </row>
    <row r="1935" spans="2:40">
      <c r="B1935" s="247">
        <v>1930</v>
      </c>
      <c r="J1935" s="247">
        <v>1430</v>
      </c>
      <c r="N1935" s="195">
        <v>560370</v>
      </c>
      <c r="O1935" s="195">
        <v>433240</v>
      </c>
      <c r="Q1935" s="241">
        <v>6060</v>
      </c>
      <c r="R1935" s="242">
        <f t="shared" si="591"/>
        <v>23490</v>
      </c>
      <c r="S1935" s="242">
        <f t="shared" si="593"/>
        <v>29460.000000000004</v>
      </c>
      <c r="T1935" s="242">
        <f t="shared" si="594"/>
        <v>308308</v>
      </c>
      <c r="U1935" s="242">
        <f t="shared" si="597"/>
        <v>361258</v>
      </c>
      <c r="V1935" s="242">
        <f t="shared" si="607"/>
        <v>367318</v>
      </c>
      <c r="W1935" s="242">
        <f t="shared" si="598"/>
        <v>36732</v>
      </c>
      <c r="X1935" s="242">
        <f t="shared" si="599"/>
        <v>13590</v>
      </c>
      <c r="Y1935" s="244">
        <f t="shared" si="600"/>
        <v>417640</v>
      </c>
      <c r="AB1935" s="241">
        <v>7300</v>
      </c>
      <c r="AC1935" s="242">
        <f t="shared" si="592"/>
        <v>27990</v>
      </c>
      <c r="AD1935" s="242">
        <f t="shared" si="595"/>
        <v>37580</v>
      </c>
      <c r="AE1935" s="242">
        <f t="shared" si="596"/>
        <v>401258.00000000006</v>
      </c>
      <c r="AF1935" s="242">
        <f t="shared" si="601"/>
        <v>466828.00000000006</v>
      </c>
      <c r="AG1935" s="242">
        <f t="shared" si="608"/>
        <v>474128.00000000006</v>
      </c>
      <c r="AH1935" s="242">
        <f t="shared" si="602"/>
        <v>47413</v>
      </c>
      <c r="AI1935" s="242">
        <f t="shared" si="603"/>
        <v>17540</v>
      </c>
      <c r="AJ1935" s="244">
        <f t="shared" si="604"/>
        <v>539080</v>
      </c>
      <c r="AM1935" s="246">
        <f t="shared" si="605"/>
        <v>21290</v>
      </c>
      <c r="AN1935" s="246">
        <f t="shared" si="606"/>
        <v>15600</v>
      </c>
    </row>
    <row r="1936" spans="2:40">
      <c r="B1936" s="2">
        <v>1931</v>
      </c>
      <c r="J1936" s="247">
        <v>1431</v>
      </c>
      <c r="N1936" s="195">
        <v>560690</v>
      </c>
      <c r="O1936" s="195">
        <v>433480</v>
      </c>
      <c r="Q1936" s="241">
        <v>6060</v>
      </c>
      <c r="R1936" s="242">
        <f t="shared" si="591"/>
        <v>23490</v>
      </c>
      <c r="S1936" s="242">
        <f t="shared" si="593"/>
        <v>29460.000000000004</v>
      </c>
      <c r="T1936" s="242">
        <f t="shared" si="594"/>
        <v>308523.59999999998</v>
      </c>
      <c r="U1936" s="242">
        <f t="shared" si="597"/>
        <v>361473.6</v>
      </c>
      <c r="V1936" s="242">
        <f t="shared" si="607"/>
        <v>367533.6</v>
      </c>
      <c r="W1936" s="242">
        <f t="shared" si="598"/>
        <v>36753</v>
      </c>
      <c r="X1936" s="242">
        <f t="shared" si="599"/>
        <v>13590</v>
      </c>
      <c r="Y1936" s="244">
        <f t="shared" si="600"/>
        <v>417870</v>
      </c>
      <c r="AB1936" s="241">
        <v>7300</v>
      </c>
      <c r="AC1936" s="242">
        <f t="shared" si="592"/>
        <v>27990</v>
      </c>
      <c r="AD1936" s="242">
        <f t="shared" si="595"/>
        <v>37580</v>
      </c>
      <c r="AE1936" s="242">
        <f t="shared" si="596"/>
        <v>401538.60000000003</v>
      </c>
      <c r="AF1936" s="242">
        <f t="shared" si="601"/>
        <v>467108.60000000003</v>
      </c>
      <c r="AG1936" s="242">
        <f t="shared" si="608"/>
        <v>474408.60000000003</v>
      </c>
      <c r="AH1936" s="242">
        <f t="shared" si="602"/>
        <v>47441</v>
      </c>
      <c r="AI1936" s="242">
        <f t="shared" si="603"/>
        <v>17550</v>
      </c>
      <c r="AJ1936" s="244">
        <f t="shared" si="604"/>
        <v>539390</v>
      </c>
      <c r="AM1936" s="246">
        <f t="shared" si="605"/>
        <v>21300</v>
      </c>
      <c r="AN1936" s="246">
        <f t="shared" si="606"/>
        <v>15610</v>
      </c>
    </row>
    <row r="1937" spans="2:40">
      <c r="B1937" s="247">
        <v>1932</v>
      </c>
      <c r="J1937" s="247">
        <v>1432</v>
      </c>
      <c r="N1937" s="195">
        <v>561010</v>
      </c>
      <c r="O1937" s="195">
        <v>433730</v>
      </c>
      <c r="Q1937" s="241">
        <v>6060</v>
      </c>
      <c r="R1937" s="242">
        <f t="shared" si="591"/>
        <v>23490</v>
      </c>
      <c r="S1937" s="242">
        <f t="shared" si="593"/>
        <v>29460.000000000004</v>
      </c>
      <c r="T1937" s="242">
        <f t="shared" si="594"/>
        <v>308739.20000000001</v>
      </c>
      <c r="U1937" s="242">
        <f t="shared" si="597"/>
        <v>361689.2</v>
      </c>
      <c r="V1937" s="242">
        <f t="shared" si="607"/>
        <v>367749.2</v>
      </c>
      <c r="W1937" s="242">
        <f t="shared" si="598"/>
        <v>36775</v>
      </c>
      <c r="X1937" s="242">
        <f t="shared" si="599"/>
        <v>13600</v>
      </c>
      <c r="Y1937" s="244">
        <f t="shared" si="600"/>
        <v>418120</v>
      </c>
      <c r="AB1937" s="241">
        <v>7300</v>
      </c>
      <c r="AC1937" s="242">
        <f t="shared" si="592"/>
        <v>27990</v>
      </c>
      <c r="AD1937" s="242">
        <f t="shared" si="595"/>
        <v>37580</v>
      </c>
      <c r="AE1937" s="242">
        <f t="shared" si="596"/>
        <v>401819.2</v>
      </c>
      <c r="AF1937" s="242">
        <f t="shared" si="601"/>
        <v>467389.2</v>
      </c>
      <c r="AG1937" s="242">
        <f t="shared" si="608"/>
        <v>474689.2</v>
      </c>
      <c r="AH1937" s="242">
        <f t="shared" si="602"/>
        <v>47469</v>
      </c>
      <c r="AI1937" s="242">
        <f t="shared" si="603"/>
        <v>17560</v>
      </c>
      <c r="AJ1937" s="244">
        <f t="shared" si="604"/>
        <v>539710</v>
      </c>
      <c r="AM1937" s="246">
        <f t="shared" si="605"/>
        <v>21300</v>
      </c>
      <c r="AN1937" s="246">
        <f t="shared" si="606"/>
        <v>15610</v>
      </c>
    </row>
    <row r="1938" spans="2:40">
      <c r="B1938" s="2">
        <v>1933</v>
      </c>
      <c r="J1938" s="247">
        <v>1433</v>
      </c>
      <c r="N1938" s="195">
        <v>561320</v>
      </c>
      <c r="O1938" s="195">
        <v>433980</v>
      </c>
      <c r="Q1938" s="241">
        <v>6060</v>
      </c>
      <c r="R1938" s="242">
        <f t="shared" si="591"/>
        <v>23490</v>
      </c>
      <c r="S1938" s="242">
        <f t="shared" si="593"/>
        <v>29460.000000000004</v>
      </c>
      <c r="T1938" s="242">
        <f t="shared" si="594"/>
        <v>308954.8</v>
      </c>
      <c r="U1938" s="242">
        <f t="shared" si="597"/>
        <v>361904.8</v>
      </c>
      <c r="V1938" s="242">
        <f t="shared" si="607"/>
        <v>367964.8</v>
      </c>
      <c r="W1938" s="242">
        <f t="shared" si="598"/>
        <v>36796</v>
      </c>
      <c r="X1938" s="242">
        <f t="shared" si="599"/>
        <v>13610</v>
      </c>
      <c r="Y1938" s="244">
        <f t="shared" si="600"/>
        <v>418370</v>
      </c>
      <c r="AB1938" s="241">
        <v>7300</v>
      </c>
      <c r="AC1938" s="242">
        <f t="shared" si="592"/>
        <v>27990</v>
      </c>
      <c r="AD1938" s="242">
        <f t="shared" si="595"/>
        <v>37580</v>
      </c>
      <c r="AE1938" s="242">
        <f t="shared" si="596"/>
        <v>402099.80000000005</v>
      </c>
      <c r="AF1938" s="242">
        <f t="shared" si="601"/>
        <v>467669.80000000005</v>
      </c>
      <c r="AG1938" s="242">
        <f t="shared" si="608"/>
        <v>474969.80000000005</v>
      </c>
      <c r="AH1938" s="242">
        <f t="shared" si="602"/>
        <v>47497</v>
      </c>
      <c r="AI1938" s="242">
        <f t="shared" si="603"/>
        <v>17570</v>
      </c>
      <c r="AJ1938" s="244">
        <f t="shared" si="604"/>
        <v>540030</v>
      </c>
      <c r="AM1938" s="246">
        <f t="shared" si="605"/>
        <v>21290</v>
      </c>
      <c r="AN1938" s="246">
        <f t="shared" si="606"/>
        <v>15610</v>
      </c>
    </row>
    <row r="1939" spans="2:40">
      <c r="B1939" s="247">
        <v>1934</v>
      </c>
      <c r="J1939" s="247">
        <v>1434</v>
      </c>
      <c r="N1939" s="195">
        <v>561640</v>
      </c>
      <c r="O1939" s="195">
        <v>434230</v>
      </c>
      <c r="Q1939" s="241">
        <v>6060</v>
      </c>
      <c r="R1939" s="242">
        <f t="shared" si="591"/>
        <v>23490</v>
      </c>
      <c r="S1939" s="242">
        <f t="shared" si="593"/>
        <v>29460.000000000004</v>
      </c>
      <c r="T1939" s="242">
        <f t="shared" si="594"/>
        <v>309170.39999999997</v>
      </c>
      <c r="U1939" s="242">
        <f t="shared" si="597"/>
        <v>362120.39999999997</v>
      </c>
      <c r="V1939" s="242">
        <f t="shared" si="607"/>
        <v>368180.39999999997</v>
      </c>
      <c r="W1939" s="242">
        <f t="shared" si="598"/>
        <v>36818</v>
      </c>
      <c r="X1939" s="242">
        <f t="shared" si="599"/>
        <v>13620</v>
      </c>
      <c r="Y1939" s="244">
        <f t="shared" si="600"/>
        <v>418610</v>
      </c>
      <c r="AB1939" s="241">
        <v>7300</v>
      </c>
      <c r="AC1939" s="242">
        <f t="shared" si="592"/>
        <v>27990</v>
      </c>
      <c r="AD1939" s="242">
        <f t="shared" si="595"/>
        <v>37580</v>
      </c>
      <c r="AE1939" s="242">
        <f t="shared" si="596"/>
        <v>402380.4</v>
      </c>
      <c r="AF1939" s="242">
        <f t="shared" si="601"/>
        <v>467950.4</v>
      </c>
      <c r="AG1939" s="242">
        <f t="shared" si="608"/>
        <v>475250.4</v>
      </c>
      <c r="AH1939" s="242">
        <f t="shared" si="602"/>
        <v>47525</v>
      </c>
      <c r="AI1939" s="242">
        <f t="shared" si="603"/>
        <v>17580</v>
      </c>
      <c r="AJ1939" s="244">
        <f t="shared" si="604"/>
        <v>540350</v>
      </c>
      <c r="AM1939" s="246">
        <f t="shared" si="605"/>
        <v>21290</v>
      </c>
      <c r="AN1939" s="246">
        <f t="shared" si="606"/>
        <v>15620</v>
      </c>
    </row>
    <row r="1940" spans="2:40">
      <c r="B1940" s="2">
        <v>1935</v>
      </c>
      <c r="J1940" s="247">
        <v>1435</v>
      </c>
      <c r="N1940" s="195">
        <v>561960</v>
      </c>
      <c r="O1940" s="195">
        <v>434460</v>
      </c>
      <c r="Q1940" s="241">
        <v>6060</v>
      </c>
      <c r="R1940" s="242">
        <f t="shared" si="591"/>
        <v>23490</v>
      </c>
      <c r="S1940" s="242">
        <f t="shared" si="593"/>
        <v>29460.000000000004</v>
      </c>
      <c r="T1940" s="242">
        <f t="shared" si="594"/>
        <v>309386</v>
      </c>
      <c r="U1940" s="242">
        <f t="shared" si="597"/>
        <v>362336</v>
      </c>
      <c r="V1940" s="242">
        <f t="shared" si="607"/>
        <v>368396</v>
      </c>
      <c r="W1940" s="242">
        <f t="shared" si="598"/>
        <v>36840</v>
      </c>
      <c r="X1940" s="242">
        <f t="shared" si="599"/>
        <v>13630</v>
      </c>
      <c r="Y1940" s="244">
        <f t="shared" si="600"/>
        <v>418860</v>
      </c>
      <c r="AB1940" s="241">
        <v>7300</v>
      </c>
      <c r="AC1940" s="242">
        <f t="shared" si="592"/>
        <v>27990</v>
      </c>
      <c r="AD1940" s="242">
        <f t="shared" si="595"/>
        <v>37580</v>
      </c>
      <c r="AE1940" s="242">
        <f t="shared" si="596"/>
        <v>402661.00000000006</v>
      </c>
      <c r="AF1940" s="242">
        <f t="shared" si="601"/>
        <v>468231.00000000006</v>
      </c>
      <c r="AG1940" s="242">
        <f t="shared" si="608"/>
        <v>475531.00000000006</v>
      </c>
      <c r="AH1940" s="242">
        <f t="shared" si="602"/>
        <v>47553</v>
      </c>
      <c r="AI1940" s="242">
        <f t="shared" si="603"/>
        <v>17590</v>
      </c>
      <c r="AJ1940" s="244">
        <f t="shared" si="604"/>
        <v>540670</v>
      </c>
      <c r="AM1940" s="246">
        <f t="shared" si="605"/>
        <v>21290</v>
      </c>
      <c r="AN1940" s="246">
        <f t="shared" si="606"/>
        <v>15600</v>
      </c>
    </row>
    <row r="1941" spans="2:40">
      <c r="B1941" s="247">
        <v>1936</v>
      </c>
      <c r="J1941" s="247">
        <v>1436</v>
      </c>
      <c r="N1941" s="195">
        <v>562280</v>
      </c>
      <c r="O1941" s="195">
        <v>434710</v>
      </c>
      <c r="Q1941" s="241">
        <v>6060</v>
      </c>
      <c r="R1941" s="242">
        <f t="shared" si="591"/>
        <v>23490</v>
      </c>
      <c r="S1941" s="242">
        <f t="shared" si="593"/>
        <v>29460.000000000004</v>
      </c>
      <c r="T1941" s="242">
        <f t="shared" si="594"/>
        <v>309601.59999999998</v>
      </c>
      <c r="U1941" s="242">
        <f t="shared" si="597"/>
        <v>362551.6</v>
      </c>
      <c r="V1941" s="242">
        <f t="shared" si="607"/>
        <v>368611.6</v>
      </c>
      <c r="W1941" s="242">
        <f t="shared" si="598"/>
        <v>36861</v>
      </c>
      <c r="X1941" s="242">
        <f t="shared" si="599"/>
        <v>13630</v>
      </c>
      <c r="Y1941" s="244">
        <f t="shared" si="600"/>
        <v>419100</v>
      </c>
      <c r="AB1941" s="241">
        <v>7300</v>
      </c>
      <c r="AC1941" s="242">
        <f t="shared" si="592"/>
        <v>27990</v>
      </c>
      <c r="AD1941" s="242">
        <f t="shared" si="595"/>
        <v>37580</v>
      </c>
      <c r="AE1941" s="242">
        <f t="shared" si="596"/>
        <v>402941.60000000003</v>
      </c>
      <c r="AF1941" s="242">
        <f t="shared" si="601"/>
        <v>468511.60000000003</v>
      </c>
      <c r="AG1941" s="242">
        <f t="shared" si="608"/>
        <v>475811.60000000003</v>
      </c>
      <c r="AH1941" s="242">
        <f t="shared" si="602"/>
        <v>47581</v>
      </c>
      <c r="AI1941" s="242">
        <f t="shared" si="603"/>
        <v>17600</v>
      </c>
      <c r="AJ1941" s="244">
        <f t="shared" si="604"/>
        <v>540990</v>
      </c>
      <c r="AM1941" s="246">
        <f t="shared" si="605"/>
        <v>21290</v>
      </c>
      <c r="AN1941" s="246">
        <f t="shared" si="606"/>
        <v>15610</v>
      </c>
    </row>
    <row r="1942" spans="2:40">
      <c r="B1942" s="2">
        <v>1937</v>
      </c>
      <c r="J1942" s="247">
        <v>1437</v>
      </c>
      <c r="N1942" s="195">
        <v>562600</v>
      </c>
      <c r="O1942" s="195">
        <v>434960</v>
      </c>
      <c r="Q1942" s="241">
        <v>6060</v>
      </c>
      <c r="R1942" s="242">
        <f t="shared" si="591"/>
        <v>23490</v>
      </c>
      <c r="S1942" s="242">
        <f t="shared" si="593"/>
        <v>29460.000000000004</v>
      </c>
      <c r="T1942" s="242">
        <f t="shared" si="594"/>
        <v>309817.2</v>
      </c>
      <c r="U1942" s="242">
        <f t="shared" si="597"/>
        <v>362767.2</v>
      </c>
      <c r="V1942" s="242">
        <f t="shared" si="607"/>
        <v>368827.2</v>
      </c>
      <c r="W1942" s="242">
        <f t="shared" si="598"/>
        <v>36883</v>
      </c>
      <c r="X1942" s="242">
        <f t="shared" si="599"/>
        <v>13640</v>
      </c>
      <c r="Y1942" s="244">
        <f t="shared" si="600"/>
        <v>419350</v>
      </c>
      <c r="AB1942" s="241">
        <v>7300</v>
      </c>
      <c r="AC1942" s="242">
        <f t="shared" si="592"/>
        <v>27990</v>
      </c>
      <c r="AD1942" s="242">
        <f t="shared" si="595"/>
        <v>37580</v>
      </c>
      <c r="AE1942" s="242">
        <f t="shared" si="596"/>
        <v>403222.2</v>
      </c>
      <c r="AF1942" s="242">
        <f t="shared" si="601"/>
        <v>468792.2</v>
      </c>
      <c r="AG1942" s="242">
        <f t="shared" si="608"/>
        <v>476092.2</v>
      </c>
      <c r="AH1942" s="242">
        <f t="shared" si="602"/>
        <v>47609</v>
      </c>
      <c r="AI1942" s="242">
        <f t="shared" si="603"/>
        <v>17610</v>
      </c>
      <c r="AJ1942" s="244">
        <f t="shared" si="604"/>
        <v>541310</v>
      </c>
      <c r="AM1942" s="246">
        <f t="shared" si="605"/>
        <v>21290</v>
      </c>
      <c r="AN1942" s="246">
        <f t="shared" si="606"/>
        <v>15610</v>
      </c>
    </row>
    <row r="1943" spans="2:40">
      <c r="B1943" s="247">
        <v>1938</v>
      </c>
      <c r="J1943" s="247">
        <v>1438</v>
      </c>
      <c r="N1943" s="195">
        <v>562920</v>
      </c>
      <c r="O1943" s="195">
        <v>435200</v>
      </c>
      <c r="Q1943" s="241">
        <v>6060</v>
      </c>
      <c r="R1943" s="242">
        <f t="shared" si="591"/>
        <v>23490</v>
      </c>
      <c r="S1943" s="242">
        <f t="shared" si="593"/>
        <v>29460.000000000004</v>
      </c>
      <c r="T1943" s="242">
        <f t="shared" si="594"/>
        <v>310032.8</v>
      </c>
      <c r="U1943" s="242">
        <f t="shared" si="597"/>
        <v>362982.8</v>
      </c>
      <c r="V1943" s="242">
        <f t="shared" si="607"/>
        <v>369042.8</v>
      </c>
      <c r="W1943" s="242">
        <f t="shared" si="598"/>
        <v>36904</v>
      </c>
      <c r="X1943" s="242">
        <f t="shared" si="599"/>
        <v>13650</v>
      </c>
      <c r="Y1943" s="244">
        <f t="shared" si="600"/>
        <v>419590</v>
      </c>
      <c r="AB1943" s="241">
        <v>7300</v>
      </c>
      <c r="AC1943" s="242">
        <f t="shared" si="592"/>
        <v>27990</v>
      </c>
      <c r="AD1943" s="242">
        <f t="shared" si="595"/>
        <v>37580</v>
      </c>
      <c r="AE1943" s="242">
        <f t="shared" si="596"/>
        <v>403502.80000000005</v>
      </c>
      <c r="AF1943" s="242">
        <f t="shared" si="601"/>
        <v>469072.80000000005</v>
      </c>
      <c r="AG1943" s="242">
        <f t="shared" si="608"/>
        <v>476372.80000000005</v>
      </c>
      <c r="AH1943" s="242">
        <f t="shared" si="602"/>
        <v>47637</v>
      </c>
      <c r="AI1943" s="242">
        <f t="shared" si="603"/>
        <v>17620</v>
      </c>
      <c r="AJ1943" s="244">
        <f t="shared" si="604"/>
        <v>541620</v>
      </c>
      <c r="AM1943" s="246">
        <f t="shared" si="605"/>
        <v>21300</v>
      </c>
      <c r="AN1943" s="246">
        <f t="shared" si="606"/>
        <v>15610</v>
      </c>
    </row>
    <row r="1944" spans="2:40">
      <c r="B1944" s="2">
        <v>1939</v>
      </c>
      <c r="J1944" s="247">
        <v>1439</v>
      </c>
      <c r="N1944" s="195">
        <v>563240</v>
      </c>
      <c r="O1944" s="195">
        <v>435450</v>
      </c>
      <c r="Q1944" s="241">
        <v>6060</v>
      </c>
      <c r="R1944" s="242">
        <f t="shared" si="591"/>
        <v>23490</v>
      </c>
      <c r="S1944" s="242">
        <f t="shared" si="593"/>
        <v>29460.000000000004</v>
      </c>
      <c r="T1944" s="242">
        <f t="shared" si="594"/>
        <v>310248.39999999997</v>
      </c>
      <c r="U1944" s="242">
        <f t="shared" si="597"/>
        <v>363198.39999999997</v>
      </c>
      <c r="V1944" s="242">
        <f t="shared" si="607"/>
        <v>369258.39999999997</v>
      </c>
      <c r="W1944" s="242">
        <f t="shared" si="598"/>
        <v>36926</v>
      </c>
      <c r="X1944" s="242">
        <f t="shared" si="599"/>
        <v>13660</v>
      </c>
      <c r="Y1944" s="244">
        <f t="shared" si="600"/>
        <v>419840</v>
      </c>
      <c r="AB1944" s="241">
        <v>7300</v>
      </c>
      <c r="AC1944" s="242">
        <f t="shared" si="592"/>
        <v>27990</v>
      </c>
      <c r="AD1944" s="242">
        <f t="shared" si="595"/>
        <v>37580</v>
      </c>
      <c r="AE1944" s="242">
        <f t="shared" si="596"/>
        <v>403783.4</v>
      </c>
      <c r="AF1944" s="242">
        <f t="shared" si="601"/>
        <v>469353.4</v>
      </c>
      <c r="AG1944" s="242">
        <f t="shared" si="608"/>
        <v>476653.4</v>
      </c>
      <c r="AH1944" s="242">
        <f t="shared" si="602"/>
        <v>47665</v>
      </c>
      <c r="AI1944" s="242">
        <f t="shared" si="603"/>
        <v>17630</v>
      </c>
      <c r="AJ1944" s="244">
        <f t="shared" si="604"/>
        <v>541940</v>
      </c>
      <c r="AM1944" s="246">
        <f t="shared" si="605"/>
        <v>21300</v>
      </c>
      <c r="AN1944" s="246">
        <f t="shared" si="606"/>
        <v>15610</v>
      </c>
    </row>
    <row r="1945" spans="2:40">
      <c r="B1945" s="247">
        <v>1940</v>
      </c>
      <c r="J1945" s="247">
        <v>1440</v>
      </c>
      <c r="N1945" s="195">
        <v>563560</v>
      </c>
      <c r="O1945" s="195">
        <v>435690</v>
      </c>
      <c r="Q1945" s="241">
        <v>6060</v>
      </c>
      <c r="R1945" s="242">
        <f t="shared" si="591"/>
        <v>23490</v>
      </c>
      <c r="S1945" s="242">
        <f t="shared" si="593"/>
        <v>29460.000000000004</v>
      </c>
      <c r="T1945" s="242">
        <f t="shared" si="594"/>
        <v>310464</v>
      </c>
      <c r="U1945" s="242">
        <f t="shared" si="597"/>
        <v>363414</v>
      </c>
      <c r="V1945" s="242">
        <f t="shared" si="607"/>
        <v>369474</v>
      </c>
      <c r="W1945" s="242">
        <f t="shared" si="598"/>
        <v>36947</v>
      </c>
      <c r="X1945" s="242">
        <f t="shared" si="599"/>
        <v>13670</v>
      </c>
      <c r="Y1945" s="244">
        <f t="shared" si="600"/>
        <v>420090</v>
      </c>
      <c r="AB1945" s="241">
        <v>7300</v>
      </c>
      <c r="AC1945" s="242">
        <f t="shared" si="592"/>
        <v>27990</v>
      </c>
      <c r="AD1945" s="242">
        <f t="shared" si="595"/>
        <v>37580</v>
      </c>
      <c r="AE1945" s="242">
        <f t="shared" si="596"/>
        <v>404064.00000000006</v>
      </c>
      <c r="AF1945" s="242">
        <f t="shared" si="601"/>
        <v>469634.00000000006</v>
      </c>
      <c r="AG1945" s="242">
        <f t="shared" si="608"/>
        <v>476934.00000000006</v>
      </c>
      <c r="AH1945" s="242">
        <f t="shared" si="602"/>
        <v>47693</v>
      </c>
      <c r="AI1945" s="242">
        <f t="shared" si="603"/>
        <v>17640</v>
      </c>
      <c r="AJ1945" s="244">
        <f t="shared" si="604"/>
        <v>542260</v>
      </c>
      <c r="AM1945" s="246">
        <f t="shared" si="605"/>
        <v>21300</v>
      </c>
      <c r="AN1945" s="246">
        <f t="shared" si="606"/>
        <v>15600</v>
      </c>
    </row>
    <row r="1946" spans="2:40">
      <c r="B1946" s="2">
        <v>1941</v>
      </c>
      <c r="J1946" s="247">
        <v>1441</v>
      </c>
      <c r="N1946" s="195">
        <v>563870</v>
      </c>
      <c r="O1946" s="195">
        <v>435940</v>
      </c>
      <c r="Q1946" s="241">
        <v>6060</v>
      </c>
      <c r="R1946" s="242">
        <f t="shared" si="591"/>
        <v>23490</v>
      </c>
      <c r="S1946" s="242">
        <f t="shared" si="593"/>
        <v>29460.000000000004</v>
      </c>
      <c r="T1946" s="242">
        <f t="shared" si="594"/>
        <v>310679.59999999998</v>
      </c>
      <c r="U1946" s="242">
        <f t="shared" si="597"/>
        <v>363629.6</v>
      </c>
      <c r="V1946" s="242">
        <f t="shared" si="607"/>
        <v>369689.59999999998</v>
      </c>
      <c r="W1946" s="242">
        <f t="shared" si="598"/>
        <v>36969</v>
      </c>
      <c r="X1946" s="242">
        <f t="shared" si="599"/>
        <v>13670</v>
      </c>
      <c r="Y1946" s="244">
        <f t="shared" si="600"/>
        <v>420320</v>
      </c>
      <c r="AB1946" s="241">
        <v>7300</v>
      </c>
      <c r="AC1946" s="242">
        <f t="shared" si="592"/>
        <v>27990</v>
      </c>
      <c r="AD1946" s="242">
        <f t="shared" si="595"/>
        <v>37580</v>
      </c>
      <c r="AE1946" s="242">
        <f t="shared" si="596"/>
        <v>404344.60000000003</v>
      </c>
      <c r="AF1946" s="242">
        <f t="shared" si="601"/>
        <v>469914.60000000003</v>
      </c>
      <c r="AG1946" s="242">
        <f t="shared" si="608"/>
        <v>477214.60000000003</v>
      </c>
      <c r="AH1946" s="242">
        <f t="shared" si="602"/>
        <v>47721</v>
      </c>
      <c r="AI1946" s="242">
        <f t="shared" si="603"/>
        <v>17650</v>
      </c>
      <c r="AJ1946" s="244">
        <f t="shared" si="604"/>
        <v>542580</v>
      </c>
      <c r="AM1946" s="246">
        <f t="shared" si="605"/>
        <v>21290</v>
      </c>
      <c r="AN1946" s="246">
        <f t="shared" si="606"/>
        <v>15620</v>
      </c>
    </row>
    <row r="1947" spans="2:40">
      <c r="B1947" s="247">
        <v>1942</v>
      </c>
      <c r="J1947" s="247">
        <v>1442</v>
      </c>
      <c r="N1947" s="195">
        <v>564200</v>
      </c>
      <c r="O1947" s="195">
        <v>436180</v>
      </c>
      <c r="Q1947" s="241">
        <v>6060</v>
      </c>
      <c r="R1947" s="242">
        <f t="shared" si="591"/>
        <v>23490</v>
      </c>
      <c r="S1947" s="242">
        <f t="shared" si="593"/>
        <v>29460.000000000004</v>
      </c>
      <c r="T1947" s="242">
        <f t="shared" si="594"/>
        <v>310895.2</v>
      </c>
      <c r="U1947" s="242">
        <f t="shared" si="597"/>
        <v>363845.2</v>
      </c>
      <c r="V1947" s="242">
        <f t="shared" si="607"/>
        <v>369905.2</v>
      </c>
      <c r="W1947" s="242">
        <f t="shared" si="598"/>
        <v>36991</v>
      </c>
      <c r="X1947" s="242">
        <f t="shared" si="599"/>
        <v>13680</v>
      </c>
      <c r="Y1947" s="244">
        <f t="shared" si="600"/>
        <v>420570</v>
      </c>
      <c r="AB1947" s="241">
        <v>7300</v>
      </c>
      <c r="AC1947" s="242">
        <f t="shared" si="592"/>
        <v>27990</v>
      </c>
      <c r="AD1947" s="242">
        <f t="shared" si="595"/>
        <v>37580</v>
      </c>
      <c r="AE1947" s="242">
        <f t="shared" si="596"/>
        <v>404625.2</v>
      </c>
      <c r="AF1947" s="242">
        <f t="shared" si="601"/>
        <v>470195.20000000001</v>
      </c>
      <c r="AG1947" s="242">
        <f t="shared" si="608"/>
        <v>477495.2</v>
      </c>
      <c r="AH1947" s="242">
        <f t="shared" si="602"/>
        <v>47750</v>
      </c>
      <c r="AI1947" s="242">
        <f t="shared" si="603"/>
        <v>17660</v>
      </c>
      <c r="AJ1947" s="244">
        <f t="shared" si="604"/>
        <v>542900</v>
      </c>
      <c r="AM1947" s="246">
        <f t="shared" si="605"/>
        <v>21300</v>
      </c>
      <c r="AN1947" s="246">
        <f t="shared" si="606"/>
        <v>15610</v>
      </c>
    </row>
    <row r="1948" spans="2:40">
      <c r="B1948" s="2">
        <v>1943</v>
      </c>
      <c r="J1948" s="247">
        <v>1443</v>
      </c>
      <c r="N1948" s="195">
        <v>564520</v>
      </c>
      <c r="O1948" s="195">
        <v>436430</v>
      </c>
      <c r="Q1948" s="241">
        <v>6060</v>
      </c>
      <c r="R1948" s="242">
        <f t="shared" si="591"/>
        <v>23490</v>
      </c>
      <c r="S1948" s="242">
        <f t="shared" si="593"/>
        <v>29460.000000000004</v>
      </c>
      <c r="T1948" s="242">
        <f t="shared" si="594"/>
        <v>311110.8</v>
      </c>
      <c r="U1948" s="242">
        <f t="shared" si="597"/>
        <v>364060.8</v>
      </c>
      <c r="V1948" s="242">
        <f t="shared" si="607"/>
        <v>370120.8</v>
      </c>
      <c r="W1948" s="242">
        <f t="shared" si="598"/>
        <v>37012</v>
      </c>
      <c r="X1948" s="242">
        <f t="shared" si="599"/>
        <v>13690</v>
      </c>
      <c r="Y1948" s="244">
        <f t="shared" si="600"/>
        <v>420820</v>
      </c>
      <c r="AB1948" s="241">
        <v>7300</v>
      </c>
      <c r="AC1948" s="242">
        <f t="shared" si="592"/>
        <v>27990</v>
      </c>
      <c r="AD1948" s="242">
        <f t="shared" si="595"/>
        <v>37580</v>
      </c>
      <c r="AE1948" s="242">
        <f t="shared" si="596"/>
        <v>404905.80000000005</v>
      </c>
      <c r="AF1948" s="242">
        <f t="shared" si="601"/>
        <v>470475.80000000005</v>
      </c>
      <c r="AG1948" s="242">
        <f t="shared" si="608"/>
        <v>477775.80000000005</v>
      </c>
      <c r="AH1948" s="242">
        <f t="shared" si="602"/>
        <v>47778</v>
      </c>
      <c r="AI1948" s="242">
        <f t="shared" si="603"/>
        <v>17670</v>
      </c>
      <c r="AJ1948" s="244">
        <f t="shared" si="604"/>
        <v>543220</v>
      </c>
      <c r="AM1948" s="246">
        <f t="shared" si="605"/>
        <v>21300</v>
      </c>
      <c r="AN1948" s="246">
        <f t="shared" si="606"/>
        <v>15610</v>
      </c>
    </row>
    <row r="1949" spans="2:40">
      <c r="B1949" s="247">
        <v>1944</v>
      </c>
      <c r="J1949" s="247">
        <v>1444</v>
      </c>
      <c r="N1949" s="195">
        <v>564840</v>
      </c>
      <c r="O1949" s="195">
        <v>436680</v>
      </c>
      <c r="Q1949" s="241">
        <v>6060</v>
      </c>
      <c r="R1949" s="242">
        <f t="shared" si="591"/>
        <v>23490</v>
      </c>
      <c r="S1949" s="242">
        <f t="shared" si="593"/>
        <v>29460.000000000004</v>
      </c>
      <c r="T1949" s="242">
        <f t="shared" si="594"/>
        <v>311326.39999999997</v>
      </c>
      <c r="U1949" s="242">
        <f t="shared" si="597"/>
        <v>364276.39999999997</v>
      </c>
      <c r="V1949" s="242">
        <f t="shared" si="607"/>
        <v>370336.39999999997</v>
      </c>
      <c r="W1949" s="242">
        <f t="shared" si="598"/>
        <v>37034</v>
      </c>
      <c r="X1949" s="242">
        <f t="shared" si="599"/>
        <v>13700</v>
      </c>
      <c r="Y1949" s="244">
        <f t="shared" si="600"/>
        <v>421070</v>
      </c>
      <c r="AB1949" s="241">
        <v>7300</v>
      </c>
      <c r="AC1949" s="242">
        <f t="shared" si="592"/>
        <v>27990</v>
      </c>
      <c r="AD1949" s="242">
        <f t="shared" si="595"/>
        <v>37580</v>
      </c>
      <c r="AE1949" s="242">
        <f t="shared" si="596"/>
        <v>405186.4</v>
      </c>
      <c r="AF1949" s="242">
        <f t="shared" si="601"/>
        <v>470756.4</v>
      </c>
      <c r="AG1949" s="242">
        <f t="shared" si="608"/>
        <v>478056.4</v>
      </c>
      <c r="AH1949" s="242">
        <f t="shared" si="602"/>
        <v>47806</v>
      </c>
      <c r="AI1949" s="242">
        <f t="shared" si="603"/>
        <v>17680</v>
      </c>
      <c r="AJ1949" s="244">
        <f t="shared" si="604"/>
        <v>543540</v>
      </c>
      <c r="AM1949" s="246">
        <f t="shared" si="605"/>
        <v>21300</v>
      </c>
      <c r="AN1949" s="246">
        <f t="shared" si="606"/>
        <v>15610</v>
      </c>
    </row>
    <row r="1950" spans="2:40">
      <c r="B1950" s="2">
        <v>1945</v>
      </c>
      <c r="J1950" s="247">
        <v>1445</v>
      </c>
      <c r="N1950" s="195">
        <v>565160</v>
      </c>
      <c r="O1950" s="195">
        <v>436920</v>
      </c>
      <c r="Q1950" s="241">
        <v>6060</v>
      </c>
      <c r="R1950" s="242">
        <f t="shared" si="591"/>
        <v>23490</v>
      </c>
      <c r="S1950" s="242">
        <f t="shared" si="593"/>
        <v>29460.000000000004</v>
      </c>
      <c r="T1950" s="242">
        <f t="shared" si="594"/>
        <v>311542</v>
      </c>
      <c r="U1950" s="242">
        <f t="shared" si="597"/>
        <v>364492</v>
      </c>
      <c r="V1950" s="242">
        <f t="shared" si="607"/>
        <v>370552</v>
      </c>
      <c r="W1950" s="242">
        <f t="shared" si="598"/>
        <v>37055</v>
      </c>
      <c r="X1950" s="242">
        <f t="shared" si="599"/>
        <v>13710</v>
      </c>
      <c r="Y1950" s="244">
        <f t="shared" si="600"/>
        <v>421310</v>
      </c>
      <c r="AB1950" s="241">
        <v>7300</v>
      </c>
      <c r="AC1950" s="242">
        <f t="shared" si="592"/>
        <v>27990</v>
      </c>
      <c r="AD1950" s="242">
        <f t="shared" si="595"/>
        <v>37580</v>
      </c>
      <c r="AE1950" s="242">
        <f t="shared" si="596"/>
        <v>405467.00000000006</v>
      </c>
      <c r="AF1950" s="242">
        <f t="shared" si="601"/>
        <v>471037.00000000006</v>
      </c>
      <c r="AG1950" s="242">
        <f t="shared" si="608"/>
        <v>478337.00000000006</v>
      </c>
      <c r="AH1950" s="242">
        <f t="shared" si="602"/>
        <v>47834</v>
      </c>
      <c r="AI1950" s="242">
        <f t="shared" si="603"/>
        <v>17690</v>
      </c>
      <c r="AJ1950" s="244">
        <f t="shared" si="604"/>
        <v>543860</v>
      </c>
      <c r="AM1950" s="246">
        <f t="shared" si="605"/>
        <v>21300</v>
      </c>
      <c r="AN1950" s="246">
        <f t="shared" si="606"/>
        <v>15610</v>
      </c>
    </row>
    <row r="1951" spans="2:40">
      <c r="B1951" s="247">
        <v>1946</v>
      </c>
      <c r="J1951" s="247">
        <v>1446</v>
      </c>
      <c r="N1951" s="195">
        <v>565480</v>
      </c>
      <c r="O1951" s="195">
        <v>437160</v>
      </c>
      <c r="Q1951" s="241">
        <v>6060</v>
      </c>
      <c r="R1951" s="242">
        <f t="shared" si="591"/>
        <v>23490</v>
      </c>
      <c r="S1951" s="242">
        <f t="shared" si="593"/>
        <v>29460.000000000004</v>
      </c>
      <c r="T1951" s="242">
        <f t="shared" si="594"/>
        <v>311757.59999999998</v>
      </c>
      <c r="U1951" s="242">
        <f t="shared" si="597"/>
        <v>364707.6</v>
      </c>
      <c r="V1951" s="242">
        <f t="shared" si="607"/>
        <v>370767.6</v>
      </c>
      <c r="W1951" s="242">
        <f t="shared" si="598"/>
        <v>37077</v>
      </c>
      <c r="X1951" s="242">
        <f t="shared" si="599"/>
        <v>13710</v>
      </c>
      <c r="Y1951" s="244">
        <f t="shared" si="600"/>
        <v>421550</v>
      </c>
      <c r="AB1951" s="241">
        <v>7300</v>
      </c>
      <c r="AC1951" s="242">
        <f t="shared" si="592"/>
        <v>27990</v>
      </c>
      <c r="AD1951" s="242">
        <f t="shared" si="595"/>
        <v>37580</v>
      </c>
      <c r="AE1951" s="242">
        <f t="shared" si="596"/>
        <v>405747.60000000003</v>
      </c>
      <c r="AF1951" s="242">
        <f t="shared" si="601"/>
        <v>471317.60000000003</v>
      </c>
      <c r="AG1951" s="242">
        <f t="shared" si="608"/>
        <v>478617.60000000003</v>
      </c>
      <c r="AH1951" s="242">
        <f t="shared" si="602"/>
        <v>47862</v>
      </c>
      <c r="AI1951" s="242">
        <f t="shared" si="603"/>
        <v>17700</v>
      </c>
      <c r="AJ1951" s="244">
        <f t="shared" si="604"/>
        <v>544170</v>
      </c>
      <c r="AM1951" s="246">
        <f t="shared" si="605"/>
        <v>21310</v>
      </c>
      <c r="AN1951" s="246">
        <f t="shared" si="606"/>
        <v>15610</v>
      </c>
    </row>
    <row r="1952" spans="2:40">
      <c r="B1952" s="2">
        <v>1947</v>
      </c>
      <c r="J1952" s="247">
        <v>1447</v>
      </c>
      <c r="N1952" s="195">
        <v>565800</v>
      </c>
      <c r="O1952" s="195">
        <v>437410</v>
      </c>
      <c r="Q1952" s="241">
        <v>6060</v>
      </c>
      <c r="R1952" s="242">
        <f t="shared" si="591"/>
        <v>23490</v>
      </c>
      <c r="S1952" s="242">
        <f t="shared" si="593"/>
        <v>29460.000000000004</v>
      </c>
      <c r="T1952" s="242">
        <f t="shared" si="594"/>
        <v>311973.2</v>
      </c>
      <c r="U1952" s="242">
        <f t="shared" si="597"/>
        <v>364923.2</v>
      </c>
      <c r="V1952" s="242">
        <f t="shared" si="607"/>
        <v>370983.2</v>
      </c>
      <c r="W1952" s="242">
        <f t="shared" si="598"/>
        <v>37098</v>
      </c>
      <c r="X1952" s="242">
        <f t="shared" si="599"/>
        <v>13720</v>
      </c>
      <c r="Y1952" s="244">
        <f t="shared" si="600"/>
        <v>421800</v>
      </c>
      <c r="AB1952" s="241">
        <v>7300</v>
      </c>
      <c r="AC1952" s="242">
        <f t="shared" si="592"/>
        <v>27990</v>
      </c>
      <c r="AD1952" s="242">
        <f t="shared" si="595"/>
        <v>37580</v>
      </c>
      <c r="AE1952" s="242">
        <f t="shared" si="596"/>
        <v>406028.2</v>
      </c>
      <c r="AF1952" s="242">
        <f t="shared" si="601"/>
        <v>471598.2</v>
      </c>
      <c r="AG1952" s="242">
        <f t="shared" si="608"/>
        <v>478898.2</v>
      </c>
      <c r="AH1952" s="242">
        <f t="shared" si="602"/>
        <v>47890</v>
      </c>
      <c r="AI1952" s="242">
        <f t="shared" si="603"/>
        <v>17710</v>
      </c>
      <c r="AJ1952" s="244">
        <f t="shared" si="604"/>
        <v>544490</v>
      </c>
      <c r="AM1952" s="246">
        <f t="shared" si="605"/>
        <v>21310</v>
      </c>
      <c r="AN1952" s="246">
        <f t="shared" si="606"/>
        <v>15610</v>
      </c>
    </row>
    <row r="1953" spans="2:40">
      <c r="B1953" s="247">
        <v>1948</v>
      </c>
      <c r="J1953" s="247">
        <v>1448</v>
      </c>
      <c r="N1953" s="195">
        <v>566110</v>
      </c>
      <c r="O1953" s="195">
        <v>437660</v>
      </c>
      <c r="Q1953" s="241">
        <v>6060</v>
      </c>
      <c r="R1953" s="242">
        <f t="shared" si="591"/>
        <v>23490</v>
      </c>
      <c r="S1953" s="242">
        <f t="shared" si="593"/>
        <v>29460.000000000004</v>
      </c>
      <c r="T1953" s="242">
        <f t="shared" si="594"/>
        <v>312188.79999999999</v>
      </c>
      <c r="U1953" s="242">
        <f t="shared" si="597"/>
        <v>365138.8</v>
      </c>
      <c r="V1953" s="242">
        <f t="shared" si="607"/>
        <v>371198.8</v>
      </c>
      <c r="W1953" s="242">
        <f t="shared" si="598"/>
        <v>37120</v>
      </c>
      <c r="X1953" s="242">
        <f t="shared" si="599"/>
        <v>13730</v>
      </c>
      <c r="Y1953" s="244">
        <f t="shared" si="600"/>
        <v>422040</v>
      </c>
      <c r="AB1953" s="241">
        <v>7300</v>
      </c>
      <c r="AC1953" s="242">
        <f t="shared" si="592"/>
        <v>27990</v>
      </c>
      <c r="AD1953" s="242">
        <f t="shared" si="595"/>
        <v>37580</v>
      </c>
      <c r="AE1953" s="242">
        <f t="shared" si="596"/>
        <v>406308.80000000005</v>
      </c>
      <c r="AF1953" s="242">
        <f t="shared" si="601"/>
        <v>471878.80000000005</v>
      </c>
      <c r="AG1953" s="242">
        <f t="shared" si="608"/>
        <v>479178.80000000005</v>
      </c>
      <c r="AH1953" s="242">
        <f t="shared" si="602"/>
        <v>47918</v>
      </c>
      <c r="AI1953" s="242">
        <f t="shared" si="603"/>
        <v>17720</v>
      </c>
      <c r="AJ1953" s="244">
        <f t="shared" si="604"/>
        <v>544810</v>
      </c>
      <c r="AM1953" s="246">
        <f t="shared" si="605"/>
        <v>21300</v>
      </c>
      <c r="AN1953" s="246">
        <f t="shared" si="606"/>
        <v>15620</v>
      </c>
    </row>
    <row r="1954" spans="2:40">
      <c r="B1954" s="2">
        <v>1949</v>
      </c>
      <c r="J1954" s="247">
        <v>1449</v>
      </c>
      <c r="N1954" s="195">
        <v>566430</v>
      </c>
      <c r="O1954" s="195">
        <v>437900</v>
      </c>
      <c r="Q1954" s="241">
        <v>6060</v>
      </c>
      <c r="R1954" s="242">
        <f t="shared" si="591"/>
        <v>23490</v>
      </c>
      <c r="S1954" s="242">
        <f t="shared" si="593"/>
        <v>29460.000000000004</v>
      </c>
      <c r="T1954" s="242">
        <f t="shared" si="594"/>
        <v>312404.39999999997</v>
      </c>
      <c r="U1954" s="242">
        <f t="shared" si="597"/>
        <v>365354.39999999997</v>
      </c>
      <c r="V1954" s="242">
        <f t="shared" si="607"/>
        <v>371414.39999999997</v>
      </c>
      <c r="W1954" s="242">
        <f t="shared" si="598"/>
        <v>37141</v>
      </c>
      <c r="X1954" s="242">
        <f t="shared" si="599"/>
        <v>13740</v>
      </c>
      <c r="Y1954" s="244">
        <f t="shared" si="600"/>
        <v>422290</v>
      </c>
      <c r="AB1954" s="241">
        <v>7300</v>
      </c>
      <c r="AC1954" s="242">
        <f t="shared" si="592"/>
        <v>27990</v>
      </c>
      <c r="AD1954" s="242">
        <f t="shared" si="595"/>
        <v>37580</v>
      </c>
      <c r="AE1954" s="242">
        <f t="shared" si="596"/>
        <v>406589.4</v>
      </c>
      <c r="AF1954" s="242">
        <f t="shared" si="601"/>
        <v>472159.4</v>
      </c>
      <c r="AG1954" s="242">
        <f t="shared" si="608"/>
        <v>479459.4</v>
      </c>
      <c r="AH1954" s="242">
        <f t="shared" si="602"/>
        <v>47946</v>
      </c>
      <c r="AI1954" s="242">
        <f t="shared" si="603"/>
        <v>17730</v>
      </c>
      <c r="AJ1954" s="244">
        <f t="shared" si="604"/>
        <v>545130</v>
      </c>
      <c r="AM1954" s="246">
        <f t="shared" si="605"/>
        <v>21300</v>
      </c>
      <c r="AN1954" s="246">
        <f t="shared" si="606"/>
        <v>15610</v>
      </c>
    </row>
    <row r="1955" spans="2:40">
      <c r="B1955" s="247">
        <v>1950</v>
      </c>
      <c r="J1955" s="247">
        <v>1450</v>
      </c>
      <c r="N1955" s="195">
        <v>566750</v>
      </c>
      <c r="O1955" s="195">
        <v>438140</v>
      </c>
      <c r="Q1955" s="241">
        <v>6060</v>
      </c>
      <c r="R1955" s="242">
        <f t="shared" si="591"/>
        <v>23490</v>
      </c>
      <c r="S1955" s="242">
        <f t="shared" si="593"/>
        <v>29460.000000000004</v>
      </c>
      <c r="T1955" s="242">
        <f t="shared" si="594"/>
        <v>312620</v>
      </c>
      <c r="U1955" s="242">
        <f t="shared" si="597"/>
        <v>365570</v>
      </c>
      <c r="V1955" s="242">
        <f t="shared" si="607"/>
        <v>371630</v>
      </c>
      <c r="W1955" s="242">
        <f t="shared" si="598"/>
        <v>37163</v>
      </c>
      <c r="X1955" s="242">
        <f t="shared" si="599"/>
        <v>13750</v>
      </c>
      <c r="Y1955" s="244">
        <f t="shared" si="600"/>
        <v>422540</v>
      </c>
      <c r="AB1955" s="241">
        <v>7300</v>
      </c>
      <c r="AC1955" s="242">
        <f t="shared" si="592"/>
        <v>27990</v>
      </c>
      <c r="AD1955" s="242">
        <f t="shared" si="595"/>
        <v>37580</v>
      </c>
      <c r="AE1955" s="242">
        <f t="shared" si="596"/>
        <v>406870.00000000006</v>
      </c>
      <c r="AF1955" s="242">
        <f t="shared" si="601"/>
        <v>472440.00000000006</v>
      </c>
      <c r="AG1955" s="242">
        <f t="shared" si="608"/>
        <v>479740.00000000006</v>
      </c>
      <c r="AH1955" s="242">
        <f t="shared" si="602"/>
        <v>47974</v>
      </c>
      <c r="AI1955" s="242">
        <f t="shared" si="603"/>
        <v>17750</v>
      </c>
      <c r="AJ1955" s="244">
        <f t="shared" si="604"/>
        <v>545460</v>
      </c>
      <c r="AM1955" s="246">
        <f t="shared" si="605"/>
        <v>21290</v>
      </c>
      <c r="AN1955" s="246">
        <f t="shared" si="606"/>
        <v>15600</v>
      </c>
    </row>
    <row r="1956" spans="2:40">
      <c r="B1956" s="2">
        <v>1951</v>
      </c>
      <c r="J1956" s="247">
        <v>1451</v>
      </c>
      <c r="N1956" s="195">
        <v>567070</v>
      </c>
      <c r="O1956" s="195">
        <v>438390</v>
      </c>
      <c r="Q1956" s="241">
        <v>6060</v>
      </c>
      <c r="R1956" s="242">
        <f t="shared" si="591"/>
        <v>23490</v>
      </c>
      <c r="S1956" s="242">
        <f t="shared" si="593"/>
        <v>29460.000000000004</v>
      </c>
      <c r="T1956" s="242">
        <f t="shared" si="594"/>
        <v>312835.59999999998</v>
      </c>
      <c r="U1956" s="242">
        <f t="shared" si="597"/>
        <v>365785.59999999998</v>
      </c>
      <c r="V1956" s="242">
        <f t="shared" si="607"/>
        <v>371845.6</v>
      </c>
      <c r="W1956" s="242">
        <f t="shared" si="598"/>
        <v>37185</v>
      </c>
      <c r="X1956" s="242">
        <f t="shared" si="599"/>
        <v>13750</v>
      </c>
      <c r="Y1956" s="244">
        <f t="shared" si="600"/>
        <v>422780</v>
      </c>
      <c r="AB1956" s="241">
        <v>7300</v>
      </c>
      <c r="AC1956" s="242">
        <f t="shared" si="592"/>
        <v>27990</v>
      </c>
      <c r="AD1956" s="242">
        <f t="shared" si="595"/>
        <v>37580</v>
      </c>
      <c r="AE1956" s="242">
        <f t="shared" si="596"/>
        <v>407150.60000000003</v>
      </c>
      <c r="AF1956" s="242">
        <f t="shared" si="601"/>
        <v>472720.60000000003</v>
      </c>
      <c r="AG1956" s="242">
        <f t="shared" si="608"/>
        <v>480020.60000000003</v>
      </c>
      <c r="AH1956" s="242">
        <f t="shared" si="602"/>
        <v>48002</v>
      </c>
      <c r="AI1956" s="242">
        <f t="shared" si="603"/>
        <v>17760</v>
      </c>
      <c r="AJ1956" s="244">
        <f t="shared" si="604"/>
        <v>545780</v>
      </c>
      <c r="AM1956" s="246">
        <f t="shared" si="605"/>
        <v>21290</v>
      </c>
      <c r="AN1956" s="246">
        <f t="shared" si="606"/>
        <v>15610</v>
      </c>
    </row>
    <row r="1957" spans="2:40">
      <c r="B1957" s="247">
        <v>1952</v>
      </c>
      <c r="J1957" s="247">
        <v>1452</v>
      </c>
      <c r="N1957" s="195">
        <v>567390</v>
      </c>
      <c r="O1957" s="195">
        <v>438640</v>
      </c>
      <c r="Q1957" s="241">
        <v>6060</v>
      </c>
      <c r="R1957" s="242">
        <f t="shared" si="591"/>
        <v>23490</v>
      </c>
      <c r="S1957" s="242">
        <f t="shared" si="593"/>
        <v>29460.000000000004</v>
      </c>
      <c r="T1957" s="242">
        <f t="shared" si="594"/>
        <v>313051.2</v>
      </c>
      <c r="U1957" s="242">
        <f t="shared" si="597"/>
        <v>366001.2</v>
      </c>
      <c r="V1957" s="242">
        <f t="shared" si="607"/>
        <v>372061.2</v>
      </c>
      <c r="W1957" s="242">
        <f t="shared" si="598"/>
        <v>37206</v>
      </c>
      <c r="X1957" s="242">
        <f t="shared" si="599"/>
        <v>13760</v>
      </c>
      <c r="Y1957" s="244">
        <f t="shared" si="600"/>
        <v>423020</v>
      </c>
      <c r="AB1957" s="241">
        <v>7300</v>
      </c>
      <c r="AC1957" s="242">
        <f t="shared" si="592"/>
        <v>27990</v>
      </c>
      <c r="AD1957" s="242">
        <f t="shared" si="595"/>
        <v>37580</v>
      </c>
      <c r="AE1957" s="242">
        <f t="shared" si="596"/>
        <v>407431.2</v>
      </c>
      <c r="AF1957" s="242">
        <f t="shared" si="601"/>
        <v>473001.2</v>
      </c>
      <c r="AG1957" s="242">
        <f t="shared" si="608"/>
        <v>480301.2</v>
      </c>
      <c r="AH1957" s="242">
        <f t="shared" si="602"/>
        <v>48030</v>
      </c>
      <c r="AI1957" s="242">
        <f t="shared" si="603"/>
        <v>17770</v>
      </c>
      <c r="AJ1957" s="244">
        <f t="shared" si="604"/>
        <v>546100</v>
      </c>
      <c r="AM1957" s="246">
        <f t="shared" si="605"/>
        <v>21290</v>
      </c>
      <c r="AN1957" s="246">
        <f t="shared" si="606"/>
        <v>15620</v>
      </c>
    </row>
    <row r="1958" spans="2:40">
      <c r="B1958" s="2">
        <v>1953</v>
      </c>
      <c r="J1958" s="247">
        <v>1453</v>
      </c>
      <c r="N1958" s="195">
        <v>567710</v>
      </c>
      <c r="O1958" s="195">
        <v>438880</v>
      </c>
      <c r="Q1958" s="241">
        <v>6060</v>
      </c>
      <c r="R1958" s="242">
        <f t="shared" si="591"/>
        <v>23490</v>
      </c>
      <c r="S1958" s="242">
        <f t="shared" si="593"/>
        <v>29460.000000000004</v>
      </c>
      <c r="T1958" s="242">
        <f t="shared" si="594"/>
        <v>313266.8</v>
      </c>
      <c r="U1958" s="242">
        <f t="shared" si="597"/>
        <v>366216.8</v>
      </c>
      <c r="V1958" s="242">
        <f t="shared" si="607"/>
        <v>372276.8</v>
      </c>
      <c r="W1958" s="242">
        <f t="shared" si="598"/>
        <v>37228</v>
      </c>
      <c r="X1958" s="242">
        <f t="shared" si="599"/>
        <v>13770</v>
      </c>
      <c r="Y1958" s="244">
        <f t="shared" si="600"/>
        <v>423270</v>
      </c>
      <c r="AB1958" s="241">
        <v>7300</v>
      </c>
      <c r="AC1958" s="242">
        <f t="shared" si="592"/>
        <v>27990</v>
      </c>
      <c r="AD1958" s="242">
        <f t="shared" si="595"/>
        <v>37580</v>
      </c>
      <c r="AE1958" s="242">
        <f t="shared" si="596"/>
        <v>407711.80000000005</v>
      </c>
      <c r="AF1958" s="242">
        <f t="shared" si="601"/>
        <v>473281.80000000005</v>
      </c>
      <c r="AG1958" s="242">
        <f t="shared" si="608"/>
        <v>480581.80000000005</v>
      </c>
      <c r="AH1958" s="242">
        <f t="shared" si="602"/>
        <v>48058</v>
      </c>
      <c r="AI1958" s="242">
        <f t="shared" si="603"/>
        <v>17780</v>
      </c>
      <c r="AJ1958" s="244">
        <f t="shared" si="604"/>
        <v>546410</v>
      </c>
      <c r="AM1958" s="246">
        <f t="shared" si="605"/>
        <v>21300</v>
      </c>
      <c r="AN1958" s="246">
        <f t="shared" si="606"/>
        <v>15610</v>
      </c>
    </row>
    <row r="1959" spans="2:40">
      <c r="B1959" s="247">
        <v>1954</v>
      </c>
      <c r="J1959" s="247">
        <v>1454</v>
      </c>
      <c r="N1959" s="195">
        <v>568030</v>
      </c>
      <c r="O1959" s="195">
        <v>439130</v>
      </c>
      <c r="Q1959" s="241">
        <v>6060</v>
      </c>
      <c r="R1959" s="242">
        <f t="shared" si="591"/>
        <v>23490</v>
      </c>
      <c r="S1959" s="242">
        <f t="shared" si="593"/>
        <v>29460.000000000004</v>
      </c>
      <c r="T1959" s="242">
        <f t="shared" si="594"/>
        <v>313482.39999999997</v>
      </c>
      <c r="U1959" s="242">
        <f t="shared" si="597"/>
        <v>366432.39999999997</v>
      </c>
      <c r="V1959" s="242">
        <f t="shared" si="607"/>
        <v>372492.39999999997</v>
      </c>
      <c r="W1959" s="242">
        <f t="shared" si="598"/>
        <v>37249</v>
      </c>
      <c r="X1959" s="242">
        <f t="shared" si="599"/>
        <v>13780</v>
      </c>
      <c r="Y1959" s="244">
        <f t="shared" si="600"/>
        <v>423520</v>
      </c>
      <c r="AB1959" s="241">
        <v>7300</v>
      </c>
      <c r="AC1959" s="242">
        <f t="shared" si="592"/>
        <v>27990</v>
      </c>
      <c r="AD1959" s="242">
        <f t="shared" si="595"/>
        <v>37580</v>
      </c>
      <c r="AE1959" s="242">
        <f t="shared" si="596"/>
        <v>407992.4</v>
      </c>
      <c r="AF1959" s="242">
        <f t="shared" si="601"/>
        <v>473562.4</v>
      </c>
      <c r="AG1959" s="242">
        <f t="shared" si="608"/>
        <v>480862.4</v>
      </c>
      <c r="AH1959" s="242">
        <f t="shared" si="602"/>
        <v>48086</v>
      </c>
      <c r="AI1959" s="242">
        <f t="shared" si="603"/>
        <v>17790</v>
      </c>
      <c r="AJ1959" s="244">
        <f t="shared" si="604"/>
        <v>546730</v>
      </c>
      <c r="AM1959" s="246">
        <f t="shared" si="605"/>
        <v>21300</v>
      </c>
      <c r="AN1959" s="246">
        <f t="shared" si="606"/>
        <v>15610</v>
      </c>
    </row>
    <row r="1960" spans="2:40">
      <c r="B1960" s="2">
        <v>1955</v>
      </c>
      <c r="J1960" s="247">
        <v>1455</v>
      </c>
      <c r="N1960" s="195">
        <v>568350</v>
      </c>
      <c r="O1960" s="195">
        <v>439370</v>
      </c>
      <c r="Q1960" s="241">
        <v>6060</v>
      </c>
      <c r="R1960" s="242">
        <f t="shared" si="591"/>
        <v>23490</v>
      </c>
      <c r="S1960" s="242">
        <f t="shared" si="593"/>
        <v>29460.000000000004</v>
      </c>
      <c r="T1960" s="242">
        <f t="shared" si="594"/>
        <v>313698</v>
      </c>
      <c r="U1960" s="242">
        <f t="shared" si="597"/>
        <v>366648</v>
      </c>
      <c r="V1960" s="242">
        <f t="shared" si="607"/>
        <v>372708</v>
      </c>
      <c r="W1960" s="242">
        <f t="shared" si="598"/>
        <v>37271</v>
      </c>
      <c r="X1960" s="242">
        <f t="shared" si="599"/>
        <v>13790</v>
      </c>
      <c r="Y1960" s="244">
        <f t="shared" si="600"/>
        <v>423760</v>
      </c>
      <c r="AB1960" s="241">
        <v>7300</v>
      </c>
      <c r="AC1960" s="242">
        <f t="shared" si="592"/>
        <v>27990</v>
      </c>
      <c r="AD1960" s="242">
        <f t="shared" si="595"/>
        <v>37580</v>
      </c>
      <c r="AE1960" s="242">
        <f t="shared" si="596"/>
        <v>408273.00000000006</v>
      </c>
      <c r="AF1960" s="242">
        <f t="shared" si="601"/>
        <v>473843.00000000006</v>
      </c>
      <c r="AG1960" s="242">
        <f t="shared" si="608"/>
        <v>481143.00000000006</v>
      </c>
      <c r="AH1960" s="242">
        <f t="shared" si="602"/>
        <v>48114</v>
      </c>
      <c r="AI1960" s="242">
        <f t="shared" si="603"/>
        <v>17800</v>
      </c>
      <c r="AJ1960" s="244">
        <f t="shared" si="604"/>
        <v>547050</v>
      </c>
      <c r="AM1960" s="246">
        <f t="shared" si="605"/>
        <v>21300</v>
      </c>
      <c r="AN1960" s="246">
        <f t="shared" si="606"/>
        <v>15610</v>
      </c>
    </row>
    <row r="1961" spans="2:40">
      <c r="B1961" s="247">
        <v>1956</v>
      </c>
      <c r="J1961" s="247">
        <v>1456</v>
      </c>
      <c r="N1961" s="195">
        <v>568660</v>
      </c>
      <c r="O1961" s="195">
        <v>439610</v>
      </c>
      <c r="Q1961" s="241">
        <v>6060</v>
      </c>
      <c r="R1961" s="242">
        <f t="shared" si="591"/>
        <v>23490</v>
      </c>
      <c r="S1961" s="242">
        <f t="shared" si="593"/>
        <v>29460.000000000004</v>
      </c>
      <c r="T1961" s="242">
        <f t="shared" si="594"/>
        <v>313913.59999999998</v>
      </c>
      <c r="U1961" s="242">
        <f t="shared" si="597"/>
        <v>366863.6</v>
      </c>
      <c r="V1961" s="242">
        <f t="shared" si="607"/>
        <v>372923.6</v>
      </c>
      <c r="W1961" s="242">
        <f t="shared" si="598"/>
        <v>37292</v>
      </c>
      <c r="X1961" s="242">
        <f t="shared" si="599"/>
        <v>13790</v>
      </c>
      <c r="Y1961" s="244">
        <f t="shared" si="600"/>
        <v>424000</v>
      </c>
      <c r="AB1961" s="241">
        <v>7300</v>
      </c>
      <c r="AC1961" s="242">
        <f t="shared" si="592"/>
        <v>27990</v>
      </c>
      <c r="AD1961" s="242">
        <f t="shared" si="595"/>
        <v>37580</v>
      </c>
      <c r="AE1961" s="242">
        <f t="shared" si="596"/>
        <v>408553.60000000003</v>
      </c>
      <c r="AF1961" s="242">
        <f t="shared" si="601"/>
        <v>474123.60000000003</v>
      </c>
      <c r="AG1961" s="242">
        <f t="shared" si="608"/>
        <v>481423.60000000003</v>
      </c>
      <c r="AH1961" s="242">
        <f t="shared" si="602"/>
        <v>48142</v>
      </c>
      <c r="AI1961" s="242">
        <f t="shared" si="603"/>
        <v>17810</v>
      </c>
      <c r="AJ1961" s="244">
        <f t="shared" si="604"/>
        <v>547370</v>
      </c>
      <c r="AM1961" s="246">
        <f t="shared" si="605"/>
        <v>21290</v>
      </c>
      <c r="AN1961" s="246">
        <f t="shared" si="606"/>
        <v>15610</v>
      </c>
    </row>
    <row r="1962" spans="2:40">
      <c r="B1962" s="2">
        <v>1957</v>
      </c>
      <c r="J1962" s="247">
        <v>1457</v>
      </c>
      <c r="N1962" s="195">
        <v>568980</v>
      </c>
      <c r="O1962" s="195">
        <v>439860</v>
      </c>
      <c r="Q1962" s="241">
        <v>6060</v>
      </c>
      <c r="R1962" s="242">
        <f t="shared" si="591"/>
        <v>23490</v>
      </c>
      <c r="S1962" s="242">
        <f t="shared" si="593"/>
        <v>29460.000000000004</v>
      </c>
      <c r="T1962" s="242">
        <f t="shared" si="594"/>
        <v>314129.2</v>
      </c>
      <c r="U1962" s="242">
        <f t="shared" si="597"/>
        <v>367079.2</v>
      </c>
      <c r="V1962" s="242">
        <f t="shared" si="607"/>
        <v>373139.20000000001</v>
      </c>
      <c r="W1962" s="242">
        <f t="shared" si="598"/>
        <v>37314</v>
      </c>
      <c r="X1962" s="242">
        <f t="shared" si="599"/>
        <v>13800</v>
      </c>
      <c r="Y1962" s="244">
        <f t="shared" si="600"/>
        <v>424250</v>
      </c>
      <c r="AB1962" s="241">
        <v>7300</v>
      </c>
      <c r="AC1962" s="242">
        <f t="shared" si="592"/>
        <v>27990</v>
      </c>
      <c r="AD1962" s="242">
        <f t="shared" si="595"/>
        <v>37580</v>
      </c>
      <c r="AE1962" s="242">
        <f t="shared" si="596"/>
        <v>408834.2</v>
      </c>
      <c r="AF1962" s="242">
        <f t="shared" si="601"/>
        <v>474404.2</v>
      </c>
      <c r="AG1962" s="242">
        <f t="shared" si="608"/>
        <v>481704.2</v>
      </c>
      <c r="AH1962" s="242">
        <f t="shared" si="602"/>
        <v>48170</v>
      </c>
      <c r="AI1962" s="242">
        <f t="shared" si="603"/>
        <v>17820</v>
      </c>
      <c r="AJ1962" s="244">
        <f t="shared" si="604"/>
        <v>547690</v>
      </c>
      <c r="AM1962" s="246">
        <f t="shared" si="605"/>
        <v>21290</v>
      </c>
      <c r="AN1962" s="246">
        <f t="shared" si="606"/>
        <v>15610</v>
      </c>
    </row>
    <row r="1963" spans="2:40">
      <c r="B1963" s="247">
        <v>1958</v>
      </c>
      <c r="J1963" s="247">
        <v>1458</v>
      </c>
      <c r="N1963" s="195">
        <v>569300</v>
      </c>
      <c r="O1963" s="195">
        <v>440110</v>
      </c>
      <c r="Q1963" s="241">
        <v>6060</v>
      </c>
      <c r="R1963" s="242">
        <f t="shared" si="591"/>
        <v>23490</v>
      </c>
      <c r="S1963" s="242">
        <f t="shared" si="593"/>
        <v>29460.000000000004</v>
      </c>
      <c r="T1963" s="242">
        <f t="shared" si="594"/>
        <v>314344.8</v>
      </c>
      <c r="U1963" s="242">
        <f t="shared" si="597"/>
        <v>367294.8</v>
      </c>
      <c r="V1963" s="242">
        <f t="shared" si="607"/>
        <v>373354.8</v>
      </c>
      <c r="W1963" s="242">
        <f t="shared" si="598"/>
        <v>37335</v>
      </c>
      <c r="X1963" s="242">
        <f t="shared" si="599"/>
        <v>13810</v>
      </c>
      <c r="Y1963" s="244">
        <f t="shared" si="600"/>
        <v>424490</v>
      </c>
      <c r="AB1963" s="241">
        <v>7300</v>
      </c>
      <c r="AC1963" s="242">
        <f t="shared" si="592"/>
        <v>27990</v>
      </c>
      <c r="AD1963" s="242">
        <f t="shared" si="595"/>
        <v>37580</v>
      </c>
      <c r="AE1963" s="242">
        <f t="shared" si="596"/>
        <v>409114.80000000005</v>
      </c>
      <c r="AF1963" s="242">
        <f t="shared" si="601"/>
        <v>474684.80000000005</v>
      </c>
      <c r="AG1963" s="242">
        <f t="shared" si="608"/>
        <v>481984.80000000005</v>
      </c>
      <c r="AH1963" s="242">
        <f t="shared" si="602"/>
        <v>48198</v>
      </c>
      <c r="AI1963" s="242">
        <f t="shared" si="603"/>
        <v>17830</v>
      </c>
      <c r="AJ1963" s="244">
        <f t="shared" si="604"/>
        <v>548010</v>
      </c>
      <c r="AM1963" s="246">
        <f t="shared" si="605"/>
        <v>21290</v>
      </c>
      <c r="AN1963" s="246">
        <f t="shared" si="606"/>
        <v>15620</v>
      </c>
    </row>
    <row r="1964" spans="2:40">
      <c r="B1964" s="2">
        <v>1959</v>
      </c>
      <c r="J1964" s="247">
        <v>1459</v>
      </c>
      <c r="N1964" s="195">
        <v>569620</v>
      </c>
      <c r="O1964" s="195">
        <v>440360</v>
      </c>
      <c r="Q1964" s="241">
        <v>6060</v>
      </c>
      <c r="R1964" s="242">
        <f t="shared" si="591"/>
        <v>23490</v>
      </c>
      <c r="S1964" s="242">
        <f t="shared" si="593"/>
        <v>29460.000000000004</v>
      </c>
      <c r="T1964" s="242">
        <f t="shared" si="594"/>
        <v>314560.39999999997</v>
      </c>
      <c r="U1964" s="242">
        <f t="shared" si="597"/>
        <v>367510.39999999997</v>
      </c>
      <c r="V1964" s="242">
        <f t="shared" si="607"/>
        <v>373570.39999999997</v>
      </c>
      <c r="W1964" s="242">
        <f t="shared" si="598"/>
        <v>37357</v>
      </c>
      <c r="X1964" s="242">
        <f t="shared" si="599"/>
        <v>13820</v>
      </c>
      <c r="Y1964" s="244">
        <f t="shared" si="600"/>
        <v>424740</v>
      </c>
      <c r="AB1964" s="241">
        <v>7300</v>
      </c>
      <c r="AC1964" s="242">
        <f t="shared" si="592"/>
        <v>27990</v>
      </c>
      <c r="AD1964" s="242">
        <f t="shared" si="595"/>
        <v>37580</v>
      </c>
      <c r="AE1964" s="242">
        <f t="shared" si="596"/>
        <v>409395.4</v>
      </c>
      <c r="AF1964" s="242">
        <f t="shared" si="601"/>
        <v>474965.4</v>
      </c>
      <c r="AG1964" s="242">
        <f t="shared" si="608"/>
        <v>482265.4</v>
      </c>
      <c r="AH1964" s="242">
        <f t="shared" si="602"/>
        <v>48227</v>
      </c>
      <c r="AI1964" s="242">
        <f t="shared" si="603"/>
        <v>17840</v>
      </c>
      <c r="AJ1964" s="244">
        <f t="shared" si="604"/>
        <v>548330</v>
      </c>
      <c r="AM1964" s="246">
        <f t="shared" si="605"/>
        <v>21290</v>
      </c>
      <c r="AN1964" s="246">
        <f t="shared" si="606"/>
        <v>15620</v>
      </c>
    </row>
    <row r="1965" spans="2:40">
      <c r="B1965" s="247">
        <v>1960</v>
      </c>
      <c r="J1965" s="247">
        <v>1460</v>
      </c>
      <c r="N1965" s="195">
        <v>569940</v>
      </c>
      <c r="O1965" s="195">
        <v>440590</v>
      </c>
      <c r="Q1965" s="241">
        <v>6060</v>
      </c>
      <c r="R1965" s="242">
        <f t="shared" si="591"/>
        <v>23490</v>
      </c>
      <c r="S1965" s="242">
        <f t="shared" si="593"/>
        <v>29460.000000000004</v>
      </c>
      <c r="T1965" s="242">
        <f t="shared" si="594"/>
        <v>314776</v>
      </c>
      <c r="U1965" s="242">
        <f t="shared" si="597"/>
        <v>367726</v>
      </c>
      <c r="V1965" s="242">
        <f t="shared" si="607"/>
        <v>373786</v>
      </c>
      <c r="W1965" s="242">
        <f t="shared" si="598"/>
        <v>37379</v>
      </c>
      <c r="X1965" s="242">
        <f t="shared" si="599"/>
        <v>13830</v>
      </c>
      <c r="Y1965" s="244">
        <f t="shared" si="600"/>
        <v>424990</v>
      </c>
      <c r="AB1965" s="241">
        <v>7300</v>
      </c>
      <c r="AC1965" s="242">
        <f t="shared" si="592"/>
        <v>27990</v>
      </c>
      <c r="AD1965" s="242">
        <f t="shared" si="595"/>
        <v>37580</v>
      </c>
      <c r="AE1965" s="242">
        <f t="shared" si="596"/>
        <v>409676.00000000006</v>
      </c>
      <c r="AF1965" s="242">
        <f t="shared" si="601"/>
        <v>475246.00000000006</v>
      </c>
      <c r="AG1965" s="242">
        <f t="shared" si="608"/>
        <v>482546.00000000006</v>
      </c>
      <c r="AH1965" s="242">
        <f t="shared" si="602"/>
        <v>48255</v>
      </c>
      <c r="AI1965" s="242">
        <f t="shared" si="603"/>
        <v>17850</v>
      </c>
      <c r="AJ1965" s="244">
        <f t="shared" si="604"/>
        <v>548650</v>
      </c>
      <c r="AM1965" s="246">
        <f t="shared" si="605"/>
        <v>21290</v>
      </c>
      <c r="AN1965" s="246">
        <f t="shared" si="606"/>
        <v>15600</v>
      </c>
    </row>
    <row r="1966" spans="2:40">
      <c r="B1966" s="2">
        <v>1961</v>
      </c>
      <c r="J1966" s="247">
        <v>1461</v>
      </c>
      <c r="N1966" s="195">
        <v>570260</v>
      </c>
      <c r="O1966" s="195">
        <v>440840</v>
      </c>
      <c r="Q1966" s="241">
        <v>6060</v>
      </c>
      <c r="R1966" s="242">
        <f t="shared" si="591"/>
        <v>23490</v>
      </c>
      <c r="S1966" s="242">
        <f t="shared" si="593"/>
        <v>29460.000000000004</v>
      </c>
      <c r="T1966" s="242">
        <f t="shared" si="594"/>
        <v>314991.59999999998</v>
      </c>
      <c r="U1966" s="242">
        <f t="shared" si="597"/>
        <v>367941.6</v>
      </c>
      <c r="V1966" s="242">
        <f t="shared" si="607"/>
        <v>374001.6</v>
      </c>
      <c r="W1966" s="242">
        <f t="shared" si="598"/>
        <v>37400</v>
      </c>
      <c r="X1966" s="242">
        <f t="shared" si="599"/>
        <v>13830</v>
      </c>
      <c r="Y1966" s="244">
        <f t="shared" si="600"/>
        <v>425230</v>
      </c>
      <c r="AB1966" s="241">
        <v>7300</v>
      </c>
      <c r="AC1966" s="242">
        <f t="shared" si="592"/>
        <v>27990</v>
      </c>
      <c r="AD1966" s="242">
        <f t="shared" si="595"/>
        <v>37580</v>
      </c>
      <c r="AE1966" s="242">
        <f t="shared" si="596"/>
        <v>409956.60000000003</v>
      </c>
      <c r="AF1966" s="242">
        <f t="shared" si="601"/>
        <v>475526.60000000003</v>
      </c>
      <c r="AG1966" s="242">
        <f t="shared" si="608"/>
        <v>482826.60000000003</v>
      </c>
      <c r="AH1966" s="242">
        <f t="shared" si="602"/>
        <v>48283</v>
      </c>
      <c r="AI1966" s="242">
        <f t="shared" si="603"/>
        <v>17860</v>
      </c>
      <c r="AJ1966" s="244">
        <f t="shared" si="604"/>
        <v>548960</v>
      </c>
      <c r="AM1966" s="246">
        <f t="shared" si="605"/>
        <v>21300</v>
      </c>
      <c r="AN1966" s="246">
        <f t="shared" si="606"/>
        <v>15610</v>
      </c>
    </row>
    <row r="1967" spans="2:40">
      <c r="B1967" s="247">
        <v>1962</v>
      </c>
      <c r="J1967" s="247">
        <v>1462</v>
      </c>
      <c r="N1967" s="195">
        <v>570580</v>
      </c>
      <c r="O1967" s="195">
        <v>441090</v>
      </c>
      <c r="Q1967" s="241">
        <v>6060</v>
      </c>
      <c r="R1967" s="242">
        <f t="shared" si="591"/>
        <v>23490</v>
      </c>
      <c r="S1967" s="242">
        <f t="shared" si="593"/>
        <v>29460.000000000004</v>
      </c>
      <c r="T1967" s="242">
        <f t="shared" si="594"/>
        <v>315207.2</v>
      </c>
      <c r="U1967" s="242">
        <f t="shared" si="597"/>
        <v>368157.2</v>
      </c>
      <c r="V1967" s="242">
        <f t="shared" si="607"/>
        <v>374217.2</v>
      </c>
      <c r="W1967" s="242">
        <f t="shared" si="598"/>
        <v>37422</v>
      </c>
      <c r="X1967" s="242">
        <f t="shared" si="599"/>
        <v>13840</v>
      </c>
      <c r="Y1967" s="244">
        <f t="shared" si="600"/>
        <v>425470</v>
      </c>
      <c r="AB1967" s="241">
        <v>7300</v>
      </c>
      <c r="AC1967" s="242">
        <f t="shared" si="592"/>
        <v>27990</v>
      </c>
      <c r="AD1967" s="242">
        <f t="shared" si="595"/>
        <v>37580</v>
      </c>
      <c r="AE1967" s="242">
        <f t="shared" si="596"/>
        <v>410237.2</v>
      </c>
      <c r="AF1967" s="242">
        <f t="shared" si="601"/>
        <v>475807.2</v>
      </c>
      <c r="AG1967" s="242">
        <f t="shared" si="608"/>
        <v>483107.2</v>
      </c>
      <c r="AH1967" s="242">
        <f t="shared" si="602"/>
        <v>48311</v>
      </c>
      <c r="AI1967" s="242">
        <f t="shared" si="603"/>
        <v>17870</v>
      </c>
      <c r="AJ1967" s="244">
        <f t="shared" si="604"/>
        <v>549280</v>
      </c>
      <c r="AM1967" s="246">
        <f t="shared" si="605"/>
        <v>21300</v>
      </c>
      <c r="AN1967" s="246">
        <f t="shared" si="606"/>
        <v>15620</v>
      </c>
    </row>
    <row r="1968" spans="2:40">
      <c r="B1968" s="2">
        <v>1963</v>
      </c>
      <c r="J1968" s="247">
        <v>1463</v>
      </c>
      <c r="N1968" s="195">
        <v>570890</v>
      </c>
      <c r="O1968" s="195">
        <v>441330</v>
      </c>
      <c r="Q1968" s="241">
        <v>6060</v>
      </c>
      <c r="R1968" s="242">
        <f t="shared" si="591"/>
        <v>23490</v>
      </c>
      <c r="S1968" s="242">
        <f t="shared" si="593"/>
        <v>29460.000000000004</v>
      </c>
      <c r="T1968" s="242">
        <f t="shared" si="594"/>
        <v>315422.8</v>
      </c>
      <c r="U1968" s="242">
        <f t="shared" si="597"/>
        <v>368372.8</v>
      </c>
      <c r="V1968" s="242">
        <f t="shared" si="607"/>
        <v>374432.8</v>
      </c>
      <c r="W1968" s="242">
        <f t="shared" si="598"/>
        <v>37443</v>
      </c>
      <c r="X1968" s="242">
        <f t="shared" si="599"/>
        <v>13850</v>
      </c>
      <c r="Y1968" s="244">
        <f t="shared" si="600"/>
        <v>425720</v>
      </c>
      <c r="AB1968" s="241">
        <v>7300</v>
      </c>
      <c r="AC1968" s="242">
        <f t="shared" si="592"/>
        <v>27990</v>
      </c>
      <c r="AD1968" s="242">
        <f t="shared" si="595"/>
        <v>37580</v>
      </c>
      <c r="AE1968" s="242">
        <f t="shared" si="596"/>
        <v>410517.80000000005</v>
      </c>
      <c r="AF1968" s="242">
        <f t="shared" si="601"/>
        <v>476087.80000000005</v>
      </c>
      <c r="AG1968" s="242">
        <f t="shared" si="608"/>
        <v>483387.80000000005</v>
      </c>
      <c r="AH1968" s="242">
        <f t="shared" si="602"/>
        <v>48339</v>
      </c>
      <c r="AI1968" s="242">
        <f t="shared" si="603"/>
        <v>17880</v>
      </c>
      <c r="AJ1968" s="244">
        <f t="shared" si="604"/>
        <v>549600</v>
      </c>
      <c r="AM1968" s="246">
        <f t="shared" si="605"/>
        <v>21290</v>
      </c>
      <c r="AN1968" s="246">
        <f t="shared" si="606"/>
        <v>15610</v>
      </c>
    </row>
    <row r="1969" spans="2:40">
      <c r="B1969" s="247">
        <v>1964</v>
      </c>
      <c r="J1969" s="247">
        <v>1464</v>
      </c>
      <c r="N1969" s="195">
        <v>571210</v>
      </c>
      <c r="O1969" s="195">
        <v>441580</v>
      </c>
      <c r="Q1969" s="241">
        <v>6060</v>
      </c>
      <c r="R1969" s="242">
        <f t="shared" si="591"/>
        <v>23490</v>
      </c>
      <c r="S1969" s="242">
        <f t="shared" si="593"/>
        <v>29460.000000000004</v>
      </c>
      <c r="T1969" s="242">
        <f t="shared" si="594"/>
        <v>315638.39999999997</v>
      </c>
      <c r="U1969" s="242">
        <f t="shared" si="597"/>
        <v>368588.39999999997</v>
      </c>
      <c r="V1969" s="242">
        <f t="shared" si="607"/>
        <v>374648.39999999997</v>
      </c>
      <c r="W1969" s="242">
        <f t="shared" si="598"/>
        <v>37465</v>
      </c>
      <c r="X1969" s="242">
        <f t="shared" si="599"/>
        <v>13860</v>
      </c>
      <c r="Y1969" s="244">
        <f t="shared" si="600"/>
        <v>425970</v>
      </c>
      <c r="AB1969" s="241">
        <v>7300</v>
      </c>
      <c r="AC1969" s="242">
        <f t="shared" si="592"/>
        <v>27990</v>
      </c>
      <c r="AD1969" s="242">
        <f t="shared" si="595"/>
        <v>37580</v>
      </c>
      <c r="AE1969" s="242">
        <f t="shared" si="596"/>
        <v>410798.4</v>
      </c>
      <c r="AF1969" s="242">
        <f t="shared" si="601"/>
        <v>476368.4</v>
      </c>
      <c r="AG1969" s="242">
        <f t="shared" si="608"/>
        <v>483668.4</v>
      </c>
      <c r="AH1969" s="242">
        <f t="shared" si="602"/>
        <v>48367</v>
      </c>
      <c r="AI1969" s="242">
        <f t="shared" si="603"/>
        <v>17890</v>
      </c>
      <c r="AJ1969" s="244">
        <f t="shared" si="604"/>
        <v>549920</v>
      </c>
      <c r="AM1969" s="246">
        <f t="shared" si="605"/>
        <v>21290</v>
      </c>
      <c r="AN1969" s="246">
        <f t="shared" si="606"/>
        <v>15610</v>
      </c>
    </row>
    <row r="1970" spans="2:40">
      <c r="B1970" s="2">
        <v>1965</v>
      </c>
      <c r="J1970" s="247">
        <v>1465</v>
      </c>
      <c r="N1970" s="195">
        <v>571530</v>
      </c>
      <c r="O1970" s="195">
        <v>441820</v>
      </c>
      <c r="Q1970" s="241">
        <v>6060</v>
      </c>
      <c r="R1970" s="242">
        <f t="shared" ref="R1970:R2005" si="609">300*$R$3</f>
        <v>23490</v>
      </c>
      <c r="S1970" s="242">
        <f t="shared" si="593"/>
        <v>29460.000000000004</v>
      </c>
      <c r="T1970" s="242">
        <f t="shared" si="594"/>
        <v>315854</v>
      </c>
      <c r="U1970" s="242">
        <f t="shared" si="597"/>
        <v>368804</v>
      </c>
      <c r="V1970" s="242">
        <f t="shared" si="607"/>
        <v>374864</v>
      </c>
      <c r="W1970" s="242">
        <f t="shared" si="598"/>
        <v>37486</v>
      </c>
      <c r="X1970" s="242">
        <f t="shared" si="599"/>
        <v>13860</v>
      </c>
      <c r="Y1970" s="244">
        <f t="shared" si="600"/>
        <v>426210</v>
      </c>
      <c r="AB1970" s="241">
        <v>7300</v>
      </c>
      <c r="AC1970" s="242">
        <f t="shared" ref="AC1970:AC2005" si="610">300*$AC$3</f>
        <v>27990</v>
      </c>
      <c r="AD1970" s="242">
        <f t="shared" si="595"/>
        <v>37580</v>
      </c>
      <c r="AE1970" s="242">
        <f t="shared" si="596"/>
        <v>411079.00000000006</v>
      </c>
      <c r="AF1970" s="242">
        <f t="shared" si="601"/>
        <v>476649.00000000006</v>
      </c>
      <c r="AG1970" s="242">
        <f t="shared" si="608"/>
        <v>483949.00000000006</v>
      </c>
      <c r="AH1970" s="242">
        <f t="shared" si="602"/>
        <v>48395</v>
      </c>
      <c r="AI1970" s="242">
        <f t="shared" si="603"/>
        <v>17900</v>
      </c>
      <c r="AJ1970" s="244">
        <f t="shared" si="604"/>
        <v>550240</v>
      </c>
      <c r="AM1970" s="246">
        <f t="shared" si="605"/>
        <v>21290</v>
      </c>
      <c r="AN1970" s="246">
        <f t="shared" si="606"/>
        <v>15610</v>
      </c>
    </row>
    <row r="1971" spans="2:40">
      <c r="B1971" s="247">
        <v>1966</v>
      </c>
      <c r="J1971" s="247">
        <v>1466</v>
      </c>
      <c r="N1971" s="195">
        <v>571850</v>
      </c>
      <c r="O1971" s="195">
        <v>442070</v>
      </c>
      <c r="Q1971" s="241">
        <v>6060</v>
      </c>
      <c r="R1971" s="242">
        <f t="shared" si="609"/>
        <v>23490</v>
      </c>
      <c r="S1971" s="242">
        <f t="shared" si="593"/>
        <v>29460.000000000004</v>
      </c>
      <c r="T1971" s="242">
        <f t="shared" si="594"/>
        <v>316069.59999999998</v>
      </c>
      <c r="U1971" s="242">
        <f t="shared" si="597"/>
        <v>369019.6</v>
      </c>
      <c r="V1971" s="242">
        <f t="shared" si="607"/>
        <v>375079.6</v>
      </c>
      <c r="W1971" s="242">
        <f t="shared" si="598"/>
        <v>37508</v>
      </c>
      <c r="X1971" s="242">
        <f t="shared" si="599"/>
        <v>13870</v>
      </c>
      <c r="Y1971" s="244">
        <f t="shared" si="600"/>
        <v>426450</v>
      </c>
      <c r="AB1971" s="241">
        <v>7300</v>
      </c>
      <c r="AC1971" s="242">
        <f t="shared" si="610"/>
        <v>27990</v>
      </c>
      <c r="AD1971" s="242">
        <f t="shared" si="595"/>
        <v>37580</v>
      </c>
      <c r="AE1971" s="242">
        <f t="shared" si="596"/>
        <v>411359.60000000003</v>
      </c>
      <c r="AF1971" s="242">
        <f t="shared" si="601"/>
        <v>476929.60000000003</v>
      </c>
      <c r="AG1971" s="242">
        <f t="shared" si="608"/>
        <v>484229.60000000003</v>
      </c>
      <c r="AH1971" s="242">
        <f t="shared" si="602"/>
        <v>48423</v>
      </c>
      <c r="AI1971" s="242">
        <f t="shared" si="603"/>
        <v>17910</v>
      </c>
      <c r="AJ1971" s="244">
        <f t="shared" si="604"/>
        <v>550560</v>
      </c>
      <c r="AM1971" s="246">
        <f t="shared" si="605"/>
        <v>21290</v>
      </c>
      <c r="AN1971" s="246">
        <f t="shared" si="606"/>
        <v>15620</v>
      </c>
    </row>
    <row r="1972" spans="2:40">
      <c r="B1972" s="2">
        <v>1967</v>
      </c>
      <c r="J1972" s="247">
        <v>1467</v>
      </c>
      <c r="N1972" s="195">
        <v>572170</v>
      </c>
      <c r="O1972" s="195">
        <v>442310</v>
      </c>
      <c r="Q1972" s="241">
        <v>6060</v>
      </c>
      <c r="R1972" s="242">
        <f t="shared" si="609"/>
        <v>23490</v>
      </c>
      <c r="S1972" s="242">
        <f t="shared" si="593"/>
        <v>29460.000000000004</v>
      </c>
      <c r="T1972" s="242">
        <f t="shared" si="594"/>
        <v>316285.2</v>
      </c>
      <c r="U1972" s="242">
        <f t="shared" si="597"/>
        <v>369235.20000000001</v>
      </c>
      <c r="V1972" s="242">
        <f t="shared" si="607"/>
        <v>375295.2</v>
      </c>
      <c r="W1972" s="242">
        <f t="shared" si="598"/>
        <v>37530</v>
      </c>
      <c r="X1972" s="242">
        <f t="shared" si="599"/>
        <v>13880</v>
      </c>
      <c r="Y1972" s="244">
        <f t="shared" si="600"/>
        <v>426700</v>
      </c>
      <c r="AB1972" s="241">
        <v>7300</v>
      </c>
      <c r="AC1972" s="242">
        <f t="shared" si="610"/>
        <v>27990</v>
      </c>
      <c r="AD1972" s="242">
        <f t="shared" si="595"/>
        <v>37580</v>
      </c>
      <c r="AE1972" s="242">
        <f t="shared" si="596"/>
        <v>411640.2</v>
      </c>
      <c r="AF1972" s="242">
        <f t="shared" si="601"/>
        <v>477210.2</v>
      </c>
      <c r="AG1972" s="242">
        <f t="shared" si="608"/>
        <v>484510.2</v>
      </c>
      <c r="AH1972" s="242">
        <f t="shared" si="602"/>
        <v>48451</v>
      </c>
      <c r="AI1972" s="242">
        <f t="shared" si="603"/>
        <v>17920</v>
      </c>
      <c r="AJ1972" s="244">
        <f t="shared" si="604"/>
        <v>550880</v>
      </c>
      <c r="AM1972" s="246">
        <f t="shared" si="605"/>
        <v>21290</v>
      </c>
      <c r="AN1972" s="246">
        <f t="shared" si="606"/>
        <v>15610</v>
      </c>
    </row>
    <row r="1973" spans="2:40">
      <c r="B1973" s="247">
        <v>1968</v>
      </c>
      <c r="J1973" s="247">
        <v>1468</v>
      </c>
      <c r="N1973" s="195">
        <v>572500</v>
      </c>
      <c r="O1973" s="195">
        <v>442560</v>
      </c>
      <c r="Q1973" s="241">
        <v>6060</v>
      </c>
      <c r="R1973" s="242">
        <f t="shared" si="609"/>
        <v>23490</v>
      </c>
      <c r="S1973" s="242">
        <f t="shared" si="593"/>
        <v>29460.000000000004</v>
      </c>
      <c r="T1973" s="242">
        <f t="shared" si="594"/>
        <v>316500.8</v>
      </c>
      <c r="U1973" s="242">
        <f t="shared" si="597"/>
        <v>369450.8</v>
      </c>
      <c r="V1973" s="242">
        <f t="shared" si="607"/>
        <v>375510.8</v>
      </c>
      <c r="W1973" s="242">
        <f t="shared" si="598"/>
        <v>37551</v>
      </c>
      <c r="X1973" s="242">
        <f t="shared" si="599"/>
        <v>13890</v>
      </c>
      <c r="Y1973" s="244">
        <f t="shared" si="600"/>
        <v>426950</v>
      </c>
      <c r="AB1973" s="241">
        <v>7300</v>
      </c>
      <c r="AC1973" s="242">
        <f t="shared" si="610"/>
        <v>27990</v>
      </c>
      <c r="AD1973" s="242">
        <f t="shared" si="595"/>
        <v>37580</v>
      </c>
      <c r="AE1973" s="242">
        <f t="shared" si="596"/>
        <v>411920.80000000005</v>
      </c>
      <c r="AF1973" s="242">
        <f t="shared" si="601"/>
        <v>477490.80000000005</v>
      </c>
      <c r="AG1973" s="242">
        <f t="shared" si="608"/>
        <v>484790.80000000005</v>
      </c>
      <c r="AH1973" s="242">
        <f t="shared" si="602"/>
        <v>48479</v>
      </c>
      <c r="AI1973" s="242">
        <f t="shared" si="603"/>
        <v>17930</v>
      </c>
      <c r="AJ1973" s="244">
        <f t="shared" si="604"/>
        <v>551190</v>
      </c>
      <c r="AM1973" s="246">
        <f t="shared" si="605"/>
        <v>21310</v>
      </c>
      <c r="AN1973" s="246">
        <f t="shared" si="606"/>
        <v>15610</v>
      </c>
    </row>
    <row r="1974" spans="2:40">
      <c r="B1974" s="2">
        <v>1969</v>
      </c>
      <c r="J1974" s="247">
        <v>1469</v>
      </c>
      <c r="N1974" s="195">
        <v>572820</v>
      </c>
      <c r="O1974" s="195">
        <v>442800</v>
      </c>
      <c r="Q1974" s="241">
        <v>6060</v>
      </c>
      <c r="R1974" s="242">
        <f t="shared" si="609"/>
        <v>23490</v>
      </c>
      <c r="S1974" s="242">
        <f t="shared" si="593"/>
        <v>29460.000000000004</v>
      </c>
      <c r="T1974" s="242">
        <f t="shared" si="594"/>
        <v>316716.39999999997</v>
      </c>
      <c r="U1974" s="242">
        <f t="shared" si="597"/>
        <v>369666.39999999997</v>
      </c>
      <c r="V1974" s="242">
        <f t="shared" si="607"/>
        <v>375726.39999999997</v>
      </c>
      <c r="W1974" s="242">
        <f t="shared" si="598"/>
        <v>37573</v>
      </c>
      <c r="X1974" s="242">
        <f t="shared" si="599"/>
        <v>13900</v>
      </c>
      <c r="Y1974" s="244">
        <f t="shared" si="600"/>
        <v>427190</v>
      </c>
      <c r="AB1974" s="241">
        <v>7300</v>
      </c>
      <c r="AC1974" s="242">
        <f t="shared" si="610"/>
        <v>27990</v>
      </c>
      <c r="AD1974" s="242">
        <f t="shared" si="595"/>
        <v>37580</v>
      </c>
      <c r="AE1974" s="242">
        <f t="shared" si="596"/>
        <v>412201.4</v>
      </c>
      <c r="AF1974" s="242">
        <f t="shared" si="601"/>
        <v>477771.4</v>
      </c>
      <c r="AG1974" s="242">
        <f t="shared" si="608"/>
        <v>485071.4</v>
      </c>
      <c r="AH1974" s="242">
        <f t="shared" si="602"/>
        <v>48507</v>
      </c>
      <c r="AI1974" s="242">
        <f t="shared" si="603"/>
        <v>17940</v>
      </c>
      <c r="AJ1974" s="244">
        <f t="shared" si="604"/>
        <v>551510</v>
      </c>
      <c r="AM1974" s="246">
        <f t="shared" si="605"/>
        <v>21310</v>
      </c>
      <c r="AN1974" s="246">
        <f t="shared" si="606"/>
        <v>15610</v>
      </c>
    </row>
    <row r="1975" spans="2:40">
      <c r="B1975" s="247">
        <v>1970</v>
      </c>
      <c r="J1975" s="247">
        <v>1470</v>
      </c>
      <c r="N1975" s="195">
        <v>573140</v>
      </c>
      <c r="O1975" s="195">
        <v>443040</v>
      </c>
      <c r="Q1975" s="241">
        <v>6060</v>
      </c>
      <c r="R1975" s="242">
        <f t="shared" si="609"/>
        <v>23490</v>
      </c>
      <c r="S1975" s="242">
        <f t="shared" si="593"/>
        <v>29460.000000000004</v>
      </c>
      <c r="T1975" s="242">
        <f t="shared" si="594"/>
        <v>316932</v>
      </c>
      <c r="U1975" s="242">
        <f t="shared" si="597"/>
        <v>369882</v>
      </c>
      <c r="V1975" s="242">
        <f t="shared" si="607"/>
        <v>375942</v>
      </c>
      <c r="W1975" s="242">
        <f t="shared" si="598"/>
        <v>37594</v>
      </c>
      <c r="X1975" s="242">
        <f t="shared" si="599"/>
        <v>13900</v>
      </c>
      <c r="Y1975" s="244">
        <f t="shared" si="600"/>
        <v>427430</v>
      </c>
      <c r="AB1975" s="241">
        <v>7300</v>
      </c>
      <c r="AC1975" s="242">
        <f t="shared" si="610"/>
        <v>27990</v>
      </c>
      <c r="AD1975" s="242">
        <f t="shared" si="595"/>
        <v>37580</v>
      </c>
      <c r="AE1975" s="242">
        <f t="shared" si="596"/>
        <v>412482.00000000006</v>
      </c>
      <c r="AF1975" s="242">
        <f t="shared" si="601"/>
        <v>478052.00000000006</v>
      </c>
      <c r="AG1975" s="242">
        <f t="shared" si="608"/>
        <v>485352.00000000006</v>
      </c>
      <c r="AH1975" s="242">
        <f t="shared" si="602"/>
        <v>48535</v>
      </c>
      <c r="AI1975" s="242">
        <f t="shared" si="603"/>
        <v>17950</v>
      </c>
      <c r="AJ1975" s="244">
        <f t="shared" si="604"/>
        <v>551830</v>
      </c>
      <c r="AM1975" s="246">
        <f t="shared" si="605"/>
        <v>21310</v>
      </c>
      <c r="AN1975" s="246">
        <f t="shared" si="606"/>
        <v>15610</v>
      </c>
    </row>
    <row r="1976" spans="2:40">
      <c r="B1976" s="2">
        <v>1971</v>
      </c>
      <c r="J1976" s="247">
        <v>1471</v>
      </c>
      <c r="N1976" s="195">
        <v>573450</v>
      </c>
      <c r="O1976" s="195">
        <v>443290</v>
      </c>
      <c r="Q1976" s="241">
        <v>6060</v>
      </c>
      <c r="R1976" s="242">
        <f t="shared" si="609"/>
        <v>23490</v>
      </c>
      <c r="S1976" s="242">
        <f t="shared" si="593"/>
        <v>29460.000000000004</v>
      </c>
      <c r="T1976" s="242">
        <f t="shared" si="594"/>
        <v>317147.59999999998</v>
      </c>
      <c r="U1976" s="242">
        <f t="shared" si="597"/>
        <v>370097.6</v>
      </c>
      <c r="V1976" s="242">
        <f t="shared" si="607"/>
        <v>376157.6</v>
      </c>
      <c r="W1976" s="242">
        <f t="shared" si="598"/>
        <v>37616</v>
      </c>
      <c r="X1976" s="242">
        <f t="shared" si="599"/>
        <v>13910</v>
      </c>
      <c r="Y1976" s="244">
        <f t="shared" si="600"/>
        <v>427680</v>
      </c>
      <c r="AB1976" s="241">
        <v>7300</v>
      </c>
      <c r="AC1976" s="242">
        <f t="shared" si="610"/>
        <v>27990</v>
      </c>
      <c r="AD1976" s="242">
        <f t="shared" si="595"/>
        <v>37580</v>
      </c>
      <c r="AE1976" s="242">
        <f t="shared" si="596"/>
        <v>412762.60000000003</v>
      </c>
      <c r="AF1976" s="242">
        <f t="shared" si="601"/>
        <v>478332.60000000003</v>
      </c>
      <c r="AG1976" s="242">
        <f t="shared" si="608"/>
        <v>485632.60000000003</v>
      </c>
      <c r="AH1976" s="242">
        <f t="shared" si="602"/>
        <v>48563</v>
      </c>
      <c r="AI1976" s="242">
        <f t="shared" si="603"/>
        <v>17960</v>
      </c>
      <c r="AJ1976" s="244">
        <f t="shared" si="604"/>
        <v>552150</v>
      </c>
      <c r="AM1976" s="246">
        <f t="shared" si="605"/>
        <v>21300</v>
      </c>
      <c r="AN1976" s="246">
        <f t="shared" si="606"/>
        <v>15610</v>
      </c>
    </row>
    <row r="1977" spans="2:40">
      <c r="B1977" s="247">
        <v>1972</v>
      </c>
      <c r="J1977" s="247">
        <v>1472</v>
      </c>
      <c r="N1977" s="195">
        <v>573770</v>
      </c>
      <c r="O1977" s="195">
        <v>443540</v>
      </c>
      <c r="Q1977" s="241">
        <v>6060</v>
      </c>
      <c r="R1977" s="242">
        <f t="shared" si="609"/>
        <v>23490</v>
      </c>
      <c r="S1977" s="242">
        <f t="shared" si="593"/>
        <v>29460.000000000004</v>
      </c>
      <c r="T1977" s="242">
        <f t="shared" si="594"/>
        <v>317363.20000000001</v>
      </c>
      <c r="U1977" s="242">
        <f t="shared" si="597"/>
        <v>370313.2</v>
      </c>
      <c r="V1977" s="242">
        <f t="shared" si="607"/>
        <v>376373.2</v>
      </c>
      <c r="W1977" s="242">
        <f t="shared" si="598"/>
        <v>37637</v>
      </c>
      <c r="X1977" s="242">
        <f t="shared" si="599"/>
        <v>13920</v>
      </c>
      <c r="Y1977" s="244">
        <f t="shared" si="600"/>
        <v>427930</v>
      </c>
      <c r="AB1977" s="241">
        <v>7300</v>
      </c>
      <c r="AC1977" s="242">
        <f t="shared" si="610"/>
        <v>27990</v>
      </c>
      <c r="AD1977" s="242">
        <f t="shared" si="595"/>
        <v>37580</v>
      </c>
      <c r="AE1977" s="242">
        <f t="shared" si="596"/>
        <v>413043.20000000001</v>
      </c>
      <c r="AF1977" s="242">
        <f t="shared" si="601"/>
        <v>478613.2</v>
      </c>
      <c r="AG1977" s="242">
        <f t="shared" si="608"/>
        <v>485913.2</v>
      </c>
      <c r="AH1977" s="242">
        <f t="shared" si="602"/>
        <v>48591</v>
      </c>
      <c r="AI1977" s="242">
        <f t="shared" si="603"/>
        <v>17970</v>
      </c>
      <c r="AJ1977" s="244">
        <f t="shared" si="604"/>
        <v>552470</v>
      </c>
      <c r="AM1977" s="246">
        <f t="shared" si="605"/>
        <v>21300</v>
      </c>
      <c r="AN1977" s="246">
        <f t="shared" si="606"/>
        <v>15610</v>
      </c>
    </row>
    <row r="1978" spans="2:40">
      <c r="B1978" s="2">
        <v>1973</v>
      </c>
      <c r="J1978" s="247">
        <v>1473</v>
      </c>
      <c r="N1978" s="195">
        <v>574090</v>
      </c>
      <c r="O1978" s="195">
        <v>443790</v>
      </c>
      <c r="Q1978" s="241">
        <v>6060</v>
      </c>
      <c r="R1978" s="242">
        <f t="shared" si="609"/>
        <v>23490</v>
      </c>
      <c r="S1978" s="242">
        <f t="shared" ref="S1978:S2005" si="611">200*$S$3</f>
        <v>29460.000000000004</v>
      </c>
      <c r="T1978" s="242">
        <f t="shared" ref="T1978:T2005" si="612">J1978*$T$3</f>
        <v>317578.8</v>
      </c>
      <c r="U1978" s="242">
        <f t="shared" si="597"/>
        <v>370528.8</v>
      </c>
      <c r="V1978" s="242">
        <f t="shared" si="607"/>
        <v>376588.79999999999</v>
      </c>
      <c r="W1978" s="242">
        <f t="shared" si="598"/>
        <v>37659</v>
      </c>
      <c r="X1978" s="242">
        <f t="shared" si="599"/>
        <v>13930</v>
      </c>
      <c r="Y1978" s="244">
        <f t="shared" si="600"/>
        <v>428170</v>
      </c>
      <c r="AB1978" s="241">
        <v>7300</v>
      </c>
      <c r="AC1978" s="242">
        <f t="shared" si="610"/>
        <v>27990</v>
      </c>
      <c r="AD1978" s="242">
        <f t="shared" ref="AD1978:AD2005" si="613">200*$AD$3</f>
        <v>37580</v>
      </c>
      <c r="AE1978" s="242">
        <f t="shared" ref="AE1978:AE2005" si="614">J1978*$AE$3</f>
        <v>413323.80000000005</v>
      </c>
      <c r="AF1978" s="242">
        <f t="shared" si="601"/>
        <v>478893.80000000005</v>
      </c>
      <c r="AG1978" s="242">
        <f t="shared" si="608"/>
        <v>486193.80000000005</v>
      </c>
      <c r="AH1978" s="242">
        <f t="shared" si="602"/>
        <v>48619</v>
      </c>
      <c r="AI1978" s="242">
        <f t="shared" si="603"/>
        <v>17980</v>
      </c>
      <c r="AJ1978" s="244">
        <f t="shared" si="604"/>
        <v>552790</v>
      </c>
      <c r="AM1978" s="246">
        <f t="shared" si="605"/>
        <v>21300</v>
      </c>
      <c r="AN1978" s="246">
        <f t="shared" si="606"/>
        <v>15620</v>
      </c>
    </row>
    <row r="1979" spans="2:40">
      <c r="B1979" s="247">
        <v>1974</v>
      </c>
      <c r="J1979" s="247">
        <v>1474</v>
      </c>
      <c r="N1979" s="195">
        <v>574410</v>
      </c>
      <c r="O1979" s="195">
        <v>444020</v>
      </c>
      <c r="Q1979" s="241">
        <v>6060</v>
      </c>
      <c r="R1979" s="242">
        <f t="shared" si="609"/>
        <v>23490</v>
      </c>
      <c r="S1979" s="242">
        <f t="shared" si="611"/>
        <v>29460.000000000004</v>
      </c>
      <c r="T1979" s="242">
        <f t="shared" si="612"/>
        <v>317794.39999999997</v>
      </c>
      <c r="U1979" s="242">
        <f t="shared" si="597"/>
        <v>370744.39999999997</v>
      </c>
      <c r="V1979" s="242">
        <f t="shared" si="607"/>
        <v>376804.39999999997</v>
      </c>
      <c r="W1979" s="242">
        <f t="shared" si="598"/>
        <v>37680</v>
      </c>
      <c r="X1979" s="242">
        <f t="shared" si="599"/>
        <v>13940</v>
      </c>
      <c r="Y1979" s="244">
        <f t="shared" si="600"/>
        <v>428420</v>
      </c>
      <c r="AB1979" s="241">
        <v>7300</v>
      </c>
      <c r="AC1979" s="242">
        <f t="shared" si="610"/>
        <v>27990</v>
      </c>
      <c r="AD1979" s="242">
        <f t="shared" si="613"/>
        <v>37580</v>
      </c>
      <c r="AE1979" s="242">
        <f t="shared" si="614"/>
        <v>413604.4</v>
      </c>
      <c r="AF1979" s="242">
        <f t="shared" si="601"/>
        <v>479174.40000000002</v>
      </c>
      <c r="AG1979" s="242">
        <f t="shared" si="608"/>
        <v>486474.4</v>
      </c>
      <c r="AH1979" s="242">
        <f t="shared" si="602"/>
        <v>48647</v>
      </c>
      <c r="AI1979" s="242">
        <f t="shared" si="603"/>
        <v>17990</v>
      </c>
      <c r="AJ1979" s="244">
        <f t="shared" si="604"/>
        <v>553110</v>
      </c>
      <c r="AM1979" s="246">
        <f t="shared" si="605"/>
        <v>21300</v>
      </c>
      <c r="AN1979" s="246">
        <f t="shared" si="606"/>
        <v>15600</v>
      </c>
    </row>
    <row r="1980" spans="2:40">
      <c r="B1980" s="2">
        <v>1975</v>
      </c>
      <c r="J1980" s="247">
        <v>1475</v>
      </c>
      <c r="N1980" s="195">
        <v>574730</v>
      </c>
      <c r="O1980" s="195">
        <v>444270</v>
      </c>
      <c r="Q1980" s="241">
        <v>6060</v>
      </c>
      <c r="R1980" s="242">
        <f t="shared" si="609"/>
        <v>23490</v>
      </c>
      <c r="S1980" s="242">
        <f t="shared" si="611"/>
        <v>29460.000000000004</v>
      </c>
      <c r="T1980" s="242">
        <f t="shared" si="612"/>
        <v>318010</v>
      </c>
      <c r="U1980" s="242">
        <f t="shared" si="597"/>
        <v>370960</v>
      </c>
      <c r="V1980" s="242">
        <f t="shared" si="607"/>
        <v>377020</v>
      </c>
      <c r="W1980" s="242">
        <f t="shared" si="598"/>
        <v>37702</v>
      </c>
      <c r="X1980" s="242">
        <f t="shared" si="599"/>
        <v>13940</v>
      </c>
      <c r="Y1980" s="244">
        <f t="shared" si="600"/>
        <v>428660</v>
      </c>
      <c r="AB1980" s="241">
        <v>7300</v>
      </c>
      <c r="AC1980" s="242">
        <f t="shared" si="610"/>
        <v>27990</v>
      </c>
      <c r="AD1980" s="242">
        <f t="shared" si="613"/>
        <v>37580</v>
      </c>
      <c r="AE1980" s="242">
        <f t="shared" si="614"/>
        <v>413885.00000000006</v>
      </c>
      <c r="AF1980" s="242">
        <f t="shared" si="601"/>
        <v>479455.00000000006</v>
      </c>
      <c r="AG1980" s="242">
        <f t="shared" si="608"/>
        <v>486755.00000000006</v>
      </c>
      <c r="AH1980" s="242">
        <f t="shared" si="602"/>
        <v>48676</v>
      </c>
      <c r="AI1980" s="242">
        <f t="shared" si="603"/>
        <v>18000</v>
      </c>
      <c r="AJ1980" s="244">
        <f t="shared" si="604"/>
        <v>553430</v>
      </c>
      <c r="AM1980" s="246">
        <f t="shared" si="605"/>
        <v>21300</v>
      </c>
      <c r="AN1980" s="246">
        <f t="shared" si="606"/>
        <v>15610</v>
      </c>
    </row>
    <row r="1981" spans="2:40">
      <c r="B1981" s="247">
        <v>1976</v>
      </c>
      <c r="J1981" s="247">
        <v>1476</v>
      </c>
      <c r="N1981" s="195">
        <v>575050</v>
      </c>
      <c r="O1981" s="195">
        <v>444520</v>
      </c>
      <c r="Q1981" s="241">
        <v>6060</v>
      </c>
      <c r="R1981" s="242">
        <f t="shared" si="609"/>
        <v>23490</v>
      </c>
      <c r="S1981" s="242">
        <f t="shared" si="611"/>
        <v>29460.000000000004</v>
      </c>
      <c r="T1981" s="242">
        <f t="shared" si="612"/>
        <v>318225.59999999998</v>
      </c>
      <c r="U1981" s="242">
        <f t="shared" si="597"/>
        <v>371175.6</v>
      </c>
      <c r="V1981" s="242">
        <f t="shared" si="607"/>
        <v>377235.6</v>
      </c>
      <c r="W1981" s="242">
        <f t="shared" si="598"/>
        <v>37724</v>
      </c>
      <c r="X1981" s="242">
        <f t="shared" si="599"/>
        <v>13950</v>
      </c>
      <c r="Y1981" s="244">
        <f t="shared" si="600"/>
        <v>428900</v>
      </c>
      <c r="AB1981" s="241">
        <v>7300</v>
      </c>
      <c r="AC1981" s="242">
        <f t="shared" si="610"/>
        <v>27990</v>
      </c>
      <c r="AD1981" s="242">
        <f t="shared" si="613"/>
        <v>37580</v>
      </c>
      <c r="AE1981" s="242">
        <f t="shared" si="614"/>
        <v>414165.60000000003</v>
      </c>
      <c r="AF1981" s="242">
        <f t="shared" si="601"/>
        <v>479735.60000000003</v>
      </c>
      <c r="AG1981" s="242">
        <f t="shared" si="608"/>
        <v>487035.60000000003</v>
      </c>
      <c r="AH1981" s="242">
        <f t="shared" si="602"/>
        <v>48704</v>
      </c>
      <c r="AI1981" s="242">
        <f t="shared" si="603"/>
        <v>18020</v>
      </c>
      <c r="AJ1981" s="244">
        <f t="shared" si="604"/>
        <v>553750</v>
      </c>
      <c r="AM1981" s="246">
        <f t="shared" si="605"/>
        <v>21300</v>
      </c>
      <c r="AN1981" s="246">
        <f t="shared" si="606"/>
        <v>15620</v>
      </c>
    </row>
    <row r="1982" spans="2:40">
      <c r="B1982" s="2">
        <v>1977</v>
      </c>
      <c r="J1982" s="247">
        <v>1477</v>
      </c>
      <c r="N1982" s="195">
        <v>575370</v>
      </c>
      <c r="O1982" s="195">
        <v>444760</v>
      </c>
      <c r="Q1982" s="241">
        <v>6060</v>
      </c>
      <c r="R1982" s="242">
        <f t="shared" si="609"/>
        <v>23490</v>
      </c>
      <c r="S1982" s="242">
        <f t="shared" si="611"/>
        <v>29460.000000000004</v>
      </c>
      <c r="T1982" s="242">
        <f t="shared" si="612"/>
        <v>318441.2</v>
      </c>
      <c r="U1982" s="242">
        <f t="shared" si="597"/>
        <v>371391.2</v>
      </c>
      <c r="V1982" s="242">
        <f t="shared" si="607"/>
        <v>377451.2</v>
      </c>
      <c r="W1982" s="242">
        <f t="shared" si="598"/>
        <v>37745</v>
      </c>
      <c r="X1982" s="242">
        <f t="shared" si="599"/>
        <v>13960</v>
      </c>
      <c r="Y1982" s="244">
        <f t="shared" si="600"/>
        <v>429150</v>
      </c>
      <c r="AB1982" s="241">
        <v>7300</v>
      </c>
      <c r="AC1982" s="242">
        <f t="shared" si="610"/>
        <v>27990</v>
      </c>
      <c r="AD1982" s="242">
        <f t="shared" si="613"/>
        <v>37580</v>
      </c>
      <c r="AE1982" s="242">
        <f t="shared" si="614"/>
        <v>414446.2</v>
      </c>
      <c r="AF1982" s="242">
        <f t="shared" si="601"/>
        <v>480016.2</v>
      </c>
      <c r="AG1982" s="242">
        <f t="shared" si="608"/>
        <v>487316.2</v>
      </c>
      <c r="AH1982" s="242">
        <f t="shared" si="602"/>
        <v>48732</v>
      </c>
      <c r="AI1982" s="242">
        <f t="shared" si="603"/>
        <v>18030</v>
      </c>
      <c r="AJ1982" s="244">
        <f t="shared" si="604"/>
        <v>554070</v>
      </c>
      <c r="AM1982" s="246">
        <f t="shared" si="605"/>
        <v>21300</v>
      </c>
      <c r="AN1982" s="246">
        <f t="shared" si="606"/>
        <v>15610</v>
      </c>
    </row>
    <row r="1983" spans="2:40">
      <c r="B1983" s="247">
        <v>1978</v>
      </c>
      <c r="J1983" s="247">
        <v>1478</v>
      </c>
      <c r="N1983" s="195">
        <v>575680</v>
      </c>
      <c r="O1983" s="195">
        <v>445010</v>
      </c>
      <c r="Q1983" s="241">
        <v>6060</v>
      </c>
      <c r="R1983" s="242">
        <f t="shared" si="609"/>
        <v>23490</v>
      </c>
      <c r="S1983" s="242">
        <f t="shared" si="611"/>
        <v>29460.000000000004</v>
      </c>
      <c r="T1983" s="242">
        <f t="shared" si="612"/>
        <v>318656.8</v>
      </c>
      <c r="U1983" s="242">
        <f t="shared" si="597"/>
        <v>371606.8</v>
      </c>
      <c r="V1983" s="242">
        <f t="shared" si="607"/>
        <v>377666.8</v>
      </c>
      <c r="W1983" s="242">
        <f t="shared" si="598"/>
        <v>37767</v>
      </c>
      <c r="X1983" s="242">
        <f t="shared" si="599"/>
        <v>13970</v>
      </c>
      <c r="Y1983" s="244">
        <f t="shared" si="600"/>
        <v>429400</v>
      </c>
      <c r="AB1983" s="241">
        <v>7300</v>
      </c>
      <c r="AC1983" s="242">
        <f t="shared" si="610"/>
        <v>27990</v>
      </c>
      <c r="AD1983" s="242">
        <f t="shared" si="613"/>
        <v>37580</v>
      </c>
      <c r="AE1983" s="242">
        <f t="shared" si="614"/>
        <v>414726.80000000005</v>
      </c>
      <c r="AF1983" s="242">
        <f t="shared" si="601"/>
        <v>480296.80000000005</v>
      </c>
      <c r="AG1983" s="242">
        <f t="shared" si="608"/>
        <v>487596.80000000005</v>
      </c>
      <c r="AH1983" s="242">
        <f t="shared" si="602"/>
        <v>48760</v>
      </c>
      <c r="AI1983" s="242">
        <f t="shared" si="603"/>
        <v>18040</v>
      </c>
      <c r="AJ1983" s="244">
        <f t="shared" si="604"/>
        <v>554390</v>
      </c>
      <c r="AM1983" s="246">
        <f t="shared" si="605"/>
        <v>21290</v>
      </c>
      <c r="AN1983" s="246">
        <f t="shared" si="606"/>
        <v>15610</v>
      </c>
    </row>
    <row r="1984" spans="2:40">
      <c r="B1984" s="2">
        <v>1979</v>
      </c>
      <c r="J1984" s="247">
        <v>1479</v>
      </c>
      <c r="N1984" s="195">
        <v>576000</v>
      </c>
      <c r="O1984" s="195">
        <v>445250</v>
      </c>
      <c r="Q1984" s="241">
        <v>6060</v>
      </c>
      <c r="R1984" s="242">
        <f t="shared" si="609"/>
        <v>23490</v>
      </c>
      <c r="S1984" s="242">
        <f t="shared" si="611"/>
        <v>29460.000000000004</v>
      </c>
      <c r="T1984" s="242">
        <f t="shared" si="612"/>
        <v>318872.39999999997</v>
      </c>
      <c r="U1984" s="242">
        <f t="shared" si="597"/>
        <v>371822.39999999997</v>
      </c>
      <c r="V1984" s="242">
        <f t="shared" si="607"/>
        <v>377882.39999999997</v>
      </c>
      <c r="W1984" s="242">
        <f t="shared" si="598"/>
        <v>37788</v>
      </c>
      <c r="X1984" s="242">
        <f t="shared" si="599"/>
        <v>13980</v>
      </c>
      <c r="Y1984" s="244">
        <f t="shared" si="600"/>
        <v>429650</v>
      </c>
      <c r="AB1984" s="241">
        <v>7300</v>
      </c>
      <c r="AC1984" s="242">
        <f t="shared" si="610"/>
        <v>27990</v>
      </c>
      <c r="AD1984" s="242">
        <f t="shared" si="613"/>
        <v>37580</v>
      </c>
      <c r="AE1984" s="242">
        <f t="shared" si="614"/>
        <v>415007.4</v>
      </c>
      <c r="AF1984" s="242">
        <f t="shared" si="601"/>
        <v>480577.4</v>
      </c>
      <c r="AG1984" s="242">
        <f t="shared" si="608"/>
        <v>487877.4</v>
      </c>
      <c r="AH1984" s="242">
        <f t="shared" si="602"/>
        <v>48788</v>
      </c>
      <c r="AI1984" s="242">
        <f t="shared" si="603"/>
        <v>18050</v>
      </c>
      <c r="AJ1984" s="244">
        <f t="shared" si="604"/>
        <v>554710</v>
      </c>
      <c r="AM1984" s="246">
        <f t="shared" si="605"/>
        <v>21290</v>
      </c>
      <c r="AN1984" s="246">
        <f t="shared" si="606"/>
        <v>15600</v>
      </c>
    </row>
    <row r="1985" spans="2:40">
      <c r="B1985" s="247">
        <v>1980</v>
      </c>
      <c r="J1985" s="247">
        <v>1480</v>
      </c>
      <c r="N1985" s="195">
        <v>576320</v>
      </c>
      <c r="O1985" s="195">
        <v>445500</v>
      </c>
      <c r="Q1985" s="241">
        <v>6060</v>
      </c>
      <c r="R1985" s="242">
        <f t="shared" si="609"/>
        <v>23490</v>
      </c>
      <c r="S1985" s="242">
        <f t="shared" si="611"/>
        <v>29460.000000000004</v>
      </c>
      <c r="T1985" s="242">
        <f t="shared" si="612"/>
        <v>319088</v>
      </c>
      <c r="U1985" s="242">
        <f t="shared" si="597"/>
        <v>372038</v>
      </c>
      <c r="V1985" s="242">
        <f t="shared" si="607"/>
        <v>378098</v>
      </c>
      <c r="W1985" s="242">
        <f t="shared" si="598"/>
        <v>37810</v>
      </c>
      <c r="X1985" s="242">
        <f t="shared" si="599"/>
        <v>13980</v>
      </c>
      <c r="Y1985" s="244">
        <f t="shared" si="600"/>
        <v>429880</v>
      </c>
      <c r="AB1985" s="241">
        <v>7300</v>
      </c>
      <c r="AC1985" s="242">
        <f t="shared" si="610"/>
        <v>27990</v>
      </c>
      <c r="AD1985" s="242">
        <f t="shared" si="613"/>
        <v>37580</v>
      </c>
      <c r="AE1985" s="242">
        <f t="shared" si="614"/>
        <v>415288.00000000006</v>
      </c>
      <c r="AF1985" s="242">
        <f t="shared" si="601"/>
        <v>480858.00000000006</v>
      </c>
      <c r="AG1985" s="242">
        <f t="shared" si="608"/>
        <v>488158.00000000006</v>
      </c>
      <c r="AH1985" s="242">
        <f t="shared" si="602"/>
        <v>48816</v>
      </c>
      <c r="AI1985" s="242">
        <f t="shared" si="603"/>
        <v>18060</v>
      </c>
      <c r="AJ1985" s="244">
        <f t="shared" si="604"/>
        <v>555030</v>
      </c>
      <c r="AM1985" s="246">
        <f t="shared" si="605"/>
        <v>21290</v>
      </c>
      <c r="AN1985" s="246">
        <f t="shared" si="606"/>
        <v>15620</v>
      </c>
    </row>
    <row r="1986" spans="2:40">
      <c r="B1986" s="2">
        <v>1981</v>
      </c>
      <c r="J1986" s="247">
        <v>1481</v>
      </c>
      <c r="N1986" s="195">
        <v>576640</v>
      </c>
      <c r="O1986" s="195">
        <v>445740</v>
      </c>
      <c r="Q1986" s="241">
        <v>6060</v>
      </c>
      <c r="R1986" s="242">
        <f t="shared" si="609"/>
        <v>23490</v>
      </c>
      <c r="S1986" s="242">
        <f t="shared" si="611"/>
        <v>29460.000000000004</v>
      </c>
      <c r="T1986" s="242">
        <f t="shared" si="612"/>
        <v>319303.59999999998</v>
      </c>
      <c r="U1986" s="242">
        <f t="shared" si="597"/>
        <v>372253.6</v>
      </c>
      <c r="V1986" s="242">
        <f t="shared" si="607"/>
        <v>378313.6</v>
      </c>
      <c r="W1986" s="242">
        <f t="shared" si="598"/>
        <v>37831</v>
      </c>
      <c r="X1986" s="242">
        <f t="shared" si="599"/>
        <v>13990</v>
      </c>
      <c r="Y1986" s="244">
        <f t="shared" si="600"/>
        <v>430130</v>
      </c>
      <c r="AB1986" s="241">
        <v>7300</v>
      </c>
      <c r="AC1986" s="242">
        <f t="shared" si="610"/>
        <v>27990</v>
      </c>
      <c r="AD1986" s="242">
        <f t="shared" si="613"/>
        <v>37580</v>
      </c>
      <c r="AE1986" s="242">
        <f t="shared" si="614"/>
        <v>415568.60000000003</v>
      </c>
      <c r="AF1986" s="242">
        <f t="shared" si="601"/>
        <v>481138.60000000003</v>
      </c>
      <c r="AG1986" s="242">
        <f t="shared" si="608"/>
        <v>488438.60000000003</v>
      </c>
      <c r="AH1986" s="242">
        <f t="shared" si="602"/>
        <v>48844</v>
      </c>
      <c r="AI1986" s="242">
        <f t="shared" si="603"/>
        <v>18070</v>
      </c>
      <c r="AJ1986" s="244">
        <f t="shared" si="604"/>
        <v>555350</v>
      </c>
      <c r="AM1986" s="246">
        <f t="shared" si="605"/>
        <v>21290</v>
      </c>
      <c r="AN1986" s="246">
        <f t="shared" si="606"/>
        <v>15610</v>
      </c>
    </row>
    <row r="1987" spans="2:40">
      <c r="B1987" s="247">
        <v>1982</v>
      </c>
      <c r="J1987" s="247">
        <v>1482</v>
      </c>
      <c r="N1987" s="195">
        <v>576960</v>
      </c>
      <c r="O1987" s="195">
        <v>445990</v>
      </c>
      <c r="Q1987" s="241">
        <v>6060</v>
      </c>
      <c r="R1987" s="242">
        <f t="shared" si="609"/>
        <v>23490</v>
      </c>
      <c r="S1987" s="242">
        <f t="shared" si="611"/>
        <v>29460.000000000004</v>
      </c>
      <c r="T1987" s="242">
        <f t="shared" si="612"/>
        <v>319519.2</v>
      </c>
      <c r="U1987" s="242">
        <f t="shared" si="597"/>
        <v>372469.2</v>
      </c>
      <c r="V1987" s="242">
        <f t="shared" si="607"/>
        <v>378529.2</v>
      </c>
      <c r="W1987" s="242">
        <f t="shared" si="598"/>
        <v>37853</v>
      </c>
      <c r="X1987" s="242">
        <f t="shared" si="599"/>
        <v>14000</v>
      </c>
      <c r="Y1987" s="244">
        <f t="shared" si="600"/>
        <v>430380</v>
      </c>
      <c r="AB1987" s="241">
        <v>7300</v>
      </c>
      <c r="AC1987" s="242">
        <f t="shared" si="610"/>
        <v>27990</v>
      </c>
      <c r="AD1987" s="242">
        <f t="shared" si="613"/>
        <v>37580</v>
      </c>
      <c r="AE1987" s="242">
        <f t="shared" si="614"/>
        <v>415849.2</v>
      </c>
      <c r="AF1987" s="242">
        <f t="shared" si="601"/>
        <v>481419.2</v>
      </c>
      <c r="AG1987" s="242">
        <f t="shared" si="608"/>
        <v>488719.2</v>
      </c>
      <c r="AH1987" s="242">
        <f t="shared" si="602"/>
        <v>48872</v>
      </c>
      <c r="AI1987" s="242">
        <f t="shared" si="603"/>
        <v>18080</v>
      </c>
      <c r="AJ1987" s="244">
        <f t="shared" si="604"/>
        <v>555670</v>
      </c>
      <c r="AM1987" s="246">
        <f t="shared" si="605"/>
        <v>21290</v>
      </c>
      <c r="AN1987" s="246">
        <f t="shared" si="606"/>
        <v>15610</v>
      </c>
    </row>
    <row r="1988" spans="2:40">
      <c r="B1988" s="2">
        <v>1983</v>
      </c>
      <c r="J1988" s="247">
        <v>1483</v>
      </c>
      <c r="N1988" s="195">
        <v>577280</v>
      </c>
      <c r="O1988" s="195">
        <v>446240</v>
      </c>
      <c r="Q1988" s="241">
        <v>6060</v>
      </c>
      <c r="R1988" s="242">
        <f t="shared" si="609"/>
        <v>23490</v>
      </c>
      <c r="S1988" s="242">
        <f t="shared" si="611"/>
        <v>29460.000000000004</v>
      </c>
      <c r="T1988" s="242">
        <f t="shared" si="612"/>
        <v>319734.8</v>
      </c>
      <c r="U1988" s="242">
        <f t="shared" si="597"/>
        <v>372684.79999999999</v>
      </c>
      <c r="V1988" s="242">
        <f t="shared" si="607"/>
        <v>378744.8</v>
      </c>
      <c r="W1988" s="242">
        <f t="shared" si="598"/>
        <v>37874</v>
      </c>
      <c r="X1988" s="242">
        <f t="shared" si="599"/>
        <v>14010</v>
      </c>
      <c r="Y1988" s="244">
        <f t="shared" si="600"/>
        <v>430620</v>
      </c>
      <c r="AB1988" s="241">
        <v>7300</v>
      </c>
      <c r="AC1988" s="242">
        <f t="shared" si="610"/>
        <v>27990</v>
      </c>
      <c r="AD1988" s="242">
        <f t="shared" si="613"/>
        <v>37580</v>
      </c>
      <c r="AE1988" s="242">
        <f t="shared" si="614"/>
        <v>416129.80000000005</v>
      </c>
      <c r="AF1988" s="242">
        <f t="shared" si="601"/>
        <v>481699.80000000005</v>
      </c>
      <c r="AG1988" s="242">
        <f t="shared" si="608"/>
        <v>488999.80000000005</v>
      </c>
      <c r="AH1988" s="242">
        <f t="shared" si="602"/>
        <v>48900</v>
      </c>
      <c r="AI1988" s="242">
        <f t="shared" si="603"/>
        <v>18090</v>
      </c>
      <c r="AJ1988" s="244">
        <f t="shared" si="604"/>
        <v>555980</v>
      </c>
      <c r="AM1988" s="246">
        <f t="shared" si="605"/>
        <v>21300</v>
      </c>
      <c r="AN1988" s="246">
        <f t="shared" si="606"/>
        <v>15620</v>
      </c>
    </row>
    <row r="1989" spans="2:40">
      <c r="B1989" s="247">
        <v>1984</v>
      </c>
      <c r="J1989" s="247">
        <v>1484</v>
      </c>
      <c r="N1989" s="195">
        <v>577600</v>
      </c>
      <c r="O1989" s="195">
        <v>446470</v>
      </c>
      <c r="Q1989" s="241">
        <v>6060</v>
      </c>
      <c r="R1989" s="242">
        <f t="shared" si="609"/>
        <v>23490</v>
      </c>
      <c r="S1989" s="242">
        <f t="shared" si="611"/>
        <v>29460.000000000004</v>
      </c>
      <c r="T1989" s="242">
        <f t="shared" si="612"/>
        <v>319950.39999999997</v>
      </c>
      <c r="U1989" s="242">
        <f t="shared" ref="U1989:U2005" si="615">R1989+S1989+T1989</f>
        <v>372900.39999999997</v>
      </c>
      <c r="V1989" s="242">
        <f t="shared" si="607"/>
        <v>378960.39999999997</v>
      </c>
      <c r="W1989" s="242">
        <f t="shared" ref="W1989:W2005" si="616">ROUND((V1989*0.1),0)</f>
        <v>37896</v>
      </c>
      <c r="X1989" s="242">
        <f t="shared" ref="X1989:X2005" si="617">ROUNDDOWN((V1989*0.037),-1)</f>
        <v>14020</v>
      </c>
      <c r="Y1989" s="244">
        <f t="shared" ref="Y1989:Y2005" si="618">ROUNDDOWN((V1989+W1989+X1989),-1)</f>
        <v>430870</v>
      </c>
      <c r="AB1989" s="241">
        <v>7300</v>
      </c>
      <c r="AC1989" s="242">
        <f t="shared" si="610"/>
        <v>27990</v>
      </c>
      <c r="AD1989" s="242">
        <f t="shared" si="613"/>
        <v>37580</v>
      </c>
      <c r="AE1989" s="242">
        <f t="shared" si="614"/>
        <v>416410.4</v>
      </c>
      <c r="AF1989" s="242">
        <f t="shared" ref="AF1989:AF2005" si="619">AC1989+AD1989+AE1989</f>
        <v>481980.4</v>
      </c>
      <c r="AG1989" s="242">
        <f t="shared" si="608"/>
        <v>489280.4</v>
      </c>
      <c r="AH1989" s="242">
        <f t="shared" ref="AH1989:AH2005" si="620">ROUND((AG1989*0.1),0)</f>
        <v>48928</v>
      </c>
      <c r="AI1989" s="242">
        <f t="shared" ref="AI1989:AI2005" si="621">ROUNDDOWN((AG1989*0.037),-1)</f>
        <v>18100</v>
      </c>
      <c r="AJ1989" s="244">
        <f t="shared" ref="AJ1989:AJ2005" si="622">ROUNDDOWN((AG1989+AH1989+AI1989),-1)</f>
        <v>556300</v>
      </c>
      <c r="AM1989" s="246">
        <f t="shared" si="605"/>
        <v>21300</v>
      </c>
      <c r="AN1989" s="246">
        <f t="shared" si="606"/>
        <v>15600</v>
      </c>
    </row>
    <row r="1990" spans="2:40">
      <c r="B1990" s="2">
        <v>1985</v>
      </c>
      <c r="J1990" s="247">
        <v>1485</v>
      </c>
      <c r="N1990" s="195">
        <v>577920</v>
      </c>
      <c r="O1990" s="195">
        <v>446720</v>
      </c>
      <c r="Q1990" s="241">
        <v>6060</v>
      </c>
      <c r="R1990" s="242">
        <f t="shared" si="609"/>
        <v>23490</v>
      </c>
      <c r="S1990" s="242">
        <f t="shared" si="611"/>
        <v>29460.000000000004</v>
      </c>
      <c r="T1990" s="242">
        <f t="shared" si="612"/>
        <v>320166</v>
      </c>
      <c r="U1990" s="242">
        <f t="shared" si="615"/>
        <v>373116</v>
      </c>
      <c r="V1990" s="242">
        <f t="shared" si="607"/>
        <v>379176</v>
      </c>
      <c r="W1990" s="242">
        <f t="shared" si="616"/>
        <v>37918</v>
      </c>
      <c r="X1990" s="242">
        <f t="shared" si="617"/>
        <v>14020</v>
      </c>
      <c r="Y1990" s="244">
        <f t="shared" si="618"/>
        <v>431110</v>
      </c>
      <c r="AB1990" s="241">
        <v>7300</v>
      </c>
      <c r="AC1990" s="242">
        <f t="shared" si="610"/>
        <v>27990</v>
      </c>
      <c r="AD1990" s="242">
        <f t="shared" si="613"/>
        <v>37580</v>
      </c>
      <c r="AE1990" s="242">
        <f t="shared" si="614"/>
        <v>416691.00000000006</v>
      </c>
      <c r="AF1990" s="242">
        <f t="shared" si="619"/>
        <v>482261.00000000006</v>
      </c>
      <c r="AG1990" s="242">
        <f t="shared" si="608"/>
        <v>489561.00000000006</v>
      </c>
      <c r="AH1990" s="242">
        <f t="shared" si="620"/>
        <v>48956</v>
      </c>
      <c r="AI1990" s="242">
        <f t="shared" si="621"/>
        <v>18110</v>
      </c>
      <c r="AJ1990" s="244">
        <f t="shared" si="622"/>
        <v>556620</v>
      </c>
      <c r="AM1990" s="246">
        <f t="shared" ref="AM1990:AM2005" si="623">N1990-AJ1990</f>
        <v>21300</v>
      </c>
      <c r="AN1990" s="246">
        <f t="shared" ref="AN1990:AN2005" si="624">O1990-Y1990</f>
        <v>15610</v>
      </c>
    </row>
    <row r="1991" spans="2:40">
      <c r="B1991" s="247">
        <v>1986</v>
      </c>
      <c r="J1991" s="247">
        <v>1486</v>
      </c>
      <c r="N1991" s="195">
        <v>578230</v>
      </c>
      <c r="O1991" s="195">
        <v>446970</v>
      </c>
      <c r="Q1991" s="241">
        <v>6060</v>
      </c>
      <c r="R1991" s="242">
        <f t="shared" si="609"/>
        <v>23490</v>
      </c>
      <c r="S1991" s="242">
        <f t="shared" si="611"/>
        <v>29460.000000000004</v>
      </c>
      <c r="T1991" s="242">
        <f t="shared" si="612"/>
        <v>320381.59999999998</v>
      </c>
      <c r="U1991" s="242">
        <f t="shared" si="615"/>
        <v>373331.6</v>
      </c>
      <c r="V1991" s="242">
        <f t="shared" si="607"/>
        <v>379391.6</v>
      </c>
      <c r="W1991" s="242">
        <f t="shared" si="616"/>
        <v>37939</v>
      </c>
      <c r="X1991" s="242">
        <f t="shared" si="617"/>
        <v>14030</v>
      </c>
      <c r="Y1991" s="244">
        <f t="shared" si="618"/>
        <v>431360</v>
      </c>
      <c r="AB1991" s="241">
        <v>7300</v>
      </c>
      <c r="AC1991" s="242">
        <f t="shared" si="610"/>
        <v>27990</v>
      </c>
      <c r="AD1991" s="242">
        <f t="shared" si="613"/>
        <v>37580</v>
      </c>
      <c r="AE1991" s="242">
        <f t="shared" si="614"/>
        <v>416971.60000000003</v>
      </c>
      <c r="AF1991" s="242">
        <f t="shared" si="619"/>
        <v>482541.60000000003</v>
      </c>
      <c r="AG1991" s="242">
        <f t="shared" si="608"/>
        <v>489841.60000000003</v>
      </c>
      <c r="AH1991" s="242">
        <f t="shared" si="620"/>
        <v>48984</v>
      </c>
      <c r="AI1991" s="242">
        <f t="shared" si="621"/>
        <v>18120</v>
      </c>
      <c r="AJ1991" s="244">
        <f t="shared" si="622"/>
        <v>556940</v>
      </c>
      <c r="AM1991" s="246">
        <f t="shared" si="623"/>
        <v>21290</v>
      </c>
      <c r="AN1991" s="246">
        <f t="shared" si="624"/>
        <v>15610</v>
      </c>
    </row>
    <row r="1992" spans="2:40">
      <c r="B1992" s="2">
        <v>1987</v>
      </c>
      <c r="J1992" s="247">
        <v>1487</v>
      </c>
      <c r="N1992" s="195">
        <v>578550</v>
      </c>
      <c r="O1992" s="195">
        <v>447220</v>
      </c>
      <c r="Q1992" s="241">
        <v>6060</v>
      </c>
      <c r="R1992" s="242">
        <f t="shared" si="609"/>
        <v>23490</v>
      </c>
      <c r="S1992" s="242">
        <f t="shared" si="611"/>
        <v>29460.000000000004</v>
      </c>
      <c r="T1992" s="242">
        <f t="shared" si="612"/>
        <v>320597.2</v>
      </c>
      <c r="U1992" s="242">
        <f t="shared" si="615"/>
        <v>373547.2</v>
      </c>
      <c r="V1992" s="242">
        <f t="shared" si="607"/>
        <v>379607.2</v>
      </c>
      <c r="W1992" s="242">
        <f t="shared" si="616"/>
        <v>37961</v>
      </c>
      <c r="X1992" s="242">
        <f t="shared" si="617"/>
        <v>14040</v>
      </c>
      <c r="Y1992" s="244">
        <f t="shared" si="618"/>
        <v>431600</v>
      </c>
      <c r="AB1992" s="241">
        <v>7300</v>
      </c>
      <c r="AC1992" s="242">
        <f t="shared" si="610"/>
        <v>27990</v>
      </c>
      <c r="AD1992" s="242">
        <f t="shared" si="613"/>
        <v>37580</v>
      </c>
      <c r="AE1992" s="242">
        <f t="shared" si="614"/>
        <v>417252.2</v>
      </c>
      <c r="AF1992" s="242">
        <f t="shared" si="619"/>
        <v>482822.2</v>
      </c>
      <c r="AG1992" s="242">
        <f t="shared" si="608"/>
        <v>490122.2</v>
      </c>
      <c r="AH1992" s="242">
        <f t="shared" si="620"/>
        <v>49012</v>
      </c>
      <c r="AI1992" s="242">
        <f t="shared" si="621"/>
        <v>18130</v>
      </c>
      <c r="AJ1992" s="244">
        <f t="shared" si="622"/>
        <v>557260</v>
      </c>
      <c r="AM1992" s="246">
        <f t="shared" si="623"/>
        <v>21290</v>
      </c>
      <c r="AN1992" s="246">
        <f t="shared" si="624"/>
        <v>15620</v>
      </c>
    </row>
    <row r="1993" spans="2:40">
      <c r="B1993" s="247">
        <v>1988</v>
      </c>
      <c r="J1993" s="247">
        <v>1488</v>
      </c>
      <c r="N1993" s="195">
        <v>578870</v>
      </c>
      <c r="O1993" s="195">
        <v>447460</v>
      </c>
      <c r="Q1993" s="241">
        <v>6060</v>
      </c>
      <c r="R1993" s="242">
        <f t="shared" si="609"/>
        <v>23490</v>
      </c>
      <c r="S1993" s="242">
        <f t="shared" si="611"/>
        <v>29460.000000000004</v>
      </c>
      <c r="T1993" s="242">
        <f t="shared" si="612"/>
        <v>320812.79999999999</v>
      </c>
      <c r="U1993" s="242">
        <f t="shared" si="615"/>
        <v>373762.8</v>
      </c>
      <c r="V1993" s="242">
        <f t="shared" si="607"/>
        <v>379822.8</v>
      </c>
      <c r="W1993" s="242">
        <f t="shared" si="616"/>
        <v>37982</v>
      </c>
      <c r="X1993" s="242">
        <f t="shared" si="617"/>
        <v>14050</v>
      </c>
      <c r="Y1993" s="244">
        <f t="shared" si="618"/>
        <v>431850</v>
      </c>
      <c r="AB1993" s="241">
        <v>7300</v>
      </c>
      <c r="AC1993" s="242">
        <f t="shared" si="610"/>
        <v>27990</v>
      </c>
      <c r="AD1993" s="242">
        <f t="shared" si="613"/>
        <v>37580</v>
      </c>
      <c r="AE1993" s="242">
        <f t="shared" si="614"/>
        <v>417532.80000000005</v>
      </c>
      <c r="AF1993" s="242">
        <f t="shared" si="619"/>
        <v>483102.80000000005</v>
      </c>
      <c r="AG1993" s="242">
        <f t="shared" si="608"/>
        <v>490402.80000000005</v>
      </c>
      <c r="AH1993" s="242">
        <f t="shared" si="620"/>
        <v>49040</v>
      </c>
      <c r="AI1993" s="242">
        <f t="shared" si="621"/>
        <v>18140</v>
      </c>
      <c r="AJ1993" s="244">
        <f t="shared" si="622"/>
        <v>557580</v>
      </c>
      <c r="AM1993" s="246">
        <f t="shared" si="623"/>
        <v>21290</v>
      </c>
      <c r="AN1993" s="246">
        <f t="shared" si="624"/>
        <v>15610</v>
      </c>
    </row>
    <row r="1994" spans="2:40">
      <c r="B1994" s="2">
        <v>1989</v>
      </c>
      <c r="J1994" s="247">
        <v>1489</v>
      </c>
      <c r="N1994" s="195">
        <v>579190</v>
      </c>
      <c r="O1994" s="195">
        <v>447700</v>
      </c>
      <c r="Q1994" s="241">
        <v>6060</v>
      </c>
      <c r="R1994" s="242">
        <f t="shared" si="609"/>
        <v>23490</v>
      </c>
      <c r="S1994" s="242">
        <f t="shared" si="611"/>
        <v>29460.000000000004</v>
      </c>
      <c r="T1994" s="242">
        <f t="shared" si="612"/>
        <v>321028.39999999997</v>
      </c>
      <c r="U1994" s="242">
        <f t="shared" si="615"/>
        <v>373978.39999999997</v>
      </c>
      <c r="V1994" s="242">
        <f t="shared" si="607"/>
        <v>380038.39999999997</v>
      </c>
      <c r="W1994" s="242">
        <f t="shared" si="616"/>
        <v>38004</v>
      </c>
      <c r="X1994" s="242">
        <f t="shared" si="617"/>
        <v>14060</v>
      </c>
      <c r="Y1994" s="244">
        <f t="shared" si="618"/>
        <v>432100</v>
      </c>
      <c r="AB1994" s="241">
        <v>7300</v>
      </c>
      <c r="AC1994" s="242">
        <f t="shared" si="610"/>
        <v>27990</v>
      </c>
      <c r="AD1994" s="242">
        <f t="shared" si="613"/>
        <v>37580</v>
      </c>
      <c r="AE1994" s="242">
        <f t="shared" si="614"/>
        <v>417813.4</v>
      </c>
      <c r="AF1994" s="242">
        <f t="shared" si="619"/>
        <v>483383.4</v>
      </c>
      <c r="AG1994" s="242">
        <f t="shared" si="608"/>
        <v>490683.4</v>
      </c>
      <c r="AH1994" s="242">
        <f t="shared" si="620"/>
        <v>49068</v>
      </c>
      <c r="AI1994" s="242">
        <f t="shared" si="621"/>
        <v>18150</v>
      </c>
      <c r="AJ1994" s="244">
        <f t="shared" si="622"/>
        <v>557900</v>
      </c>
      <c r="AM1994" s="246">
        <f t="shared" si="623"/>
        <v>21290</v>
      </c>
      <c r="AN1994" s="246">
        <f t="shared" si="624"/>
        <v>15600</v>
      </c>
    </row>
    <row r="1995" spans="2:40">
      <c r="B1995" s="247">
        <v>1990</v>
      </c>
      <c r="J1995" s="247">
        <v>1490</v>
      </c>
      <c r="N1995" s="195">
        <v>579510</v>
      </c>
      <c r="O1995" s="195">
        <v>447950</v>
      </c>
      <c r="Q1995" s="241">
        <v>6060</v>
      </c>
      <c r="R1995" s="242">
        <f t="shared" si="609"/>
        <v>23490</v>
      </c>
      <c r="S1995" s="242">
        <f t="shared" si="611"/>
        <v>29460.000000000004</v>
      </c>
      <c r="T1995" s="242">
        <f t="shared" si="612"/>
        <v>321244</v>
      </c>
      <c r="U1995" s="242">
        <f t="shared" si="615"/>
        <v>374194</v>
      </c>
      <c r="V1995" s="242">
        <f t="shared" si="607"/>
        <v>380254</v>
      </c>
      <c r="W1995" s="242">
        <f t="shared" si="616"/>
        <v>38025</v>
      </c>
      <c r="X1995" s="242">
        <f t="shared" si="617"/>
        <v>14060</v>
      </c>
      <c r="Y1995" s="244">
        <f t="shared" si="618"/>
        <v>432330</v>
      </c>
      <c r="AB1995" s="241">
        <v>7300</v>
      </c>
      <c r="AC1995" s="242">
        <f t="shared" si="610"/>
        <v>27990</v>
      </c>
      <c r="AD1995" s="242">
        <f t="shared" si="613"/>
        <v>37580</v>
      </c>
      <c r="AE1995" s="242">
        <f t="shared" si="614"/>
        <v>418094.00000000006</v>
      </c>
      <c r="AF1995" s="242">
        <f t="shared" si="619"/>
        <v>483664.00000000006</v>
      </c>
      <c r="AG1995" s="242">
        <f t="shared" si="608"/>
        <v>490964.00000000006</v>
      </c>
      <c r="AH1995" s="242">
        <f t="shared" si="620"/>
        <v>49096</v>
      </c>
      <c r="AI1995" s="242">
        <f t="shared" si="621"/>
        <v>18160</v>
      </c>
      <c r="AJ1995" s="244">
        <f t="shared" si="622"/>
        <v>558220</v>
      </c>
      <c r="AM1995" s="246">
        <f t="shared" si="623"/>
        <v>21290</v>
      </c>
      <c r="AN1995" s="246">
        <f t="shared" si="624"/>
        <v>15620</v>
      </c>
    </row>
    <row r="1996" spans="2:40">
      <c r="B1996" s="2">
        <v>1991</v>
      </c>
      <c r="J1996" s="247">
        <v>1491</v>
      </c>
      <c r="N1996" s="195">
        <v>579830</v>
      </c>
      <c r="O1996" s="195">
        <v>448190</v>
      </c>
      <c r="Q1996" s="241">
        <v>6060</v>
      </c>
      <c r="R1996" s="242">
        <f t="shared" si="609"/>
        <v>23490</v>
      </c>
      <c r="S1996" s="242">
        <f t="shared" si="611"/>
        <v>29460.000000000004</v>
      </c>
      <c r="T1996" s="242">
        <f t="shared" si="612"/>
        <v>321459.59999999998</v>
      </c>
      <c r="U1996" s="242">
        <f t="shared" si="615"/>
        <v>374409.6</v>
      </c>
      <c r="V1996" s="242">
        <f t="shared" si="607"/>
        <v>380469.6</v>
      </c>
      <c r="W1996" s="242">
        <f t="shared" si="616"/>
        <v>38047</v>
      </c>
      <c r="X1996" s="242">
        <f t="shared" si="617"/>
        <v>14070</v>
      </c>
      <c r="Y1996" s="244">
        <f t="shared" si="618"/>
        <v>432580</v>
      </c>
      <c r="AB1996" s="241">
        <v>7300</v>
      </c>
      <c r="AC1996" s="242">
        <f t="shared" si="610"/>
        <v>27990</v>
      </c>
      <c r="AD1996" s="242">
        <f t="shared" si="613"/>
        <v>37580</v>
      </c>
      <c r="AE1996" s="242">
        <f t="shared" si="614"/>
        <v>418374.60000000003</v>
      </c>
      <c r="AF1996" s="242">
        <f t="shared" si="619"/>
        <v>483944.60000000003</v>
      </c>
      <c r="AG1996" s="242">
        <f t="shared" si="608"/>
        <v>491244.60000000003</v>
      </c>
      <c r="AH1996" s="242">
        <f t="shared" si="620"/>
        <v>49124</v>
      </c>
      <c r="AI1996" s="242">
        <f t="shared" si="621"/>
        <v>18170</v>
      </c>
      <c r="AJ1996" s="244">
        <f t="shared" si="622"/>
        <v>558530</v>
      </c>
      <c r="AM1996" s="246">
        <f t="shared" si="623"/>
        <v>21300</v>
      </c>
      <c r="AN1996" s="246">
        <f t="shared" si="624"/>
        <v>15610</v>
      </c>
    </row>
    <row r="1997" spans="2:40">
      <c r="B1997" s="247">
        <v>1992</v>
      </c>
      <c r="J1997" s="247">
        <v>1492</v>
      </c>
      <c r="N1997" s="195">
        <v>580150</v>
      </c>
      <c r="O1997" s="195">
        <v>448440</v>
      </c>
      <c r="Q1997" s="241">
        <v>6060</v>
      </c>
      <c r="R1997" s="242">
        <f t="shared" si="609"/>
        <v>23490</v>
      </c>
      <c r="S1997" s="242">
        <f t="shared" si="611"/>
        <v>29460.000000000004</v>
      </c>
      <c r="T1997" s="242">
        <f t="shared" si="612"/>
        <v>321675.2</v>
      </c>
      <c r="U1997" s="242">
        <f t="shared" si="615"/>
        <v>374625.2</v>
      </c>
      <c r="V1997" s="242">
        <f t="shared" si="607"/>
        <v>380685.2</v>
      </c>
      <c r="W1997" s="242">
        <f t="shared" si="616"/>
        <v>38069</v>
      </c>
      <c r="X1997" s="242">
        <f t="shared" si="617"/>
        <v>14080</v>
      </c>
      <c r="Y1997" s="244">
        <f t="shared" si="618"/>
        <v>432830</v>
      </c>
      <c r="AB1997" s="241">
        <v>7300</v>
      </c>
      <c r="AC1997" s="242">
        <f t="shared" si="610"/>
        <v>27990</v>
      </c>
      <c r="AD1997" s="242">
        <f t="shared" si="613"/>
        <v>37580</v>
      </c>
      <c r="AE1997" s="242">
        <f t="shared" si="614"/>
        <v>418655.2</v>
      </c>
      <c r="AF1997" s="242">
        <f t="shared" si="619"/>
        <v>484225.2</v>
      </c>
      <c r="AG1997" s="242">
        <f t="shared" si="608"/>
        <v>491525.2</v>
      </c>
      <c r="AH1997" s="242">
        <f t="shared" si="620"/>
        <v>49153</v>
      </c>
      <c r="AI1997" s="242">
        <f t="shared" si="621"/>
        <v>18180</v>
      </c>
      <c r="AJ1997" s="244">
        <f t="shared" si="622"/>
        <v>558850</v>
      </c>
      <c r="AM1997" s="246">
        <f t="shared" si="623"/>
        <v>21300</v>
      </c>
      <c r="AN1997" s="246">
        <f t="shared" si="624"/>
        <v>15610</v>
      </c>
    </row>
    <row r="1998" spans="2:40">
      <c r="B1998" s="2">
        <v>1993</v>
      </c>
      <c r="J1998" s="247">
        <v>1493</v>
      </c>
      <c r="N1998" s="195">
        <v>580460</v>
      </c>
      <c r="O1998" s="195">
        <v>448690</v>
      </c>
      <c r="Q1998" s="241">
        <v>6060</v>
      </c>
      <c r="R1998" s="242">
        <f t="shared" si="609"/>
        <v>23490</v>
      </c>
      <c r="S1998" s="242">
        <f t="shared" si="611"/>
        <v>29460.000000000004</v>
      </c>
      <c r="T1998" s="242">
        <f t="shared" si="612"/>
        <v>321890.8</v>
      </c>
      <c r="U1998" s="242">
        <f t="shared" si="615"/>
        <v>374840.8</v>
      </c>
      <c r="V1998" s="242">
        <f t="shared" ref="V1998:V2005" si="625">Q1998+U1998</f>
        <v>380900.8</v>
      </c>
      <c r="W1998" s="242">
        <f t="shared" si="616"/>
        <v>38090</v>
      </c>
      <c r="X1998" s="242">
        <f t="shared" si="617"/>
        <v>14090</v>
      </c>
      <c r="Y1998" s="244">
        <f t="shared" si="618"/>
        <v>433080</v>
      </c>
      <c r="AB1998" s="241">
        <v>7300</v>
      </c>
      <c r="AC1998" s="242">
        <f t="shared" si="610"/>
        <v>27990</v>
      </c>
      <c r="AD1998" s="242">
        <f t="shared" si="613"/>
        <v>37580</v>
      </c>
      <c r="AE1998" s="242">
        <f t="shared" si="614"/>
        <v>418935.80000000005</v>
      </c>
      <c r="AF1998" s="242">
        <f t="shared" si="619"/>
        <v>484505.80000000005</v>
      </c>
      <c r="AG1998" s="242">
        <f t="shared" ref="AG1998:AG2005" si="626">AB1998+AF1998</f>
        <v>491805.80000000005</v>
      </c>
      <c r="AH1998" s="242">
        <f t="shared" si="620"/>
        <v>49181</v>
      </c>
      <c r="AI1998" s="242">
        <f t="shared" si="621"/>
        <v>18190</v>
      </c>
      <c r="AJ1998" s="244">
        <f t="shared" si="622"/>
        <v>559170</v>
      </c>
      <c r="AM1998" s="246">
        <f t="shared" si="623"/>
        <v>21290</v>
      </c>
      <c r="AN1998" s="246">
        <f t="shared" si="624"/>
        <v>15610</v>
      </c>
    </row>
    <row r="1999" spans="2:40">
      <c r="B1999" s="247">
        <v>1994</v>
      </c>
      <c r="J1999" s="247">
        <v>1494</v>
      </c>
      <c r="N1999" s="195">
        <v>580790</v>
      </c>
      <c r="O1999" s="195">
        <v>448930</v>
      </c>
      <c r="Q1999" s="241">
        <v>6060</v>
      </c>
      <c r="R1999" s="242">
        <f t="shared" si="609"/>
        <v>23490</v>
      </c>
      <c r="S1999" s="242">
        <f t="shared" si="611"/>
        <v>29460.000000000004</v>
      </c>
      <c r="T1999" s="242">
        <f t="shared" si="612"/>
        <v>322106.39999999997</v>
      </c>
      <c r="U1999" s="242">
        <f t="shared" si="615"/>
        <v>375056.39999999997</v>
      </c>
      <c r="V1999" s="242">
        <f t="shared" si="625"/>
        <v>381116.39999999997</v>
      </c>
      <c r="W1999" s="242">
        <f t="shared" si="616"/>
        <v>38112</v>
      </c>
      <c r="X1999" s="242">
        <f t="shared" si="617"/>
        <v>14100</v>
      </c>
      <c r="Y1999" s="244">
        <f t="shared" si="618"/>
        <v>433320</v>
      </c>
      <c r="AB1999" s="241">
        <v>7300</v>
      </c>
      <c r="AC1999" s="242">
        <f t="shared" si="610"/>
        <v>27990</v>
      </c>
      <c r="AD1999" s="242">
        <f t="shared" si="613"/>
        <v>37580</v>
      </c>
      <c r="AE1999" s="242">
        <f t="shared" si="614"/>
        <v>419216.4</v>
      </c>
      <c r="AF1999" s="242">
        <f t="shared" si="619"/>
        <v>484786.4</v>
      </c>
      <c r="AG1999" s="242">
        <f t="shared" si="626"/>
        <v>492086.4</v>
      </c>
      <c r="AH1999" s="242">
        <f t="shared" si="620"/>
        <v>49209</v>
      </c>
      <c r="AI1999" s="242">
        <f t="shared" si="621"/>
        <v>18200</v>
      </c>
      <c r="AJ1999" s="244">
        <f t="shared" si="622"/>
        <v>559490</v>
      </c>
      <c r="AM1999" s="246">
        <f t="shared" si="623"/>
        <v>21300</v>
      </c>
      <c r="AN1999" s="246">
        <f t="shared" si="624"/>
        <v>15610</v>
      </c>
    </row>
    <row r="2000" spans="2:40">
      <c r="B2000" s="2">
        <v>1995</v>
      </c>
      <c r="J2000" s="247">
        <v>1495</v>
      </c>
      <c r="N2000" s="195">
        <v>581110</v>
      </c>
      <c r="O2000" s="195">
        <v>449170</v>
      </c>
      <c r="Q2000" s="241">
        <v>6060</v>
      </c>
      <c r="R2000" s="242">
        <f t="shared" si="609"/>
        <v>23490</v>
      </c>
      <c r="S2000" s="242">
        <f t="shared" si="611"/>
        <v>29460.000000000004</v>
      </c>
      <c r="T2000" s="242">
        <f t="shared" si="612"/>
        <v>322322</v>
      </c>
      <c r="U2000" s="242">
        <f t="shared" si="615"/>
        <v>375272</v>
      </c>
      <c r="V2000" s="242">
        <f t="shared" si="625"/>
        <v>381332</v>
      </c>
      <c r="W2000" s="242">
        <f t="shared" si="616"/>
        <v>38133</v>
      </c>
      <c r="X2000" s="242">
        <f t="shared" si="617"/>
        <v>14100</v>
      </c>
      <c r="Y2000" s="244">
        <f t="shared" si="618"/>
        <v>433560</v>
      </c>
      <c r="AB2000" s="241">
        <v>7300</v>
      </c>
      <c r="AC2000" s="242">
        <f t="shared" si="610"/>
        <v>27990</v>
      </c>
      <c r="AD2000" s="242">
        <f t="shared" si="613"/>
        <v>37580</v>
      </c>
      <c r="AE2000" s="242">
        <f t="shared" si="614"/>
        <v>419497.00000000006</v>
      </c>
      <c r="AF2000" s="242">
        <f t="shared" si="619"/>
        <v>485067.00000000006</v>
      </c>
      <c r="AG2000" s="242">
        <f t="shared" si="626"/>
        <v>492367.00000000006</v>
      </c>
      <c r="AH2000" s="242">
        <f t="shared" si="620"/>
        <v>49237</v>
      </c>
      <c r="AI2000" s="242">
        <f t="shared" si="621"/>
        <v>18210</v>
      </c>
      <c r="AJ2000" s="244">
        <f t="shared" si="622"/>
        <v>559810</v>
      </c>
      <c r="AM2000" s="246">
        <f t="shared" si="623"/>
        <v>21300</v>
      </c>
      <c r="AN2000" s="246">
        <f t="shared" si="624"/>
        <v>15610</v>
      </c>
    </row>
    <row r="2001" spans="2:40">
      <c r="B2001" s="247">
        <v>1996</v>
      </c>
      <c r="J2001" s="247">
        <v>1496</v>
      </c>
      <c r="N2001" s="195">
        <v>581430</v>
      </c>
      <c r="O2001" s="195">
        <v>449420</v>
      </c>
      <c r="Q2001" s="241">
        <v>6060</v>
      </c>
      <c r="R2001" s="242">
        <f t="shared" si="609"/>
        <v>23490</v>
      </c>
      <c r="S2001" s="242">
        <f t="shared" si="611"/>
        <v>29460.000000000004</v>
      </c>
      <c r="T2001" s="242">
        <f t="shared" si="612"/>
        <v>322537.59999999998</v>
      </c>
      <c r="U2001" s="242">
        <f t="shared" si="615"/>
        <v>375487.6</v>
      </c>
      <c r="V2001" s="242">
        <f t="shared" si="625"/>
        <v>381547.6</v>
      </c>
      <c r="W2001" s="242">
        <f t="shared" si="616"/>
        <v>38155</v>
      </c>
      <c r="X2001" s="242">
        <f t="shared" si="617"/>
        <v>14110</v>
      </c>
      <c r="Y2001" s="244">
        <f t="shared" si="618"/>
        <v>433810</v>
      </c>
      <c r="AB2001" s="241">
        <v>7300</v>
      </c>
      <c r="AC2001" s="242">
        <f t="shared" si="610"/>
        <v>27990</v>
      </c>
      <c r="AD2001" s="242">
        <f t="shared" si="613"/>
        <v>37580</v>
      </c>
      <c r="AE2001" s="242">
        <f t="shared" si="614"/>
        <v>419777.60000000003</v>
      </c>
      <c r="AF2001" s="242">
        <f t="shared" si="619"/>
        <v>485347.60000000003</v>
      </c>
      <c r="AG2001" s="242">
        <f t="shared" si="626"/>
        <v>492647.60000000003</v>
      </c>
      <c r="AH2001" s="242">
        <f t="shared" si="620"/>
        <v>49265</v>
      </c>
      <c r="AI2001" s="242">
        <f t="shared" si="621"/>
        <v>18220</v>
      </c>
      <c r="AJ2001" s="244">
        <f t="shared" si="622"/>
        <v>560130</v>
      </c>
      <c r="AM2001" s="246">
        <f t="shared" si="623"/>
        <v>21300</v>
      </c>
      <c r="AN2001" s="246">
        <f t="shared" si="624"/>
        <v>15610</v>
      </c>
    </row>
    <row r="2002" spans="2:40">
      <c r="B2002" s="2">
        <v>1997</v>
      </c>
      <c r="J2002" s="247">
        <v>1497</v>
      </c>
      <c r="N2002" s="195">
        <v>581750</v>
      </c>
      <c r="O2002" s="195">
        <v>449670</v>
      </c>
      <c r="Q2002" s="241">
        <v>6060</v>
      </c>
      <c r="R2002" s="242">
        <f t="shared" si="609"/>
        <v>23490</v>
      </c>
      <c r="S2002" s="242">
        <f t="shared" si="611"/>
        <v>29460.000000000004</v>
      </c>
      <c r="T2002" s="242">
        <f t="shared" si="612"/>
        <v>322753.2</v>
      </c>
      <c r="U2002" s="242">
        <f t="shared" si="615"/>
        <v>375703.2</v>
      </c>
      <c r="V2002" s="242">
        <f t="shared" si="625"/>
        <v>381763.2</v>
      </c>
      <c r="W2002" s="242">
        <f t="shared" si="616"/>
        <v>38176</v>
      </c>
      <c r="X2002" s="242">
        <f t="shared" si="617"/>
        <v>14120</v>
      </c>
      <c r="Y2002" s="244">
        <f t="shared" si="618"/>
        <v>434050</v>
      </c>
      <c r="AB2002" s="241">
        <v>7300</v>
      </c>
      <c r="AC2002" s="242">
        <f t="shared" si="610"/>
        <v>27990</v>
      </c>
      <c r="AD2002" s="242">
        <f t="shared" si="613"/>
        <v>37580</v>
      </c>
      <c r="AE2002" s="242">
        <f t="shared" si="614"/>
        <v>420058.2</v>
      </c>
      <c r="AF2002" s="242">
        <f t="shared" si="619"/>
        <v>485628.2</v>
      </c>
      <c r="AG2002" s="242">
        <f t="shared" si="626"/>
        <v>492928.2</v>
      </c>
      <c r="AH2002" s="242">
        <f t="shared" si="620"/>
        <v>49293</v>
      </c>
      <c r="AI2002" s="242">
        <f t="shared" si="621"/>
        <v>18230</v>
      </c>
      <c r="AJ2002" s="244">
        <f t="shared" si="622"/>
        <v>560450</v>
      </c>
      <c r="AM2002" s="246">
        <f t="shared" si="623"/>
        <v>21300</v>
      </c>
      <c r="AN2002" s="246">
        <f t="shared" si="624"/>
        <v>15620</v>
      </c>
    </row>
    <row r="2003" spans="2:40">
      <c r="B2003" s="247">
        <v>1998</v>
      </c>
      <c r="J2003" s="247">
        <v>1498</v>
      </c>
      <c r="N2003" s="195">
        <v>582070</v>
      </c>
      <c r="O2003" s="195">
        <v>449910</v>
      </c>
      <c r="Q2003" s="241">
        <v>6060</v>
      </c>
      <c r="R2003" s="242">
        <f t="shared" si="609"/>
        <v>23490</v>
      </c>
      <c r="S2003" s="242">
        <f t="shared" si="611"/>
        <v>29460.000000000004</v>
      </c>
      <c r="T2003" s="242">
        <f t="shared" si="612"/>
        <v>322968.8</v>
      </c>
      <c r="U2003" s="242">
        <f t="shared" si="615"/>
        <v>375918.8</v>
      </c>
      <c r="V2003" s="242">
        <f t="shared" si="625"/>
        <v>381978.8</v>
      </c>
      <c r="W2003" s="242">
        <f t="shared" si="616"/>
        <v>38198</v>
      </c>
      <c r="X2003" s="242">
        <f t="shared" si="617"/>
        <v>14130</v>
      </c>
      <c r="Y2003" s="244">
        <f t="shared" si="618"/>
        <v>434300</v>
      </c>
      <c r="AB2003" s="241">
        <v>7300</v>
      </c>
      <c r="AC2003" s="242">
        <f t="shared" si="610"/>
        <v>27990</v>
      </c>
      <c r="AD2003" s="242">
        <f t="shared" si="613"/>
        <v>37580</v>
      </c>
      <c r="AE2003" s="242">
        <f t="shared" si="614"/>
        <v>420338.80000000005</v>
      </c>
      <c r="AF2003" s="242">
        <f t="shared" si="619"/>
        <v>485908.80000000005</v>
      </c>
      <c r="AG2003" s="242">
        <f t="shared" si="626"/>
        <v>493208.80000000005</v>
      </c>
      <c r="AH2003" s="242">
        <f t="shared" si="620"/>
        <v>49321</v>
      </c>
      <c r="AI2003" s="242">
        <f t="shared" si="621"/>
        <v>18240</v>
      </c>
      <c r="AJ2003" s="244">
        <f t="shared" si="622"/>
        <v>560760</v>
      </c>
      <c r="AM2003" s="246">
        <f t="shared" si="623"/>
        <v>21310</v>
      </c>
      <c r="AN2003" s="246">
        <f t="shared" si="624"/>
        <v>15610</v>
      </c>
    </row>
    <row r="2004" spans="2:40">
      <c r="B2004" s="2">
        <v>1999</v>
      </c>
      <c r="J2004" s="247">
        <v>1499</v>
      </c>
      <c r="N2004" s="195">
        <v>582390</v>
      </c>
      <c r="O2004" s="195">
        <v>450150</v>
      </c>
      <c r="Q2004" s="241">
        <v>6060</v>
      </c>
      <c r="R2004" s="242">
        <f t="shared" si="609"/>
        <v>23490</v>
      </c>
      <c r="S2004" s="242">
        <f t="shared" si="611"/>
        <v>29460.000000000004</v>
      </c>
      <c r="T2004" s="242">
        <f t="shared" si="612"/>
        <v>323184.39999999997</v>
      </c>
      <c r="U2004" s="242">
        <f t="shared" si="615"/>
        <v>376134.39999999997</v>
      </c>
      <c r="V2004" s="242">
        <f t="shared" si="625"/>
        <v>382194.39999999997</v>
      </c>
      <c r="W2004" s="242">
        <f t="shared" si="616"/>
        <v>38219</v>
      </c>
      <c r="X2004" s="242">
        <f t="shared" si="617"/>
        <v>14140</v>
      </c>
      <c r="Y2004" s="244">
        <f t="shared" si="618"/>
        <v>434550</v>
      </c>
      <c r="AB2004" s="241">
        <v>7300</v>
      </c>
      <c r="AC2004" s="242">
        <f t="shared" si="610"/>
        <v>27990</v>
      </c>
      <c r="AD2004" s="242">
        <f t="shared" si="613"/>
        <v>37580</v>
      </c>
      <c r="AE2004" s="242">
        <f t="shared" si="614"/>
        <v>420619.4</v>
      </c>
      <c r="AF2004" s="242">
        <f t="shared" si="619"/>
        <v>486189.4</v>
      </c>
      <c r="AG2004" s="242">
        <f t="shared" si="626"/>
        <v>493489.4</v>
      </c>
      <c r="AH2004" s="242">
        <f t="shared" si="620"/>
        <v>49349</v>
      </c>
      <c r="AI2004" s="242">
        <f t="shared" si="621"/>
        <v>18250</v>
      </c>
      <c r="AJ2004" s="244">
        <f t="shared" si="622"/>
        <v>561080</v>
      </c>
      <c r="AM2004" s="246">
        <f t="shared" si="623"/>
        <v>21310</v>
      </c>
      <c r="AN2004" s="246">
        <f t="shared" si="624"/>
        <v>15600</v>
      </c>
    </row>
    <row r="2005" spans="2:40">
      <c r="B2005" s="247">
        <v>2000</v>
      </c>
      <c r="J2005" s="247">
        <v>1500</v>
      </c>
      <c r="N2005" s="195">
        <v>582710</v>
      </c>
      <c r="O2005" s="195">
        <v>450400</v>
      </c>
      <c r="Q2005" s="241">
        <v>6060</v>
      </c>
      <c r="R2005" s="242">
        <f t="shared" si="609"/>
        <v>23490</v>
      </c>
      <c r="S2005" s="242">
        <f t="shared" si="611"/>
        <v>29460.000000000004</v>
      </c>
      <c r="T2005" s="242">
        <f t="shared" si="612"/>
        <v>323400</v>
      </c>
      <c r="U2005" s="242">
        <f t="shared" si="615"/>
        <v>376350</v>
      </c>
      <c r="V2005" s="242">
        <f t="shared" si="625"/>
        <v>382410</v>
      </c>
      <c r="W2005" s="242">
        <f t="shared" si="616"/>
        <v>38241</v>
      </c>
      <c r="X2005" s="242">
        <f t="shared" si="617"/>
        <v>14140</v>
      </c>
      <c r="Y2005" s="244">
        <f t="shared" si="618"/>
        <v>434790</v>
      </c>
      <c r="AB2005" s="241">
        <v>7300</v>
      </c>
      <c r="AC2005" s="242">
        <f t="shared" si="610"/>
        <v>27990</v>
      </c>
      <c r="AD2005" s="242">
        <f t="shared" si="613"/>
        <v>37580</v>
      </c>
      <c r="AE2005" s="242">
        <f t="shared" si="614"/>
        <v>420900.00000000006</v>
      </c>
      <c r="AF2005" s="242">
        <f t="shared" si="619"/>
        <v>486470.00000000006</v>
      </c>
      <c r="AG2005" s="242">
        <f t="shared" si="626"/>
        <v>493770.00000000006</v>
      </c>
      <c r="AH2005" s="242">
        <f t="shared" si="620"/>
        <v>49377</v>
      </c>
      <c r="AI2005" s="242">
        <f t="shared" si="621"/>
        <v>18260</v>
      </c>
      <c r="AJ2005" s="244">
        <f t="shared" si="622"/>
        <v>561400</v>
      </c>
      <c r="AM2005" s="246">
        <f t="shared" si="623"/>
        <v>21310</v>
      </c>
      <c r="AN2005" s="246">
        <f t="shared" si="624"/>
        <v>15610</v>
      </c>
    </row>
  </sheetData>
  <mergeCells count="9">
    <mergeCell ref="AM2:AN3"/>
    <mergeCell ref="C3:E3"/>
    <mergeCell ref="F3:H3"/>
    <mergeCell ref="B2:B3"/>
    <mergeCell ref="C2:E2"/>
    <mergeCell ref="F2:H2"/>
    <mergeCell ref="L2:O2"/>
    <mergeCell ref="Q2:Y2"/>
    <mergeCell ref="AB2:AJ2"/>
  </mergeCells>
  <phoneticPr fontId="9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3</vt:i4>
      </vt:variant>
    </vt:vector>
  </HeadingPairs>
  <TitlesOfParts>
    <vt:vector size="17" baseType="lpstr">
      <vt:lpstr>1검침일 고지일 수기입력</vt:lpstr>
      <vt:lpstr>2세대1000입력</vt:lpstr>
      <vt:lpstr>3승강기 입력</vt:lpstr>
      <vt:lpstr>4전기요금 내역서</vt:lpstr>
      <vt:lpstr>5전기계약 등 비교</vt:lpstr>
      <vt:lpstr>6일반용고압</vt:lpstr>
      <vt:lpstr>7단일</vt:lpstr>
      <vt:lpstr>8사용량별 요금</vt:lpstr>
      <vt:lpstr>9요금표2</vt:lpstr>
      <vt:lpstr>10전기계약방식</vt:lpstr>
      <vt:lpstr>11계약비교1</vt:lpstr>
      <vt:lpstr>12계약비교2</vt:lpstr>
      <vt:lpstr>13계약별 내부구조</vt:lpstr>
      <vt:lpstr>빈칸 수기 입력용</vt:lpstr>
      <vt:lpstr>'7단일'!기본요금</vt:lpstr>
      <vt:lpstr>'7단일'!단일범주</vt:lpstr>
      <vt:lpstr>'7단일'!단일적용범주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sunchangsu</dc:creator>
  <cp:lastModifiedBy>chang-su sun</cp:lastModifiedBy>
  <cp:revision>3</cp:revision>
  <cp:lastPrinted>2019-04-07T05:50:35Z</cp:lastPrinted>
  <dcterms:created xsi:type="dcterms:W3CDTF">2015-03-29T03:55:46Z</dcterms:created>
  <dcterms:modified xsi:type="dcterms:W3CDTF">2019-04-07T07:21:11Z</dcterms:modified>
</cp:coreProperties>
</file>